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homo\Dropbox\Papers\WRITING\Αργυρόπουλος βιοαέριο\Άρθρο Νο2_ Αργυρόπουλος προς δημοσίευση\"/>
    </mc:Choice>
  </mc:AlternateContent>
  <xr:revisionPtr revIDLastSave="0" documentId="13_ncr:1_{5C00814F-F76F-4E02-B58C-7FB73B4DBF1F}" xr6:coauthVersionLast="47" xr6:coauthVersionMax="47" xr10:uidLastSave="{00000000-0000-0000-0000-000000000000}"/>
  <bookViews>
    <workbookView xWindow="-120" yWindow="-120" windowWidth="25440" windowHeight="15390" tabRatio="598" xr2:uid="{00000000-000D-0000-FFFF-FFFF00000000}"/>
  </bookViews>
  <sheets>
    <sheet name="Θερμοκήπια θεσσαλίας " sheetId="7" r:id="rId1"/>
    <sheet name="Εισερχ Ποσότητες &amp; ΗΕ" sheetId="1" r:id="rId2"/>
    <sheet name="Βιοαέριο-Ενέργεια" sheetId="6" r:id="rId3"/>
    <sheet name="ΣΥΝΟΛΑ" sheetId="2" r:id="rId4"/>
    <sheet name="Ισχυς κατανάλωσης" sheetId="3" r:id="rId5"/>
    <sheet name="Ανηγμένη κατανάλωση" sheetId="4" r:id="rId6"/>
    <sheet name="Εξοικονόμηση φωτισμός" sheetId="5" r:id="rId7"/>
  </sheets>
  <definedNames>
    <definedName name="_xlnm.Print_Area" localSheetId="2">'Βιοαέριο-Ενέργεια'!$A$1:$NE$129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O54" i="6" l="1"/>
  <c r="O55" i="6"/>
  <c r="O56" i="6"/>
  <c r="O57" i="6"/>
  <c r="O58" i="6"/>
  <c r="O59" i="6"/>
  <c r="O60" i="6"/>
  <c r="O61" i="6"/>
  <c r="O62" i="6"/>
  <c r="O63" i="6"/>
  <c r="O64" i="6"/>
  <c r="O53" i="6"/>
  <c r="M116" i="6"/>
  <c r="L116" i="6"/>
  <c r="K116" i="6"/>
  <c r="M100" i="6"/>
  <c r="L100" i="6"/>
  <c r="K100" i="6"/>
  <c r="J83" i="6"/>
  <c r="J84" i="6" s="1"/>
  <c r="F83" i="6"/>
  <c r="F84" i="6" s="1"/>
  <c r="G83" i="6"/>
  <c r="G84" i="6" s="1"/>
  <c r="H83" i="6"/>
  <c r="H84" i="6" s="1"/>
  <c r="E83" i="6"/>
  <c r="E84" i="6" s="1"/>
  <c r="C28" i="6"/>
  <c r="C27" i="6"/>
  <c r="C26" i="6"/>
  <c r="C25" i="6"/>
  <c r="C24" i="6"/>
  <c r="C23" i="6"/>
  <c r="C22" i="6"/>
  <c r="C21" i="6"/>
  <c r="C20" i="6"/>
  <c r="C19" i="6"/>
  <c r="C18" i="6"/>
  <c r="C17" i="6"/>
  <c r="B28" i="6"/>
  <c r="B27" i="6"/>
  <c r="B26" i="6"/>
  <c r="B25" i="6"/>
  <c r="B24" i="6"/>
  <c r="B23" i="6"/>
  <c r="B22" i="6"/>
  <c r="B21" i="6"/>
  <c r="B20" i="6"/>
  <c r="B19" i="6"/>
  <c r="B18" i="6"/>
  <c r="B17" i="6"/>
  <c r="I28" i="6"/>
  <c r="I27" i="6"/>
  <c r="I26" i="6"/>
  <c r="I25" i="6"/>
  <c r="I24" i="6"/>
  <c r="I23" i="6"/>
  <c r="I22" i="6"/>
  <c r="I21" i="6"/>
  <c r="I20" i="6"/>
  <c r="I19" i="6"/>
  <c r="I18" i="6"/>
  <c r="I17" i="6"/>
  <c r="E27" i="6"/>
  <c r="E28" i="6"/>
  <c r="E8" i="6"/>
  <c r="E11" i="6" s="1"/>
  <c r="F8" i="6"/>
  <c r="F11" i="6" s="1"/>
  <c r="G8" i="6"/>
  <c r="G11" i="6" s="1"/>
  <c r="H8" i="6"/>
  <c r="H11" i="6" s="1"/>
  <c r="I8" i="6"/>
  <c r="I11" i="6" s="1"/>
  <c r="J8" i="6"/>
  <c r="J11" i="6" s="1"/>
  <c r="K8" i="6"/>
  <c r="L8" i="6"/>
  <c r="L11" i="6" s="1"/>
  <c r="M8" i="6"/>
  <c r="N8" i="6"/>
  <c r="N11" i="6" s="1"/>
  <c r="O8" i="6"/>
  <c r="P8" i="6"/>
  <c r="P11" i="6" s="1"/>
  <c r="Q8" i="6"/>
  <c r="Q11" i="6" s="1"/>
  <c r="R8" i="6"/>
  <c r="R11" i="6" s="1"/>
  <c r="S8" i="6"/>
  <c r="S11" i="6" s="1"/>
  <c r="T8" i="6"/>
  <c r="T11" i="6" s="1"/>
  <c r="U8" i="6"/>
  <c r="U11" i="6" s="1"/>
  <c r="V8" i="6"/>
  <c r="V11" i="6" s="1"/>
  <c r="W8" i="6"/>
  <c r="X8" i="6"/>
  <c r="X11" i="6" s="1"/>
  <c r="Y8" i="6"/>
  <c r="Y11" i="6" s="1"/>
  <c r="Z8" i="6"/>
  <c r="Z11" i="6" s="1"/>
  <c r="AA8" i="6"/>
  <c r="AA11" i="6" s="1"/>
  <c r="AB8" i="6"/>
  <c r="AB11" i="6" s="1"/>
  <c r="AC8" i="6"/>
  <c r="AC11" i="6" s="1"/>
  <c r="AD8" i="6"/>
  <c r="AD11" i="6" s="1"/>
  <c r="AE8" i="6"/>
  <c r="AF8" i="6"/>
  <c r="AG8" i="6"/>
  <c r="AG11" i="6" s="1"/>
  <c r="AH8" i="6"/>
  <c r="AH11" i="6" s="1"/>
  <c r="AI8" i="6"/>
  <c r="AJ8" i="6"/>
  <c r="AJ11" i="6" s="1"/>
  <c r="AK8" i="6"/>
  <c r="AK11" i="6" s="1"/>
  <c r="E9" i="6"/>
  <c r="E6" i="6" s="1"/>
  <c r="F9" i="6"/>
  <c r="F6" i="6" s="1"/>
  <c r="G9" i="6"/>
  <c r="G6" i="6" s="1"/>
  <c r="H9" i="6"/>
  <c r="H6" i="6" s="1"/>
  <c r="I9" i="6"/>
  <c r="I6" i="6" s="1"/>
  <c r="J9" i="6"/>
  <c r="J6" i="6" s="1"/>
  <c r="K9" i="6"/>
  <c r="K6" i="6" s="1"/>
  <c r="L9" i="6"/>
  <c r="L6" i="6" s="1"/>
  <c r="M9" i="6"/>
  <c r="M6" i="6" s="1"/>
  <c r="N9" i="6"/>
  <c r="N6" i="6" s="1"/>
  <c r="O9" i="6"/>
  <c r="O6" i="6" s="1"/>
  <c r="P9" i="6"/>
  <c r="P6" i="6" s="1"/>
  <c r="Q9" i="6"/>
  <c r="Q6" i="6" s="1"/>
  <c r="R9" i="6"/>
  <c r="R6" i="6" s="1"/>
  <c r="S9" i="6"/>
  <c r="S6" i="6" s="1"/>
  <c r="T9" i="6"/>
  <c r="T6" i="6" s="1"/>
  <c r="U9" i="6"/>
  <c r="U6" i="6" s="1"/>
  <c r="V9" i="6"/>
  <c r="V6" i="6" s="1"/>
  <c r="W9" i="6"/>
  <c r="W6" i="6" s="1"/>
  <c r="X9" i="6"/>
  <c r="X6" i="6" s="1"/>
  <c r="Y9" i="6"/>
  <c r="Y6" i="6" s="1"/>
  <c r="Z9" i="6"/>
  <c r="Z6" i="6" s="1"/>
  <c r="AA9" i="6"/>
  <c r="AA6" i="6" s="1"/>
  <c r="AB9" i="6"/>
  <c r="AB6" i="6" s="1"/>
  <c r="AC9" i="6"/>
  <c r="AC6" i="6" s="1"/>
  <c r="AD9" i="6"/>
  <c r="AD6" i="6" s="1"/>
  <c r="AE9" i="6"/>
  <c r="AE6" i="6" s="1"/>
  <c r="AF9" i="6"/>
  <c r="AF6" i="6" s="1"/>
  <c r="AG9" i="6"/>
  <c r="AG6" i="6" s="1"/>
  <c r="AH9" i="6"/>
  <c r="AH6" i="6" s="1"/>
  <c r="AI9" i="6"/>
  <c r="AI6" i="6" s="1"/>
  <c r="AJ9" i="6"/>
  <c r="AJ6" i="6" s="1"/>
  <c r="AK9" i="6"/>
  <c r="AK6" i="6" s="1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R25" i="6" s="1"/>
  <c r="AQ22" i="6"/>
  <c r="AQ25" i="6" s="1"/>
  <c r="AP22" i="6"/>
  <c r="AP25" i="6" s="1"/>
  <c r="AO22" i="6"/>
  <c r="AO25" i="6" s="1"/>
  <c r="AN22" i="6"/>
  <c r="AN25" i="6" s="1"/>
  <c r="AM22" i="6"/>
  <c r="AM25" i="6" s="1"/>
  <c r="AL22" i="6"/>
  <c r="AL25" i="6" s="1"/>
  <c r="AK22" i="6"/>
  <c r="AK25" i="6" s="1"/>
  <c r="AJ22" i="6"/>
  <c r="AJ25" i="6" s="1"/>
  <c r="AI22" i="6"/>
  <c r="AI25" i="6" s="1"/>
  <c r="AH22" i="6"/>
  <c r="AH25" i="6" s="1"/>
  <c r="AG22" i="6"/>
  <c r="AG25" i="6" s="1"/>
  <c r="AF22" i="6"/>
  <c r="AF25" i="6" s="1"/>
  <c r="AE22" i="6"/>
  <c r="AE25" i="6" s="1"/>
  <c r="AD22" i="6"/>
  <c r="AD25" i="6" s="1"/>
  <c r="AC22" i="6"/>
  <c r="AC25" i="6" s="1"/>
  <c r="AB22" i="6"/>
  <c r="AB25" i="6" s="1"/>
  <c r="AA22" i="6"/>
  <c r="AA25" i="6" s="1"/>
  <c r="Z22" i="6"/>
  <c r="Z25" i="6" s="1"/>
  <c r="Y22" i="6"/>
  <c r="Y25" i="6" s="1"/>
  <c r="X22" i="6"/>
  <c r="X25" i="6" s="1"/>
  <c r="W22" i="6"/>
  <c r="W25" i="6" s="1"/>
  <c r="V22" i="6"/>
  <c r="V25" i="6" s="1"/>
  <c r="U22" i="6"/>
  <c r="U25" i="6" s="1"/>
  <c r="T22" i="6"/>
  <c r="T25" i="6" s="1"/>
  <c r="S22" i="6"/>
  <c r="S25" i="6" s="1"/>
  <c r="R22" i="6"/>
  <c r="R25" i="6" s="1"/>
  <c r="Q22" i="6"/>
  <c r="Q25" i="6" s="1"/>
  <c r="P22" i="6"/>
  <c r="P25" i="6" s="1"/>
  <c r="O22" i="6"/>
  <c r="O25" i="6" s="1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GB9" i="6"/>
  <c r="GB6" i="6" s="1"/>
  <c r="E26" i="6"/>
  <c r="E25" i="6"/>
  <c r="E23" i="6"/>
  <c r="E22" i="6"/>
  <c r="E21" i="6"/>
  <c r="E20" i="6"/>
  <c r="E19" i="6"/>
  <c r="E18" i="6"/>
  <c r="E17" i="6"/>
  <c r="FY11" i="6"/>
  <c r="O11" i="6"/>
  <c r="NE9" i="6"/>
  <c r="ND9" i="6"/>
  <c r="NC9" i="6"/>
  <c r="NC6" i="6" s="1"/>
  <c r="NB9" i="6"/>
  <c r="NB6" i="6" s="1"/>
  <c r="NA9" i="6"/>
  <c r="NA6" i="6" s="1"/>
  <c r="MZ9" i="6"/>
  <c r="MZ6" i="6" s="1"/>
  <c r="MY9" i="6"/>
  <c r="MY6" i="6" s="1"/>
  <c r="MX9" i="6"/>
  <c r="MW9" i="6"/>
  <c r="MW6" i="6" s="1"/>
  <c r="MV9" i="6"/>
  <c r="MV6" i="6" s="1"/>
  <c r="MU9" i="6"/>
  <c r="MU6" i="6" s="1"/>
  <c r="MT9" i="6"/>
  <c r="MT6" i="6" s="1"/>
  <c r="MS9" i="6"/>
  <c r="MS6" i="6" s="1"/>
  <c r="MR9" i="6"/>
  <c r="MR6" i="6" s="1"/>
  <c r="MQ9" i="6"/>
  <c r="MQ6" i="6" s="1"/>
  <c r="MP9" i="6"/>
  <c r="MP6" i="6" s="1"/>
  <c r="MO9" i="6"/>
  <c r="MO6" i="6" s="1"/>
  <c r="MN9" i="6"/>
  <c r="MN6" i="6" s="1"/>
  <c r="MM9" i="6"/>
  <c r="MM6" i="6" s="1"/>
  <c r="ML9" i="6"/>
  <c r="ML6" i="6" s="1"/>
  <c r="MK9" i="6"/>
  <c r="MJ9" i="6"/>
  <c r="MI9" i="6"/>
  <c r="MI6" i="6" s="1"/>
  <c r="MH9" i="6"/>
  <c r="MH6" i="6" s="1"/>
  <c r="MG9" i="6"/>
  <c r="MG6" i="6" s="1"/>
  <c r="MF9" i="6"/>
  <c r="MF6" i="6" s="1"/>
  <c r="ME9" i="6"/>
  <c r="ME6" i="6" s="1"/>
  <c r="MD9" i="6"/>
  <c r="MC9" i="6"/>
  <c r="MC6" i="6" s="1"/>
  <c r="MB9" i="6"/>
  <c r="MB6" i="6" s="1"/>
  <c r="MA9" i="6"/>
  <c r="MA6" i="6" s="1"/>
  <c r="LZ9" i="6"/>
  <c r="LZ6" i="6" s="1"/>
  <c r="LY9" i="6"/>
  <c r="LY6" i="6" s="1"/>
  <c r="LX9" i="6"/>
  <c r="LX6" i="6" s="1"/>
  <c r="LW9" i="6"/>
  <c r="LW6" i="6" s="1"/>
  <c r="LV9" i="6"/>
  <c r="LV6" i="6" s="1"/>
  <c r="LU9" i="6"/>
  <c r="LU6" i="6" s="1"/>
  <c r="LT9" i="6"/>
  <c r="LT6" i="6" s="1"/>
  <c r="LS9" i="6"/>
  <c r="LS6" i="6" s="1"/>
  <c r="LR9" i="6"/>
  <c r="LQ9" i="6"/>
  <c r="LQ6" i="6" s="1"/>
  <c r="LP9" i="6"/>
  <c r="LO9" i="6"/>
  <c r="LO6" i="6" s="1"/>
  <c r="LN9" i="6"/>
  <c r="LN6" i="6" s="1"/>
  <c r="LM9" i="6"/>
  <c r="LM6" i="6" s="1"/>
  <c r="LL9" i="6"/>
  <c r="LL6" i="6" s="1"/>
  <c r="LK9" i="6"/>
  <c r="LK6" i="6" s="1"/>
  <c r="LJ9" i="6"/>
  <c r="LJ6" i="6" s="1"/>
  <c r="LI9" i="6"/>
  <c r="LI6" i="6" s="1"/>
  <c r="LH9" i="6"/>
  <c r="LH6" i="6" s="1"/>
  <c r="LG9" i="6"/>
  <c r="LG6" i="6" s="1"/>
  <c r="LF9" i="6"/>
  <c r="LF6" i="6" s="1"/>
  <c r="LE9" i="6"/>
  <c r="LE6" i="6" s="1"/>
  <c r="LD9" i="6"/>
  <c r="LC9" i="6"/>
  <c r="LC6" i="6" s="1"/>
  <c r="LB9" i="6"/>
  <c r="LB6" i="6" s="1"/>
  <c r="LA9" i="6"/>
  <c r="LA6" i="6" s="1"/>
  <c r="KZ9" i="6"/>
  <c r="KZ6" i="6" s="1"/>
  <c r="KY9" i="6"/>
  <c r="KY6" i="6" s="1"/>
  <c r="KX9" i="6"/>
  <c r="KW9" i="6"/>
  <c r="KW6" i="6" s="1"/>
  <c r="KV9" i="6"/>
  <c r="KV6" i="6" s="1"/>
  <c r="KU9" i="6"/>
  <c r="KU6" i="6" s="1"/>
  <c r="KT9" i="6"/>
  <c r="KT6" i="6" s="1"/>
  <c r="KS9" i="6"/>
  <c r="KS6" i="6" s="1"/>
  <c r="KR9" i="6"/>
  <c r="KR6" i="6" s="1"/>
  <c r="KQ9" i="6"/>
  <c r="KQ6" i="6" s="1"/>
  <c r="KP9" i="6"/>
  <c r="KP6" i="6" s="1"/>
  <c r="KO9" i="6"/>
  <c r="KN9" i="6"/>
  <c r="KN6" i="6" s="1"/>
  <c r="KM9" i="6"/>
  <c r="KM6" i="6" s="1"/>
  <c r="KL9" i="6"/>
  <c r="KK9" i="6"/>
  <c r="KK6" i="6" s="1"/>
  <c r="KJ9" i="6"/>
  <c r="KJ6" i="6" s="1"/>
  <c r="KI9" i="6"/>
  <c r="KI6" i="6" s="1"/>
  <c r="KH9" i="6"/>
  <c r="KG9" i="6"/>
  <c r="KG6" i="6" s="1"/>
  <c r="KF9" i="6"/>
  <c r="KF6" i="6" s="1"/>
  <c r="KE9" i="6"/>
  <c r="KE6" i="6" s="1"/>
  <c r="KD9" i="6"/>
  <c r="KD6" i="6" s="1"/>
  <c r="KC9" i="6"/>
  <c r="KC6" i="6" s="1"/>
  <c r="KB9" i="6"/>
  <c r="KB6" i="6" s="1"/>
  <c r="KA9" i="6"/>
  <c r="KA6" i="6" s="1"/>
  <c r="JZ9" i="6"/>
  <c r="JZ6" i="6" s="1"/>
  <c r="JY9" i="6"/>
  <c r="JY6" i="6" s="1"/>
  <c r="JX9" i="6"/>
  <c r="JW9" i="6"/>
  <c r="JW6" i="6" s="1"/>
  <c r="JV9" i="6"/>
  <c r="JV6" i="6" s="1"/>
  <c r="JU9" i="6"/>
  <c r="JT9" i="6"/>
  <c r="JT6" i="6" s="1"/>
  <c r="JS9" i="6"/>
  <c r="JS6" i="6" s="1"/>
  <c r="JR9" i="6"/>
  <c r="JQ9" i="6"/>
  <c r="JQ6" i="6" s="1"/>
  <c r="JP9" i="6"/>
  <c r="JP6" i="6" s="1"/>
  <c r="JO9" i="6"/>
  <c r="JO6" i="6" s="1"/>
  <c r="JN9" i="6"/>
  <c r="JN6" i="6" s="1"/>
  <c r="JM9" i="6"/>
  <c r="JM6" i="6" s="1"/>
  <c r="JL9" i="6"/>
  <c r="JL6" i="6" s="1"/>
  <c r="JK9" i="6"/>
  <c r="JK6" i="6" s="1"/>
  <c r="JJ9" i="6"/>
  <c r="JJ6" i="6" s="1"/>
  <c r="JI9" i="6"/>
  <c r="JI6" i="6" s="1"/>
  <c r="JH9" i="6"/>
  <c r="JH6" i="6" s="1"/>
  <c r="JG9" i="6"/>
  <c r="JG6" i="6" s="1"/>
  <c r="JF9" i="6"/>
  <c r="JE9" i="6"/>
  <c r="JD9" i="6"/>
  <c r="JD6" i="6" s="1"/>
  <c r="JC9" i="6"/>
  <c r="JC6" i="6" s="1"/>
  <c r="JB9" i="6"/>
  <c r="JB6" i="6" s="1"/>
  <c r="JA9" i="6"/>
  <c r="JA6" i="6" s="1"/>
  <c r="IZ9" i="6"/>
  <c r="IZ6" i="6" s="1"/>
  <c r="IY9" i="6"/>
  <c r="IY6" i="6" s="1"/>
  <c r="IX9" i="6"/>
  <c r="IX6" i="6" s="1"/>
  <c r="IW9" i="6"/>
  <c r="IW6" i="6" s="1"/>
  <c r="IV9" i="6"/>
  <c r="IV6" i="6" s="1"/>
  <c r="IU9" i="6"/>
  <c r="IU6" i="6" s="1"/>
  <c r="IT9" i="6"/>
  <c r="IT6" i="6" s="1"/>
  <c r="IS9" i="6"/>
  <c r="IS6" i="6" s="1"/>
  <c r="IR9" i="6"/>
  <c r="IR6" i="6" s="1"/>
  <c r="IQ9" i="6"/>
  <c r="IQ6" i="6" s="1"/>
  <c r="IP9" i="6"/>
  <c r="IP6" i="6" s="1"/>
  <c r="IO9" i="6"/>
  <c r="IO6" i="6" s="1"/>
  <c r="IN9" i="6"/>
  <c r="IN6" i="6" s="1"/>
  <c r="IM9" i="6"/>
  <c r="IM6" i="6" s="1"/>
  <c r="IL9" i="6"/>
  <c r="IK9" i="6"/>
  <c r="IK6" i="6" s="1"/>
  <c r="IJ9" i="6"/>
  <c r="IJ6" i="6" s="1"/>
  <c r="II9" i="6"/>
  <c r="II6" i="6" s="1"/>
  <c r="IH9" i="6"/>
  <c r="IH6" i="6" s="1"/>
  <c r="IG9" i="6"/>
  <c r="IG6" i="6" s="1"/>
  <c r="IF9" i="6"/>
  <c r="IF6" i="6" s="1"/>
  <c r="IE9" i="6"/>
  <c r="IE6" i="6" s="1"/>
  <c r="ID9" i="6"/>
  <c r="ID6" i="6" s="1"/>
  <c r="IC9" i="6"/>
  <c r="IC6" i="6" s="1"/>
  <c r="IB9" i="6"/>
  <c r="IA9" i="6"/>
  <c r="IA6" i="6" s="1"/>
  <c r="HZ9" i="6"/>
  <c r="HZ6" i="6" s="1"/>
  <c r="HY9" i="6"/>
  <c r="HY6" i="6" s="1"/>
  <c r="HX9" i="6"/>
  <c r="HX6" i="6" s="1"/>
  <c r="HW9" i="6"/>
  <c r="HW6" i="6" s="1"/>
  <c r="HV9" i="6"/>
  <c r="HV6" i="6" s="1"/>
  <c r="HU9" i="6"/>
  <c r="HU6" i="6" s="1"/>
  <c r="HT9" i="6"/>
  <c r="HT6" i="6" s="1"/>
  <c r="HS9" i="6"/>
  <c r="HS6" i="6" s="1"/>
  <c r="HR9" i="6"/>
  <c r="HR6" i="6" s="1"/>
  <c r="HQ9" i="6"/>
  <c r="HQ6" i="6" s="1"/>
  <c r="HP9" i="6"/>
  <c r="HP6" i="6" s="1"/>
  <c r="HO9" i="6"/>
  <c r="HO6" i="6" s="1"/>
  <c r="HN9" i="6"/>
  <c r="HN6" i="6" s="1"/>
  <c r="HM9" i="6"/>
  <c r="HM6" i="6" s="1"/>
  <c r="HL9" i="6"/>
  <c r="HL6" i="6" s="1"/>
  <c r="HK9" i="6"/>
  <c r="HK6" i="6" s="1"/>
  <c r="HJ9" i="6"/>
  <c r="HJ6" i="6" s="1"/>
  <c r="HI9" i="6"/>
  <c r="HI6" i="6" s="1"/>
  <c r="HH9" i="6"/>
  <c r="HH6" i="6" s="1"/>
  <c r="HG9" i="6"/>
  <c r="HG6" i="6" s="1"/>
  <c r="HF9" i="6"/>
  <c r="HF6" i="6" s="1"/>
  <c r="HE9" i="6"/>
  <c r="HD9" i="6"/>
  <c r="HD6" i="6" s="1"/>
  <c r="HC9" i="6"/>
  <c r="HC6" i="6" s="1"/>
  <c r="HB9" i="6"/>
  <c r="HB6" i="6" s="1"/>
  <c r="HA9" i="6"/>
  <c r="HA6" i="6" s="1"/>
  <c r="GZ9" i="6"/>
  <c r="GZ6" i="6" s="1"/>
  <c r="GY9" i="6"/>
  <c r="GY6" i="6" s="1"/>
  <c r="GX9" i="6"/>
  <c r="GX6" i="6" s="1"/>
  <c r="GW9" i="6"/>
  <c r="GV9" i="6"/>
  <c r="GV6" i="6" s="1"/>
  <c r="GU9" i="6"/>
  <c r="GU6" i="6" s="1"/>
  <c r="GT9" i="6"/>
  <c r="GT6" i="6" s="1"/>
  <c r="GS9" i="6"/>
  <c r="GS6" i="6" s="1"/>
  <c r="GR9" i="6"/>
  <c r="GR6" i="6" s="1"/>
  <c r="GQ9" i="6"/>
  <c r="GQ6" i="6" s="1"/>
  <c r="GP9" i="6"/>
  <c r="GP6" i="6" s="1"/>
  <c r="GO9" i="6"/>
  <c r="GO6" i="6" s="1"/>
  <c r="GN9" i="6"/>
  <c r="GN6" i="6" s="1"/>
  <c r="GM9" i="6"/>
  <c r="GM6" i="6" s="1"/>
  <c r="GL9" i="6"/>
  <c r="GL6" i="6" s="1"/>
  <c r="GK9" i="6"/>
  <c r="GK6" i="6" s="1"/>
  <c r="GJ9" i="6"/>
  <c r="GJ6" i="6" s="1"/>
  <c r="GI9" i="6"/>
  <c r="GI6" i="6" s="1"/>
  <c r="GH9" i="6"/>
  <c r="GH6" i="6" s="1"/>
  <c r="GG9" i="6"/>
  <c r="GG6" i="6" s="1"/>
  <c r="GF9" i="6"/>
  <c r="GF6" i="6" s="1"/>
  <c r="GE9" i="6"/>
  <c r="GE6" i="6" s="1"/>
  <c r="GD9" i="6"/>
  <c r="GD6" i="6" s="1"/>
  <c r="GC9" i="6"/>
  <c r="GC6" i="6" s="1"/>
  <c r="GA9" i="6"/>
  <c r="GA6" i="6" s="1"/>
  <c r="FZ9" i="6"/>
  <c r="FZ6" i="6" s="1"/>
  <c r="FY9" i="6"/>
  <c r="FY6" i="6" s="1"/>
  <c r="FX9" i="6"/>
  <c r="FW9" i="6"/>
  <c r="FW6" i="6" s="1"/>
  <c r="FV9" i="6"/>
  <c r="FV6" i="6" s="1"/>
  <c r="FU9" i="6"/>
  <c r="FT9" i="6"/>
  <c r="FT6" i="6" s="1"/>
  <c r="FS9" i="6"/>
  <c r="FS6" i="6" s="1"/>
  <c r="FR9" i="6"/>
  <c r="FR6" i="6" s="1"/>
  <c r="FQ9" i="6"/>
  <c r="FQ6" i="6" s="1"/>
  <c r="FP9" i="6"/>
  <c r="FP6" i="6" s="1"/>
  <c r="FO9" i="6"/>
  <c r="FO6" i="6" s="1"/>
  <c r="FN9" i="6"/>
  <c r="FN6" i="6" s="1"/>
  <c r="FM9" i="6"/>
  <c r="FL9" i="6"/>
  <c r="FL6" i="6" s="1"/>
  <c r="FK9" i="6"/>
  <c r="FK6" i="6" s="1"/>
  <c r="FJ9" i="6"/>
  <c r="FJ6" i="6" s="1"/>
  <c r="FI9" i="6"/>
  <c r="FH9" i="6"/>
  <c r="FH6" i="6" s="1"/>
  <c r="FG9" i="6"/>
  <c r="FG6" i="6" s="1"/>
  <c r="FF9" i="6"/>
  <c r="FF6" i="6" s="1"/>
  <c r="FE9" i="6"/>
  <c r="FE6" i="6" s="1"/>
  <c r="FD9" i="6"/>
  <c r="FD6" i="6" s="1"/>
  <c r="FC9" i="6"/>
  <c r="FC6" i="6" s="1"/>
  <c r="FB9" i="6"/>
  <c r="FB6" i="6" s="1"/>
  <c r="FA9" i="6"/>
  <c r="EZ9" i="6"/>
  <c r="EZ6" i="6" s="1"/>
  <c r="EY9" i="6"/>
  <c r="EY6" i="6" s="1"/>
  <c r="EX9" i="6"/>
  <c r="EX6" i="6" s="1"/>
  <c r="EW9" i="6"/>
  <c r="EW6" i="6" s="1"/>
  <c r="EV9" i="6"/>
  <c r="EV6" i="6" s="1"/>
  <c r="EU9" i="6"/>
  <c r="EU6" i="6" s="1"/>
  <c r="ET9" i="6"/>
  <c r="ET6" i="6" s="1"/>
  <c r="ES9" i="6"/>
  <c r="ER9" i="6"/>
  <c r="ER6" i="6" s="1"/>
  <c r="EQ9" i="6"/>
  <c r="EQ6" i="6" s="1"/>
  <c r="EP9" i="6"/>
  <c r="EP6" i="6" s="1"/>
  <c r="EO9" i="6"/>
  <c r="EO6" i="6" s="1"/>
  <c r="EN9" i="6"/>
  <c r="EN6" i="6" s="1"/>
  <c r="EM9" i="6"/>
  <c r="EM6" i="6" s="1"/>
  <c r="EL9" i="6"/>
  <c r="EL6" i="6" s="1"/>
  <c r="EK9" i="6"/>
  <c r="EJ9" i="6"/>
  <c r="EJ6" i="6" s="1"/>
  <c r="EI9" i="6"/>
  <c r="EI6" i="6" s="1"/>
  <c r="EH9" i="6"/>
  <c r="EH6" i="6" s="1"/>
  <c r="EG9" i="6"/>
  <c r="EF9" i="6"/>
  <c r="EE9" i="6"/>
  <c r="EE6" i="6" s="1"/>
  <c r="ED9" i="6"/>
  <c r="ED6" i="6" s="1"/>
  <c r="EC9" i="6"/>
  <c r="EC6" i="6" s="1"/>
  <c r="EB9" i="6"/>
  <c r="EB6" i="6" s="1"/>
  <c r="EA9" i="6"/>
  <c r="EA6" i="6" s="1"/>
  <c r="DZ9" i="6"/>
  <c r="DZ6" i="6" s="1"/>
  <c r="DY9" i="6"/>
  <c r="DX9" i="6"/>
  <c r="DX6" i="6" s="1"/>
  <c r="DW9" i="6"/>
  <c r="DW6" i="6" s="1"/>
  <c r="DV9" i="6"/>
  <c r="DV6" i="6" s="1"/>
  <c r="DU9" i="6"/>
  <c r="DT9" i="6"/>
  <c r="DT6" i="6" s="1"/>
  <c r="DS9" i="6"/>
  <c r="DS6" i="6" s="1"/>
  <c r="DR9" i="6"/>
  <c r="DR6" i="6" s="1"/>
  <c r="DQ9" i="6"/>
  <c r="DQ6" i="6" s="1"/>
  <c r="DP9" i="6"/>
  <c r="DP6" i="6" s="1"/>
  <c r="DO9" i="6"/>
  <c r="DO6" i="6" s="1"/>
  <c r="DN9" i="6"/>
  <c r="DN6" i="6" s="1"/>
  <c r="DM9" i="6"/>
  <c r="DM6" i="6" s="1"/>
  <c r="DL9" i="6"/>
  <c r="DL6" i="6" s="1"/>
  <c r="DK9" i="6"/>
  <c r="DK6" i="6" s="1"/>
  <c r="DJ9" i="6"/>
  <c r="DJ6" i="6" s="1"/>
  <c r="DI9" i="6"/>
  <c r="DH9" i="6"/>
  <c r="DG9" i="6"/>
  <c r="DG6" i="6" s="1"/>
  <c r="DF9" i="6"/>
  <c r="DF6" i="6" s="1"/>
  <c r="DE9" i="6"/>
  <c r="DE6" i="6" s="1"/>
  <c r="DD9" i="6"/>
  <c r="DD6" i="6" s="1"/>
  <c r="DC9" i="6"/>
  <c r="DC6" i="6" s="1"/>
  <c r="DB9" i="6"/>
  <c r="DB6" i="6" s="1"/>
  <c r="DA9" i="6"/>
  <c r="CZ9" i="6"/>
  <c r="CZ6" i="6" s="1"/>
  <c r="CY9" i="6"/>
  <c r="CY6" i="6" s="1"/>
  <c r="CX9" i="6"/>
  <c r="CX6" i="6" s="1"/>
  <c r="CW9" i="6"/>
  <c r="CV9" i="6"/>
  <c r="CV6" i="6" s="1"/>
  <c r="CU9" i="6"/>
  <c r="CU6" i="6" s="1"/>
  <c r="CT9" i="6"/>
  <c r="CT6" i="6" s="1"/>
  <c r="CS9" i="6"/>
  <c r="CR9" i="6"/>
  <c r="CR6" i="6" s="1"/>
  <c r="CQ9" i="6"/>
  <c r="CQ6" i="6" s="1"/>
  <c r="CP9" i="6"/>
  <c r="CP6" i="6" s="1"/>
  <c r="CO9" i="6"/>
  <c r="CO6" i="6" s="1"/>
  <c r="CN9" i="6"/>
  <c r="CN6" i="6" s="1"/>
  <c r="CM9" i="6"/>
  <c r="CL9" i="6"/>
  <c r="CL6" i="6" s="1"/>
  <c r="CK9" i="6"/>
  <c r="CK6" i="6" s="1"/>
  <c r="CJ9" i="6"/>
  <c r="CJ6" i="6" s="1"/>
  <c r="CI9" i="6"/>
  <c r="CI6" i="6" s="1"/>
  <c r="CH9" i="6"/>
  <c r="CH6" i="6" s="1"/>
  <c r="CG9" i="6"/>
  <c r="CG6" i="6" s="1"/>
  <c r="CF9" i="6"/>
  <c r="CF6" i="6" s="1"/>
  <c r="CE9" i="6"/>
  <c r="CE6" i="6" s="1"/>
  <c r="CD9" i="6"/>
  <c r="CD6" i="6" s="1"/>
  <c r="CC9" i="6"/>
  <c r="CC6" i="6" s="1"/>
  <c r="CB9" i="6"/>
  <c r="CB6" i="6" s="1"/>
  <c r="CA9" i="6"/>
  <c r="CA6" i="6" s="1"/>
  <c r="BZ9" i="6"/>
  <c r="BZ6" i="6" s="1"/>
  <c r="BY9" i="6"/>
  <c r="BX9" i="6"/>
  <c r="BW9" i="6"/>
  <c r="BW6" i="6" s="1"/>
  <c r="BV9" i="6"/>
  <c r="BV6" i="6" s="1"/>
  <c r="BU9" i="6"/>
  <c r="BT9" i="6"/>
  <c r="BT6" i="6" s="1"/>
  <c r="BS9" i="6"/>
  <c r="BS6" i="6" s="1"/>
  <c r="BR9" i="6"/>
  <c r="BR6" i="6" s="1"/>
  <c r="BQ9" i="6"/>
  <c r="BP9" i="6"/>
  <c r="BP6" i="6" s="1"/>
  <c r="BO9" i="6"/>
  <c r="BO6" i="6" s="1"/>
  <c r="BN9" i="6"/>
  <c r="BN6" i="6" s="1"/>
  <c r="BM9" i="6"/>
  <c r="BM6" i="6" s="1"/>
  <c r="BL9" i="6"/>
  <c r="BL6" i="6" s="1"/>
  <c r="BK9" i="6"/>
  <c r="BK6" i="6" s="1"/>
  <c r="BJ9" i="6"/>
  <c r="BJ6" i="6" s="1"/>
  <c r="BI9" i="6"/>
  <c r="BH9" i="6"/>
  <c r="BH6" i="6" s="1"/>
  <c r="BG9" i="6"/>
  <c r="BG6" i="6" s="1"/>
  <c r="BF9" i="6"/>
  <c r="BF6" i="6" s="1"/>
  <c r="BE9" i="6"/>
  <c r="BD9" i="6"/>
  <c r="BD6" i="6" s="1"/>
  <c r="BC9" i="6"/>
  <c r="BC6" i="6" s="1"/>
  <c r="BB9" i="6"/>
  <c r="BB6" i="6" s="1"/>
  <c r="BA9" i="6"/>
  <c r="BA6" i="6" s="1"/>
  <c r="AZ9" i="6"/>
  <c r="AZ6" i="6" s="1"/>
  <c r="AY9" i="6"/>
  <c r="AY6" i="6" s="1"/>
  <c r="AX9" i="6"/>
  <c r="AX6" i="6" s="1"/>
  <c r="AW9" i="6"/>
  <c r="AV9" i="6"/>
  <c r="AV6" i="6" s="1"/>
  <c r="AU9" i="6"/>
  <c r="AU6" i="6" s="1"/>
  <c r="AT9" i="6"/>
  <c r="AT6" i="6" s="1"/>
  <c r="AS9" i="6"/>
  <c r="AS6" i="6" s="1"/>
  <c r="AR9" i="6"/>
  <c r="AR6" i="6" s="1"/>
  <c r="AQ9" i="6"/>
  <c r="AQ6" i="6" s="1"/>
  <c r="AP9" i="6"/>
  <c r="AP6" i="6" s="1"/>
  <c r="AO9" i="6"/>
  <c r="AO6" i="6" s="1"/>
  <c r="AN9" i="6"/>
  <c r="AN6" i="6" s="1"/>
  <c r="AM9" i="6"/>
  <c r="AM6" i="6" s="1"/>
  <c r="AL9" i="6"/>
  <c r="AL6" i="6" s="1"/>
  <c r="NE8" i="6"/>
  <c r="NE11" i="6" s="1"/>
  <c r="ND8" i="6"/>
  <c r="ND11" i="6" s="1"/>
  <c r="NC8" i="6"/>
  <c r="NC11" i="6" s="1"/>
  <c r="NB8" i="6"/>
  <c r="NB11" i="6" s="1"/>
  <c r="NA8" i="6"/>
  <c r="NA11" i="6" s="1"/>
  <c r="MZ8" i="6"/>
  <c r="MZ11" i="6" s="1"/>
  <c r="MY8" i="6"/>
  <c r="MY11" i="6" s="1"/>
  <c r="MX8" i="6"/>
  <c r="MX11" i="6" s="1"/>
  <c r="MW8" i="6"/>
  <c r="MW11" i="6" s="1"/>
  <c r="MV8" i="6"/>
  <c r="MV11" i="6" s="1"/>
  <c r="MU8" i="6"/>
  <c r="MU11" i="6" s="1"/>
  <c r="MT8" i="6"/>
  <c r="MT11" i="6" s="1"/>
  <c r="MS8" i="6"/>
  <c r="MS11" i="6" s="1"/>
  <c r="MR8" i="6"/>
  <c r="MR11" i="6" s="1"/>
  <c r="MQ8" i="6"/>
  <c r="MQ11" i="6" s="1"/>
  <c r="MP8" i="6"/>
  <c r="MP11" i="6" s="1"/>
  <c r="MO8" i="6"/>
  <c r="MO11" i="6" s="1"/>
  <c r="MN8" i="6"/>
  <c r="MN11" i="6" s="1"/>
  <c r="MM8" i="6"/>
  <c r="MM11" i="6" s="1"/>
  <c r="ML8" i="6"/>
  <c r="ML11" i="6" s="1"/>
  <c r="MK8" i="6"/>
  <c r="MK11" i="6" s="1"/>
  <c r="MJ8" i="6"/>
  <c r="MJ11" i="6" s="1"/>
  <c r="MI8" i="6"/>
  <c r="MI11" i="6" s="1"/>
  <c r="MH8" i="6"/>
  <c r="MH11" i="6" s="1"/>
  <c r="MG8" i="6"/>
  <c r="MG11" i="6" s="1"/>
  <c r="MF8" i="6"/>
  <c r="MF11" i="6" s="1"/>
  <c r="ME8" i="6"/>
  <c r="ME11" i="6" s="1"/>
  <c r="MD8" i="6"/>
  <c r="MD11" i="6" s="1"/>
  <c r="MC8" i="6"/>
  <c r="MC11" i="6" s="1"/>
  <c r="MB8" i="6"/>
  <c r="MB11" i="6" s="1"/>
  <c r="MA8" i="6"/>
  <c r="MA11" i="6" s="1"/>
  <c r="LZ8" i="6"/>
  <c r="LZ11" i="6" s="1"/>
  <c r="LY8" i="6"/>
  <c r="LY11" i="6" s="1"/>
  <c r="LX8" i="6"/>
  <c r="LX11" i="6" s="1"/>
  <c r="LW8" i="6"/>
  <c r="LW11" i="6" s="1"/>
  <c r="LV8" i="6"/>
  <c r="LV11" i="6" s="1"/>
  <c r="LU8" i="6"/>
  <c r="LU11" i="6" s="1"/>
  <c r="LT8" i="6"/>
  <c r="LT11" i="6" s="1"/>
  <c r="LS8" i="6"/>
  <c r="LS11" i="6" s="1"/>
  <c r="LR8" i="6"/>
  <c r="LR11" i="6" s="1"/>
  <c r="LQ8" i="6"/>
  <c r="LQ11" i="6" s="1"/>
  <c r="LP8" i="6"/>
  <c r="LP11" i="6" s="1"/>
  <c r="LO8" i="6"/>
  <c r="LO11" i="6" s="1"/>
  <c r="LN8" i="6"/>
  <c r="LN11" i="6" s="1"/>
  <c r="LM8" i="6"/>
  <c r="LM11" i="6" s="1"/>
  <c r="LL8" i="6"/>
  <c r="LL11" i="6" s="1"/>
  <c r="LK8" i="6"/>
  <c r="LK11" i="6" s="1"/>
  <c r="LJ8" i="6"/>
  <c r="LJ11" i="6" s="1"/>
  <c r="LI8" i="6"/>
  <c r="LI11" i="6" s="1"/>
  <c r="LH8" i="6"/>
  <c r="LH11" i="6" s="1"/>
  <c r="LG8" i="6"/>
  <c r="LG11" i="6" s="1"/>
  <c r="LF8" i="6"/>
  <c r="LF11" i="6" s="1"/>
  <c r="LE8" i="6"/>
  <c r="LE11" i="6" s="1"/>
  <c r="LD8" i="6"/>
  <c r="LD11" i="6" s="1"/>
  <c r="LC8" i="6"/>
  <c r="LC11" i="6" s="1"/>
  <c r="LB8" i="6"/>
  <c r="LB11" i="6" s="1"/>
  <c r="LA8" i="6"/>
  <c r="LA11" i="6" s="1"/>
  <c r="KZ8" i="6"/>
  <c r="KZ11" i="6" s="1"/>
  <c r="KY8" i="6"/>
  <c r="KY11" i="6" s="1"/>
  <c r="KX8" i="6"/>
  <c r="KX11" i="6" s="1"/>
  <c r="KW8" i="6"/>
  <c r="KW11" i="6" s="1"/>
  <c r="KV8" i="6"/>
  <c r="KV11" i="6" s="1"/>
  <c r="KU8" i="6"/>
  <c r="KU11" i="6" s="1"/>
  <c r="KT8" i="6"/>
  <c r="KT11" i="6" s="1"/>
  <c r="KS8" i="6"/>
  <c r="KS11" i="6" s="1"/>
  <c r="KR8" i="6"/>
  <c r="KR11" i="6" s="1"/>
  <c r="KQ8" i="6"/>
  <c r="KQ11" i="6" s="1"/>
  <c r="KP8" i="6"/>
  <c r="KP11" i="6" s="1"/>
  <c r="KO8" i="6"/>
  <c r="KO11" i="6" s="1"/>
  <c r="KN8" i="6"/>
  <c r="KN11" i="6" s="1"/>
  <c r="KM8" i="6"/>
  <c r="KM11" i="6" s="1"/>
  <c r="KL8" i="6"/>
  <c r="KL11" i="6" s="1"/>
  <c r="KK8" i="6"/>
  <c r="KK11" i="6" s="1"/>
  <c r="KJ8" i="6"/>
  <c r="KJ11" i="6" s="1"/>
  <c r="KI8" i="6"/>
  <c r="KI11" i="6" s="1"/>
  <c r="KH8" i="6"/>
  <c r="KH11" i="6" s="1"/>
  <c r="KG8" i="6"/>
  <c r="KG11" i="6" s="1"/>
  <c r="KF8" i="6"/>
  <c r="KF11" i="6" s="1"/>
  <c r="KE8" i="6"/>
  <c r="KE11" i="6" s="1"/>
  <c r="KD8" i="6"/>
  <c r="KD11" i="6" s="1"/>
  <c r="KC8" i="6"/>
  <c r="KC11" i="6" s="1"/>
  <c r="KB8" i="6"/>
  <c r="KB11" i="6" s="1"/>
  <c r="KA8" i="6"/>
  <c r="KA11" i="6" s="1"/>
  <c r="JZ8" i="6"/>
  <c r="JZ11" i="6" s="1"/>
  <c r="JY8" i="6"/>
  <c r="JY11" i="6" s="1"/>
  <c r="JX8" i="6"/>
  <c r="JX11" i="6" s="1"/>
  <c r="JW8" i="6"/>
  <c r="JW11" i="6" s="1"/>
  <c r="JV8" i="6"/>
  <c r="JV11" i="6" s="1"/>
  <c r="JU8" i="6"/>
  <c r="JU11" i="6" s="1"/>
  <c r="JT8" i="6"/>
  <c r="JT11" i="6" s="1"/>
  <c r="JS8" i="6"/>
  <c r="JS11" i="6" s="1"/>
  <c r="JR8" i="6"/>
  <c r="JR11" i="6" s="1"/>
  <c r="JQ8" i="6"/>
  <c r="JQ11" i="6" s="1"/>
  <c r="JP8" i="6"/>
  <c r="JP11" i="6" s="1"/>
  <c r="JO8" i="6"/>
  <c r="JO11" i="6" s="1"/>
  <c r="JN8" i="6"/>
  <c r="JN11" i="6" s="1"/>
  <c r="JM8" i="6"/>
  <c r="JM11" i="6" s="1"/>
  <c r="JL8" i="6"/>
  <c r="JL11" i="6" s="1"/>
  <c r="JK8" i="6"/>
  <c r="JK11" i="6" s="1"/>
  <c r="JJ8" i="6"/>
  <c r="JJ11" i="6" s="1"/>
  <c r="JI8" i="6"/>
  <c r="JI11" i="6" s="1"/>
  <c r="JH8" i="6"/>
  <c r="JH11" i="6" s="1"/>
  <c r="JG8" i="6"/>
  <c r="JG11" i="6" s="1"/>
  <c r="JF8" i="6"/>
  <c r="JF11" i="6" s="1"/>
  <c r="JE8" i="6"/>
  <c r="JE11" i="6" s="1"/>
  <c r="JD8" i="6"/>
  <c r="JD11" i="6" s="1"/>
  <c r="JC8" i="6"/>
  <c r="JC11" i="6" s="1"/>
  <c r="JB8" i="6"/>
  <c r="JB11" i="6" s="1"/>
  <c r="JA8" i="6"/>
  <c r="JA11" i="6" s="1"/>
  <c r="IZ8" i="6"/>
  <c r="IZ11" i="6" s="1"/>
  <c r="IY8" i="6"/>
  <c r="IY11" i="6" s="1"/>
  <c r="IX8" i="6"/>
  <c r="IX11" i="6" s="1"/>
  <c r="IW8" i="6"/>
  <c r="IW11" i="6" s="1"/>
  <c r="IV8" i="6"/>
  <c r="IV11" i="6" s="1"/>
  <c r="IU8" i="6"/>
  <c r="IU11" i="6" s="1"/>
  <c r="IT8" i="6"/>
  <c r="IT11" i="6" s="1"/>
  <c r="IS8" i="6"/>
  <c r="IS11" i="6" s="1"/>
  <c r="IR8" i="6"/>
  <c r="IR11" i="6" s="1"/>
  <c r="IQ8" i="6"/>
  <c r="IQ11" i="6" s="1"/>
  <c r="IP8" i="6"/>
  <c r="IP11" i="6" s="1"/>
  <c r="IO8" i="6"/>
  <c r="IO11" i="6" s="1"/>
  <c r="IN8" i="6"/>
  <c r="IN11" i="6" s="1"/>
  <c r="IM8" i="6"/>
  <c r="IM11" i="6" s="1"/>
  <c r="IL8" i="6"/>
  <c r="IL11" i="6" s="1"/>
  <c r="IK8" i="6"/>
  <c r="IK11" i="6" s="1"/>
  <c r="IJ8" i="6"/>
  <c r="IJ11" i="6" s="1"/>
  <c r="II8" i="6"/>
  <c r="II11" i="6" s="1"/>
  <c r="IH8" i="6"/>
  <c r="IH11" i="6" s="1"/>
  <c r="IG8" i="6"/>
  <c r="IG11" i="6" s="1"/>
  <c r="IF8" i="6"/>
  <c r="IF11" i="6" s="1"/>
  <c r="IE8" i="6"/>
  <c r="IE11" i="6" s="1"/>
  <c r="ID8" i="6"/>
  <c r="ID11" i="6" s="1"/>
  <c r="IC8" i="6"/>
  <c r="IC11" i="6" s="1"/>
  <c r="IB8" i="6"/>
  <c r="IB11" i="6" s="1"/>
  <c r="IA8" i="6"/>
  <c r="IA11" i="6" s="1"/>
  <c r="HZ8" i="6"/>
  <c r="HZ11" i="6" s="1"/>
  <c r="HY8" i="6"/>
  <c r="HY11" i="6" s="1"/>
  <c r="HX8" i="6"/>
  <c r="HX11" i="6" s="1"/>
  <c r="HW8" i="6"/>
  <c r="HW11" i="6" s="1"/>
  <c r="HV8" i="6"/>
  <c r="HV11" i="6" s="1"/>
  <c r="HU8" i="6"/>
  <c r="HU11" i="6" s="1"/>
  <c r="HT8" i="6"/>
  <c r="HT11" i="6" s="1"/>
  <c r="HS8" i="6"/>
  <c r="HS11" i="6" s="1"/>
  <c r="HR8" i="6"/>
  <c r="HR11" i="6" s="1"/>
  <c r="HQ8" i="6"/>
  <c r="HQ11" i="6" s="1"/>
  <c r="HP8" i="6"/>
  <c r="HP11" i="6" s="1"/>
  <c r="HO8" i="6"/>
  <c r="HO11" i="6" s="1"/>
  <c r="HN8" i="6"/>
  <c r="HN11" i="6" s="1"/>
  <c r="HM8" i="6"/>
  <c r="HM11" i="6" s="1"/>
  <c r="HL8" i="6"/>
  <c r="HL11" i="6" s="1"/>
  <c r="HK8" i="6"/>
  <c r="HK11" i="6" s="1"/>
  <c r="HJ8" i="6"/>
  <c r="HJ11" i="6" s="1"/>
  <c r="HI8" i="6"/>
  <c r="HI11" i="6" s="1"/>
  <c r="HH8" i="6"/>
  <c r="HH11" i="6" s="1"/>
  <c r="HG8" i="6"/>
  <c r="HG11" i="6" s="1"/>
  <c r="HF8" i="6"/>
  <c r="HF11" i="6" s="1"/>
  <c r="HE8" i="6"/>
  <c r="HE11" i="6" s="1"/>
  <c r="HD8" i="6"/>
  <c r="HD11" i="6" s="1"/>
  <c r="HC8" i="6"/>
  <c r="HC11" i="6" s="1"/>
  <c r="HB8" i="6"/>
  <c r="HB11" i="6" s="1"/>
  <c r="HA8" i="6"/>
  <c r="HA11" i="6" s="1"/>
  <c r="GZ8" i="6"/>
  <c r="GZ11" i="6" s="1"/>
  <c r="GY8" i="6"/>
  <c r="GY11" i="6" s="1"/>
  <c r="GX8" i="6"/>
  <c r="GX11" i="6" s="1"/>
  <c r="GW8" i="6"/>
  <c r="GW11" i="6" s="1"/>
  <c r="GV8" i="6"/>
  <c r="GV11" i="6" s="1"/>
  <c r="GU8" i="6"/>
  <c r="GU11" i="6" s="1"/>
  <c r="GT8" i="6"/>
  <c r="GT11" i="6" s="1"/>
  <c r="GS8" i="6"/>
  <c r="GS11" i="6" s="1"/>
  <c r="GR8" i="6"/>
  <c r="GR11" i="6" s="1"/>
  <c r="GQ8" i="6"/>
  <c r="GQ11" i="6" s="1"/>
  <c r="GP8" i="6"/>
  <c r="GP11" i="6" s="1"/>
  <c r="GO8" i="6"/>
  <c r="GO11" i="6" s="1"/>
  <c r="GN8" i="6"/>
  <c r="GN11" i="6" s="1"/>
  <c r="GM8" i="6"/>
  <c r="GM11" i="6" s="1"/>
  <c r="GL8" i="6"/>
  <c r="GL11" i="6" s="1"/>
  <c r="GK8" i="6"/>
  <c r="GK11" i="6" s="1"/>
  <c r="GJ8" i="6"/>
  <c r="GJ11" i="6" s="1"/>
  <c r="GI8" i="6"/>
  <c r="GI11" i="6" s="1"/>
  <c r="GH8" i="6"/>
  <c r="GH11" i="6" s="1"/>
  <c r="GG8" i="6"/>
  <c r="GG11" i="6" s="1"/>
  <c r="GF8" i="6"/>
  <c r="GF11" i="6" s="1"/>
  <c r="GE8" i="6"/>
  <c r="GE11" i="6" s="1"/>
  <c r="GD8" i="6"/>
  <c r="GD11" i="6" s="1"/>
  <c r="GC8" i="6"/>
  <c r="GC11" i="6" s="1"/>
  <c r="GB8" i="6"/>
  <c r="GB11" i="6" s="1"/>
  <c r="GA8" i="6"/>
  <c r="GA11" i="6" s="1"/>
  <c r="FZ8" i="6"/>
  <c r="FZ11" i="6" s="1"/>
  <c r="FY8" i="6"/>
  <c r="FX8" i="6"/>
  <c r="FX11" i="6" s="1"/>
  <c r="FW8" i="6"/>
  <c r="FW11" i="6" s="1"/>
  <c r="FV8" i="6"/>
  <c r="FV11" i="6" s="1"/>
  <c r="FU8" i="6"/>
  <c r="FU11" i="6" s="1"/>
  <c r="FT8" i="6"/>
  <c r="FT11" i="6" s="1"/>
  <c r="FS8" i="6"/>
  <c r="FS11" i="6" s="1"/>
  <c r="FR8" i="6"/>
  <c r="FR11" i="6" s="1"/>
  <c r="FQ8" i="6"/>
  <c r="FQ11" i="6" s="1"/>
  <c r="FP8" i="6"/>
  <c r="FP11" i="6" s="1"/>
  <c r="FO8" i="6"/>
  <c r="FO11" i="6" s="1"/>
  <c r="FN8" i="6"/>
  <c r="FN11" i="6" s="1"/>
  <c r="FM8" i="6"/>
  <c r="FM11" i="6" s="1"/>
  <c r="FL8" i="6"/>
  <c r="FL11" i="6" s="1"/>
  <c r="FK8" i="6"/>
  <c r="FK11" i="6" s="1"/>
  <c r="FJ8" i="6"/>
  <c r="FJ11" i="6" s="1"/>
  <c r="FI8" i="6"/>
  <c r="FI11" i="6" s="1"/>
  <c r="FH8" i="6"/>
  <c r="FH11" i="6" s="1"/>
  <c r="FG8" i="6"/>
  <c r="FG11" i="6" s="1"/>
  <c r="FF8" i="6"/>
  <c r="FF11" i="6" s="1"/>
  <c r="FE8" i="6"/>
  <c r="FE11" i="6" s="1"/>
  <c r="FD8" i="6"/>
  <c r="FD11" i="6" s="1"/>
  <c r="FC8" i="6"/>
  <c r="FC11" i="6" s="1"/>
  <c r="FB8" i="6"/>
  <c r="FB11" i="6" s="1"/>
  <c r="FA8" i="6"/>
  <c r="FA11" i="6" s="1"/>
  <c r="EZ8" i="6"/>
  <c r="EZ11" i="6" s="1"/>
  <c r="EY8" i="6"/>
  <c r="EY11" i="6" s="1"/>
  <c r="EX8" i="6"/>
  <c r="EX11" i="6" s="1"/>
  <c r="EW8" i="6"/>
  <c r="EW11" i="6" s="1"/>
  <c r="EV8" i="6"/>
  <c r="EV11" i="6" s="1"/>
  <c r="EU8" i="6"/>
  <c r="EU11" i="6" s="1"/>
  <c r="ET8" i="6"/>
  <c r="ET11" i="6" s="1"/>
  <c r="ES8" i="6"/>
  <c r="ES11" i="6" s="1"/>
  <c r="ER8" i="6"/>
  <c r="ER11" i="6" s="1"/>
  <c r="EQ8" i="6"/>
  <c r="EQ11" i="6" s="1"/>
  <c r="EP8" i="6"/>
  <c r="EP11" i="6" s="1"/>
  <c r="EO8" i="6"/>
  <c r="EO11" i="6" s="1"/>
  <c r="EN8" i="6"/>
  <c r="EN11" i="6" s="1"/>
  <c r="EM8" i="6"/>
  <c r="EM11" i="6" s="1"/>
  <c r="EL8" i="6"/>
  <c r="EL11" i="6" s="1"/>
  <c r="EK8" i="6"/>
  <c r="EK11" i="6" s="1"/>
  <c r="EJ8" i="6"/>
  <c r="EJ11" i="6" s="1"/>
  <c r="EI8" i="6"/>
  <c r="EI11" i="6" s="1"/>
  <c r="EH8" i="6"/>
  <c r="EH11" i="6" s="1"/>
  <c r="EG8" i="6"/>
  <c r="EG11" i="6" s="1"/>
  <c r="EF8" i="6"/>
  <c r="EF11" i="6" s="1"/>
  <c r="EE8" i="6"/>
  <c r="EE11" i="6" s="1"/>
  <c r="ED8" i="6"/>
  <c r="ED11" i="6" s="1"/>
  <c r="EC8" i="6"/>
  <c r="EC11" i="6" s="1"/>
  <c r="EB8" i="6"/>
  <c r="EB11" i="6" s="1"/>
  <c r="EA8" i="6"/>
  <c r="EA11" i="6" s="1"/>
  <c r="DZ8" i="6"/>
  <c r="DZ11" i="6" s="1"/>
  <c r="DY8" i="6"/>
  <c r="DY11" i="6" s="1"/>
  <c r="DX8" i="6"/>
  <c r="DX11" i="6" s="1"/>
  <c r="DW8" i="6"/>
  <c r="DW11" i="6" s="1"/>
  <c r="DV8" i="6"/>
  <c r="DV11" i="6" s="1"/>
  <c r="DU8" i="6"/>
  <c r="DU11" i="6" s="1"/>
  <c r="DT8" i="6"/>
  <c r="DT11" i="6" s="1"/>
  <c r="DS8" i="6"/>
  <c r="DS11" i="6" s="1"/>
  <c r="DR8" i="6"/>
  <c r="DR11" i="6" s="1"/>
  <c r="DQ8" i="6"/>
  <c r="DQ11" i="6" s="1"/>
  <c r="DP8" i="6"/>
  <c r="DP11" i="6" s="1"/>
  <c r="DO8" i="6"/>
  <c r="DO11" i="6" s="1"/>
  <c r="DN8" i="6"/>
  <c r="DN11" i="6" s="1"/>
  <c r="DM8" i="6"/>
  <c r="DM11" i="6" s="1"/>
  <c r="DL8" i="6"/>
  <c r="DL11" i="6" s="1"/>
  <c r="DK8" i="6"/>
  <c r="DK11" i="6" s="1"/>
  <c r="DJ8" i="6"/>
  <c r="DJ11" i="6" s="1"/>
  <c r="DI8" i="6"/>
  <c r="DI11" i="6" s="1"/>
  <c r="DH8" i="6"/>
  <c r="DH11" i="6" s="1"/>
  <c r="DG8" i="6"/>
  <c r="DG11" i="6" s="1"/>
  <c r="DF8" i="6"/>
  <c r="DF11" i="6" s="1"/>
  <c r="DE8" i="6"/>
  <c r="DE11" i="6" s="1"/>
  <c r="DD8" i="6"/>
  <c r="DD11" i="6" s="1"/>
  <c r="DC8" i="6"/>
  <c r="DC11" i="6" s="1"/>
  <c r="DB8" i="6"/>
  <c r="DB11" i="6" s="1"/>
  <c r="DA8" i="6"/>
  <c r="DA11" i="6" s="1"/>
  <c r="CZ8" i="6"/>
  <c r="CZ11" i="6" s="1"/>
  <c r="CY8" i="6"/>
  <c r="CY11" i="6" s="1"/>
  <c r="CX8" i="6"/>
  <c r="CX11" i="6" s="1"/>
  <c r="CW8" i="6"/>
  <c r="CW11" i="6" s="1"/>
  <c r="CV8" i="6"/>
  <c r="CV11" i="6" s="1"/>
  <c r="CU8" i="6"/>
  <c r="CU11" i="6" s="1"/>
  <c r="CT8" i="6"/>
  <c r="CT11" i="6" s="1"/>
  <c r="CS8" i="6"/>
  <c r="CS11" i="6" s="1"/>
  <c r="CR8" i="6"/>
  <c r="CR11" i="6" s="1"/>
  <c r="CQ8" i="6"/>
  <c r="CQ11" i="6" s="1"/>
  <c r="CP8" i="6"/>
  <c r="CP11" i="6" s="1"/>
  <c r="CO8" i="6"/>
  <c r="CO11" i="6" s="1"/>
  <c r="CN8" i="6"/>
  <c r="CN11" i="6" s="1"/>
  <c r="CM8" i="6"/>
  <c r="CM11" i="6" s="1"/>
  <c r="CL8" i="6"/>
  <c r="CL11" i="6" s="1"/>
  <c r="CK8" i="6"/>
  <c r="CK11" i="6" s="1"/>
  <c r="CJ8" i="6"/>
  <c r="CJ11" i="6" s="1"/>
  <c r="CI8" i="6"/>
  <c r="CI11" i="6" s="1"/>
  <c r="CH8" i="6"/>
  <c r="CH11" i="6" s="1"/>
  <c r="CG8" i="6"/>
  <c r="CG11" i="6" s="1"/>
  <c r="CF8" i="6"/>
  <c r="CF11" i="6" s="1"/>
  <c r="CE8" i="6"/>
  <c r="CE11" i="6" s="1"/>
  <c r="CD8" i="6"/>
  <c r="CD11" i="6" s="1"/>
  <c r="CC8" i="6"/>
  <c r="CC11" i="6" s="1"/>
  <c r="CB8" i="6"/>
  <c r="CB11" i="6" s="1"/>
  <c r="CA8" i="6"/>
  <c r="CA11" i="6" s="1"/>
  <c r="BZ8" i="6"/>
  <c r="BZ11" i="6" s="1"/>
  <c r="BY8" i="6"/>
  <c r="BY11" i="6" s="1"/>
  <c r="BX8" i="6"/>
  <c r="BX11" i="6" s="1"/>
  <c r="BW8" i="6"/>
  <c r="BW11" i="6" s="1"/>
  <c r="BV8" i="6"/>
  <c r="BV11" i="6" s="1"/>
  <c r="BU8" i="6"/>
  <c r="BU11" i="6" s="1"/>
  <c r="BT8" i="6"/>
  <c r="BT11" i="6" s="1"/>
  <c r="BS8" i="6"/>
  <c r="BS11" i="6" s="1"/>
  <c r="BR8" i="6"/>
  <c r="BR11" i="6" s="1"/>
  <c r="BQ8" i="6"/>
  <c r="BQ11" i="6" s="1"/>
  <c r="BP8" i="6"/>
  <c r="BP11" i="6" s="1"/>
  <c r="BO8" i="6"/>
  <c r="BO11" i="6" s="1"/>
  <c r="BN8" i="6"/>
  <c r="BN11" i="6" s="1"/>
  <c r="BM8" i="6"/>
  <c r="BM11" i="6" s="1"/>
  <c r="BL8" i="6"/>
  <c r="BL11" i="6" s="1"/>
  <c r="BK8" i="6"/>
  <c r="BK11" i="6" s="1"/>
  <c r="BJ8" i="6"/>
  <c r="BJ11" i="6" s="1"/>
  <c r="BI8" i="6"/>
  <c r="BI11" i="6" s="1"/>
  <c r="BH8" i="6"/>
  <c r="BH11" i="6" s="1"/>
  <c r="BG8" i="6"/>
  <c r="BG11" i="6" s="1"/>
  <c r="BF8" i="6"/>
  <c r="BF11" i="6" s="1"/>
  <c r="BE8" i="6"/>
  <c r="BE11" i="6" s="1"/>
  <c r="BD8" i="6"/>
  <c r="BD11" i="6" s="1"/>
  <c r="BC8" i="6"/>
  <c r="BC11" i="6" s="1"/>
  <c r="BB8" i="6"/>
  <c r="BB11" i="6" s="1"/>
  <c r="BA8" i="6"/>
  <c r="BA11" i="6" s="1"/>
  <c r="AZ8" i="6"/>
  <c r="AZ11" i="6" s="1"/>
  <c r="AY8" i="6"/>
  <c r="AY11" i="6" s="1"/>
  <c r="AX8" i="6"/>
  <c r="AX11" i="6" s="1"/>
  <c r="AW8" i="6"/>
  <c r="AW11" i="6" s="1"/>
  <c r="AV8" i="6"/>
  <c r="AV11" i="6" s="1"/>
  <c r="AU8" i="6"/>
  <c r="AU11" i="6" s="1"/>
  <c r="AT8" i="6"/>
  <c r="AT11" i="6" s="1"/>
  <c r="AS8" i="6"/>
  <c r="AS11" i="6" s="1"/>
  <c r="AR8" i="6"/>
  <c r="AR11" i="6" s="1"/>
  <c r="AQ8" i="6"/>
  <c r="AQ11" i="6" s="1"/>
  <c r="AP8" i="6"/>
  <c r="AP11" i="6" s="1"/>
  <c r="AO8" i="6"/>
  <c r="AO11" i="6" s="1"/>
  <c r="AN8" i="6"/>
  <c r="AN11" i="6" s="1"/>
  <c r="AM8" i="6"/>
  <c r="AM11" i="6" s="1"/>
  <c r="AL8" i="6"/>
  <c r="AL11" i="6" s="1"/>
  <c r="AI11" i="6"/>
  <c r="AF11" i="6"/>
  <c r="AE11" i="6"/>
  <c r="W11" i="6"/>
  <c r="M11" i="6"/>
  <c r="K11" i="6"/>
  <c r="NE6" i="6"/>
  <c r="ND6" i="6"/>
  <c r="MX6" i="6"/>
  <c r="MK6" i="6"/>
  <c r="MJ6" i="6"/>
  <c r="MD6" i="6"/>
  <c r="LR6" i="6"/>
  <c r="LP6" i="6"/>
  <c r="LD6" i="6"/>
  <c r="KX6" i="6"/>
  <c r="KO6" i="6"/>
  <c r="KL6" i="6"/>
  <c r="KH6" i="6"/>
  <c r="JX6" i="6"/>
  <c r="JU6" i="6"/>
  <c r="JR6" i="6"/>
  <c r="JF6" i="6"/>
  <c r="JE6" i="6"/>
  <c r="IL6" i="6"/>
  <c r="IB6" i="6"/>
  <c r="HE6" i="6"/>
  <c r="GW6" i="6"/>
  <c r="FX6" i="6"/>
  <c r="FU6" i="6"/>
  <c r="FM6" i="6"/>
  <c r="FI6" i="6"/>
  <c r="FA6" i="6"/>
  <c r="ES6" i="6"/>
  <c r="EK6" i="6"/>
  <c r="EG6" i="6"/>
  <c r="EF6" i="6"/>
  <c r="DY6" i="6"/>
  <c r="DU6" i="6"/>
  <c r="DI6" i="6"/>
  <c r="DH6" i="6"/>
  <c r="DA6" i="6"/>
  <c r="CW6" i="6"/>
  <c r="CS6" i="6"/>
  <c r="CM6" i="6"/>
  <c r="BY6" i="6"/>
  <c r="BX6" i="6"/>
  <c r="BU6" i="6"/>
  <c r="BQ6" i="6"/>
  <c r="BI6" i="6"/>
  <c r="BE6" i="6"/>
  <c r="AW6" i="6"/>
  <c r="BH69" i="1"/>
  <c r="FE69" i="1"/>
  <c r="AO64" i="1"/>
  <c r="EH64" i="1"/>
  <c r="HR64" i="1"/>
  <c r="F67" i="1"/>
  <c r="F64" i="1" s="1"/>
  <c r="G67" i="1"/>
  <c r="G64" i="1" s="1"/>
  <c r="H67" i="1"/>
  <c r="H64" i="1" s="1"/>
  <c r="I67" i="1"/>
  <c r="I64" i="1" s="1"/>
  <c r="J67" i="1"/>
  <c r="J64" i="1" s="1"/>
  <c r="K67" i="1"/>
  <c r="K64" i="1" s="1"/>
  <c r="L67" i="1"/>
  <c r="L64" i="1" s="1"/>
  <c r="M67" i="1"/>
  <c r="M64" i="1" s="1"/>
  <c r="N67" i="1"/>
  <c r="N64" i="1" s="1"/>
  <c r="O67" i="1"/>
  <c r="O64" i="1" s="1"/>
  <c r="P67" i="1"/>
  <c r="P64" i="1" s="1"/>
  <c r="Q67" i="1"/>
  <c r="Q64" i="1" s="1"/>
  <c r="R67" i="1"/>
  <c r="R64" i="1" s="1"/>
  <c r="S67" i="1"/>
  <c r="S64" i="1" s="1"/>
  <c r="T67" i="1"/>
  <c r="T64" i="1" s="1"/>
  <c r="U67" i="1"/>
  <c r="U64" i="1" s="1"/>
  <c r="V67" i="1"/>
  <c r="V64" i="1" s="1"/>
  <c r="W67" i="1"/>
  <c r="W64" i="1" s="1"/>
  <c r="X67" i="1"/>
  <c r="X64" i="1" s="1"/>
  <c r="Y67" i="1"/>
  <c r="Y64" i="1" s="1"/>
  <c r="Z67" i="1"/>
  <c r="Z64" i="1" s="1"/>
  <c r="AA67" i="1"/>
  <c r="AA64" i="1" s="1"/>
  <c r="AB67" i="1"/>
  <c r="AB64" i="1" s="1"/>
  <c r="AC67" i="1"/>
  <c r="AC64" i="1" s="1"/>
  <c r="AD67" i="1"/>
  <c r="AD64" i="1" s="1"/>
  <c r="AE67" i="1"/>
  <c r="AE64" i="1" s="1"/>
  <c r="AF67" i="1"/>
  <c r="AF64" i="1" s="1"/>
  <c r="AG67" i="1"/>
  <c r="AG64" i="1" s="1"/>
  <c r="AH67" i="1"/>
  <c r="AH64" i="1" s="1"/>
  <c r="AI67" i="1"/>
  <c r="AI64" i="1" s="1"/>
  <c r="AJ67" i="1"/>
  <c r="AJ64" i="1" s="1"/>
  <c r="AK67" i="1"/>
  <c r="AK64" i="1" s="1"/>
  <c r="AL67" i="1"/>
  <c r="AL64" i="1" s="1"/>
  <c r="AM67" i="1"/>
  <c r="AM64" i="1" s="1"/>
  <c r="AN67" i="1"/>
  <c r="AN64" i="1" s="1"/>
  <c r="AO67" i="1"/>
  <c r="AP67" i="1"/>
  <c r="AP64" i="1" s="1"/>
  <c r="AQ67" i="1"/>
  <c r="AQ64" i="1" s="1"/>
  <c r="AR67" i="1"/>
  <c r="AR64" i="1" s="1"/>
  <c r="AS67" i="1"/>
  <c r="AS64" i="1" s="1"/>
  <c r="AT67" i="1"/>
  <c r="AT64" i="1" s="1"/>
  <c r="AU67" i="1"/>
  <c r="AU64" i="1" s="1"/>
  <c r="AV67" i="1"/>
  <c r="AV64" i="1" s="1"/>
  <c r="AW67" i="1"/>
  <c r="AW64" i="1" s="1"/>
  <c r="AX67" i="1"/>
  <c r="AX64" i="1" s="1"/>
  <c r="AY67" i="1"/>
  <c r="AY64" i="1" s="1"/>
  <c r="AZ67" i="1"/>
  <c r="AZ64" i="1" s="1"/>
  <c r="BA67" i="1"/>
  <c r="BA64" i="1" s="1"/>
  <c r="BB67" i="1"/>
  <c r="BB64" i="1" s="1"/>
  <c r="BC67" i="1"/>
  <c r="BC64" i="1" s="1"/>
  <c r="BD67" i="1"/>
  <c r="BD64" i="1" s="1"/>
  <c r="BE67" i="1"/>
  <c r="BE64" i="1" s="1"/>
  <c r="BF67" i="1"/>
  <c r="BF64" i="1" s="1"/>
  <c r="BG67" i="1"/>
  <c r="BG64" i="1" s="1"/>
  <c r="BH67" i="1"/>
  <c r="BH64" i="1" s="1"/>
  <c r="BI67" i="1"/>
  <c r="BI64" i="1" s="1"/>
  <c r="BJ67" i="1"/>
  <c r="BJ64" i="1" s="1"/>
  <c r="BK67" i="1"/>
  <c r="BK64" i="1" s="1"/>
  <c r="BL67" i="1"/>
  <c r="BL64" i="1" s="1"/>
  <c r="BM67" i="1"/>
  <c r="BM64" i="1" s="1"/>
  <c r="BN67" i="1"/>
  <c r="BN64" i="1" s="1"/>
  <c r="BO67" i="1"/>
  <c r="BO64" i="1" s="1"/>
  <c r="BP67" i="1"/>
  <c r="BP64" i="1" s="1"/>
  <c r="BQ67" i="1"/>
  <c r="BQ64" i="1" s="1"/>
  <c r="BR67" i="1"/>
  <c r="BR64" i="1" s="1"/>
  <c r="BS67" i="1"/>
  <c r="BS64" i="1" s="1"/>
  <c r="BT67" i="1"/>
  <c r="BT64" i="1" s="1"/>
  <c r="BU67" i="1"/>
  <c r="BU64" i="1" s="1"/>
  <c r="BV67" i="1"/>
  <c r="BV64" i="1" s="1"/>
  <c r="BW67" i="1"/>
  <c r="BW64" i="1" s="1"/>
  <c r="BX67" i="1"/>
  <c r="BX64" i="1" s="1"/>
  <c r="BY67" i="1"/>
  <c r="BY64" i="1" s="1"/>
  <c r="BZ67" i="1"/>
  <c r="BZ64" i="1" s="1"/>
  <c r="CA67" i="1"/>
  <c r="CA64" i="1" s="1"/>
  <c r="CB67" i="1"/>
  <c r="CB64" i="1" s="1"/>
  <c r="CC67" i="1"/>
  <c r="CC64" i="1" s="1"/>
  <c r="CD67" i="1"/>
  <c r="CD64" i="1" s="1"/>
  <c r="CE67" i="1"/>
  <c r="CE64" i="1" s="1"/>
  <c r="CF67" i="1"/>
  <c r="CF64" i="1" s="1"/>
  <c r="CG67" i="1"/>
  <c r="CG64" i="1" s="1"/>
  <c r="CH67" i="1"/>
  <c r="CH64" i="1" s="1"/>
  <c r="CI67" i="1"/>
  <c r="CI64" i="1" s="1"/>
  <c r="CJ67" i="1"/>
  <c r="CJ64" i="1" s="1"/>
  <c r="CK67" i="1"/>
  <c r="CK64" i="1" s="1"/>
  <c r="CL67" i="1"/>
  <c r="CL64" i="1" s="1"/>
  <c r="CM67" i="1"/>
  <c r="CM64" i="1" s="1"/>
  <c r="CN67" i="1"/>
  <c r="CN64" i="1" s="1"/>
  <c r="CO67" i="1"/>
  <c r="CO64" i="1" s="1"/>
  <c r="CP67" i="1"/>
  <c r="CP64" i="1" s="1"/>
  <c r="CQ67" i="1"/>
  <c r="CQ64" i="1" s="1"/>
  <c r="CR67" i="1"/>
  <c r="CR64" i="1" s="1"/>
  <c r="CS67" i="1"/>
  <c r="CS64" i="1" s="1"/>
  <c r="CT67" i="1"/>
  <c r="CT64" i="1" s="1"/>
  <c r="CU67" i="1"/>
  <c r="CU64" i="1" s="1"/>
  <c r="CV67" i="1"/>
  <c r="CV64" i="1" s="1"/>
  <c r="CW67" i="1"/>
  <c r="CW64" i="1" s="1"/>
  <c r="CX67" i="1"/>
  <c r="CX64" i="1" s="1"/>
  <c r="CY67" i="1"/>
  <c r="CY64" i="1" s="1"/>
  <c r="CZ67" i="1"/>
  <c r="CZ64" i="1" s="1"/>
  <c r="DA67" i="1"/>
  <c r="DA64" i="1" s="1"/>
  <c r="DB67" i="1"/>
  <c r="DB64" i="1" s="1"/>
  <c r="DC67" i="1"/>
  <c r="DC64" i="1" s="1"/>
  <c r="DD67" i="1"/>
  <c r="DD64" i="1" s="1"/>
  <c r="DE67" i="1"/>
  <c r="DE64" i="1" s="1"/>
  <c r="DF67" i="1"/>
  <c r="DF64" i="1" s="1"/>
  <c r="DG67" i="1"/>
  <c r="DG64" i="1" s="1"/>
  <c r="DH67" i="1"/>
  <c r="DH64" i="1" s="1"/>
  <c r="DI67" i="1"/>
  <c r="DI64" i="1" s="1"/>
  <c r="DJ67" i="1"/>
  <c r="DJ64" i="1" s="1"/>
  <c r="DK67" i="1"/>
  <c r="DK64" i="1" s="1"/>
  <c r="DL67" i="1"/>
  <c r="DL64" i="1" s="1"/>
  <c r="DM67" i="1"/>
  <c r="DM64" i="1" s="1"/>
  <c r="DN67" i="1"/>
  <c r="DN64" i="1" s="1"/>
  <c r="DO67" i="1"/>
  <c r="DO64" i="1" s="1"/>
  <c r="DP67" i="1"/>
  <c r="DP64" i="1" s="1"/>
  <c r="DQ67" i="1"/>
  <c r="DQ64" i="1" s="1"/>
  <c r="DR67" i="1"/>
  <c r="DR64" i="1" s="1"/>
  <c r="DS67" i="1"/>
  <c r="DS64" i="1" s="1"/>
  <c r="DT67" i="1"/>
  <c r="DT64" i="1" s="1"/>
  <c r="DU67" i="1"/>
  <c r="DU64" i="1" s="1"/>
  <c r="DV67" i="1"/>
  <c r="DV64" i="1" s="1"/>
  <c r="DW67" i="1"/>
  <c r="DW64" i="1" s="1"/>
  <c r="DX67" i="1"/>
  <c r="DX64" i="1" s="1"/>
  <c r="DY67" i="1"/>
  <c r="DY64" i="1" s="1"/>
  <c r="DZ67" i="1"/>
  <c r="DZ64" i="1" s="1"/>
  <c r="EA67" i="1"/>
  <c r="EA64" i="1" s="1"/>
  <c r="EB67" i="1"/>
  <c r="EB64" i="1" s="1"/>
  <c r="EC67" i="1"/>
  <c r="EC64" i="1" s="1"/>
  <c r="ED67" i="1"/>
  <c r="ED64" i="1" s="1"/>
  <c r="EE67" i="1"/>
  <c r="EE64" i="1" s="1"/>
  <c r="EF67" i="1"/>
  <c r="EF64" i="1" s="1"/>
  <c r="EG67" i="1"/>
  <c r="EG64" i="1" s="1"/>
  <c r="EH67" i="1"/>
  <c r="EI67" i="1"/>
  <c r="EI64" i="1" s="1"/>
  <c r="EJ67" i="1"/>
  <c r="EJ64" i="1" s="1"/>
  <c r="EK67" i="1"/>
  <c r="EK64" i="1" s="1"/>
  <c r="EL67" i="1"/>
  <c r="EL64" i="1" s="1"/>
  <c r="EM67" i="1"/>
  <c r="EM64" i="1" s="1"/>
  <c r="EN67" i="1"/>
  <c r="EN64" i="1" s="1"/>
  <c r="EO67" i="1"/>
  <c r="EO64" i="1" s="1"/>
  <c r="EP67" i="1"/>
  <c r="EP64" i="1" s="1"/>
  <c r="EQ67" i="1"/>
  <c r="EQ64" i="1" s="1"/>
  <c r="ER67" i="1"/>
  <c r="ER64" i="1" s="1"/>
  <c r="ES67" i="1"/>
  <c r="ES64" i="1" s="1"/>
  <c r="ET67" i="1"/>
  <c r="ET64" i="1" s="1"/>
  <c r="EU67" i="1"/>
  <c r="EU64" i="1" s="1"/>
  <c r="EV67" i="1"/>
  <c r="EV64" i="1" s="1"/>
  <c r="EW67" i="1"/>
  <c r="EW64" i="1" s="1"/>
  <c r="EX67" i="1"/>
  <c r="EX64" i="1" s="1"/>
  <c r="EY67" i="1"/>
  <c r="EY64" i="1" s="1"/>
  <c r="EZ67" i="1"/>
  <c r="EZ64" i="1" s="1"/>
  <c r="FA67" i="1"/>
  <c r="FA64" i="1" s="1"/>
  <c r="FB67" i="1"/>
  <c r="FB64" i="1" s="1"/>
  <c r="FC67" i="1"/>
  <c r="FC64" i="1" s="1"/>
  <c r="FD67" i="1"/>
  <c r="FD64" i="1" s="1"/>
  <c r="FE67" i="1"/>
  <c r="FE64" i="1" s="1"/>
  <c r="FF67" i="1"/>
  <c r="FF64" i="1" s="1"/>
  <c r="FG67" i="1"/>
  <c r="FG64" i="1" s="1"/>
  <c r="FH67" i="1"/>
  <c r="FH64" i="1" s="1"/>
  <c r="FI67" i="1"/>
  <c r="FI64" i="1" s="1"/>
  <c r="FJ67" i="1"/>
  <c r="FJ64" i="1" s="1"/>
  <c r="FK67" i="1"/>
  <c r="FK64" i="1" s="1"/>
  <c r="FL67" i="1"/>
  <c r="FL64" i="1" s="1"/>
  <c r="FM67" i="1"/>
  <c r="FM64" i="1" s="1"/>
  <c r="FN67" i="1"/>
  <c r="FN64" i="1" s="1"/>
  <c r="FO67" i="1"/>
  <c r="FO64" i="1" s="1"/>
  <c r="FP67" i="1"/>
  <c r="FP64" i="1" s="1"/>
  <c r="FQ67" i="1"/>
  <c r="FQ64" i="1" s="1"/>
  <c r="FR67" i="1"/>
  <c r="FR64" i="1" s="1"/>
  <c r="FS67" i="1"/>
  <c r="FS64" i="1" s="1"/>
  <c r="FT67" i="1"/>
  <c r="FT64" i="1" s="1"/>
  <c r="FU67" i="1"/>
  <c r="FU64" i="1" s="1"/>
  <c r="FV67" i="1"/>
  <c r="FV64" i="1" s="1"/>
  <c r="FW67" i="1"/>
  <c r="FW64" i="1" s="1"/>
  <c r="FX67" i="1"/>
  <c r="FX64" i="1" s="1"/>
  <c r="FY67" i="1"/>
  <c r="FY64" i="1" s="1"/>
  <c r="FZ67" i="1"/>
  <c r="FZ64" i="1" s="1"/>
  <c r="GA67" i="1"/>
  <c r="GA64" i="1" s="1"/>
  <c r="GB67" i="1"/>
  <c r="GB64" i="1" s="1"/>
  <c r="GC67" i="1"/>
  <c r="GC64" i="1" s="1"/>
  <c r="GD67" i="1"/>
  <c r="GD64" i="1" s="1"/>
  <c r="GE67" i="1"/>
  <c r="GE64" i="1" s="1"/>
  <c r="GF67" i="1"/>
  <c r="GF64" i="1" s="1"/>
  <c r="GG67" i="1"/>
  <c r="GG64" i="1" s="1"/>
  <c r="GH67" i="1"/>
  <c r="GH64" i="1" s="1"/>
  <c r="GI67" i="1"/>
  <c r="GI64" i="1" s="1"/>
  <c r="GJ67" i="1"/>
  <c r="GJ64" i="1" s="1"/>
  <c r="GK67" i="1"/>
  <c r="GK64" i="1" s="1"/>
  <c r="GL67" i="1"/>
  <c r="GL64" i="1" s="1"/>
  <c r="GM67" i="1"/>
  <c r="GM64" i="1" s="1"/>
  <c r="GN67" i="1"/>
  <c r="GN64" i="1" s="1"/>
  <c r="GO67" i="1"/>
  <c r="GO64" i="1" s="1"/>
  <c r="GP67" i="1"/>
  <c r="GP64" i="1" s="1"/>
  <c r="GQ67" i="1"/>
  <c r="GQ64" i="1" s="1"/>
  <c r="GR67" i="1"/>
  <c r="GR64" i="1" s="1"/>
  <c r="GS67" i="1"/>
  <c r="GS64" i="1" s="1"/>
  <c r="GT67" i="1"/>
  <c r="GT64" i="1" s="1"/>
  <c r="GU67" i="1"/>
  <c r="GU64" i="1" s="1"/>
  <c r="GV67" i="1"/>
  <c r="GV64" i="1" s="1"/>
  <c r="GW67" i="1"/>
  <c r="GW64" i="1" s="1"/>
  <c r="GX67" i="1"/>
  <c r="GX64" i="1" s="1"/>
  <c r="GY67" i="1"/>
  <c r="GY64" i="1" s="1"/>
  <c r="GZ67" i="1"/>
  <c r="GZ64" i="1" s="1"/>
  <c r="HA67" i="1"/>
  <c r="HA64" i="1" s="1"/>
  <c r="HB67" i="1"/>
  <c r="HB64" i="1" s="1"/>
  <c r="HC67" i="1"/>
  <c r="HC64" i="1" s="1"/>
  <c r="HD67" i="1"/>
  <c r="HD64" i="1" s="1"/>
  <c r="HE67" i="1"/>
  <c r="HE64" i="1" s="1"/>
  <c r="HF67" i="1"/>
  <c r="HF64" i="1" s="1"/>
  <c r="HG67" i="1"/>
  <c r="HG64" i="1" s="1"/>
  <c r="HH67" i="1"/>
  <c r="HH64" i="1" s="1"/>
  <c r="HI67" i="1"/>
  <c r="HI64" i="1" s="1"/>
  <c r="HJ67" i="1"/>
  <c r="HJ64" i="1" s="1"/>
  <c r="HK67" i="1"/>
  <c r="HK64" i="1" s="1"/>
  <c r="HL67" i="1"/>
  <c r="HL64" i="1" s="1"/>
  <c r="HM67" i="1"/>
  <c r="HM64" i="1" s="1"/>
  <c r="HN67" i="1"/>
  <c r="HN64" i="1" s="1"/>
  <c r="HO67" i="1"/>
  <c r="HO64" i="1" s="1"/>
  <c r="HP67" i="1"/>
  <c r="HP64" i="1" s="1"/>
  <c r="HQ67" i="1"/>
  <c r="HQ64" i="1" s="1"/>
  <c r="HR67" i="1"/>
  <c r="HS67" i="1"/>
  <c r="HS64" i="1" s="1"/>
  <c r="HT67" i="1"/>
  <c r="HT64" i="1" s="1"/>
  <c r="HU67" i="1"/>
  <c r="HU64" i="1" s="1"/>
  <c r="HV67" i="1"/>
  <c r="HV64" i="1" s="1"/>
  <c r="HW67" i="1"/>
  <c r="HW64" i="1" s="1"/>
  <c r="HX67" i="1"/>
  <c r="HX64" i="1" s="1"/>
  <c r="HY67" i="1"/>
  <c r="HY64" i="1" s="1"/>
  <c r="HZ67" i="1"/>
  <c r="HZ64" i="1" s="1"/>
  <c r="IA67" i="1"/>
  <c r="IA64" i="1" s="1"/>
  <c r="IB67" i="1"/>
  <c r="IB64" i="1" s="1"/>
  <c r="IC67" i="1"/>
  <c r="IC64" i="1" s="1"/>
  <c r="ID67" i="1"/>
  <c r="ID64" i="1" s="1"/>
  <c r="IE67" i="1"/>
  <c r="IE64" i="1" s="1"/>
  <c r="IF67" i="1"/>
  <c r="IF64" i="1" s="1"/>
  <c r="IG67" i="1"/>
  <c r="IG64" i="1" s="1"/>
  <c r="IH67" i="1"/>
  <c r="IH64" i="1" s="1"/>
  <c r="II67" i="1"/>
  <c r="II64" i="1" s="1"/>
  <c r="IJ67" i="1"/>
  <c r="IJ64" i="1" s="1"/>
  <c r="IK67" i="1"/>
  <c r="IK64" i="1" s="1"/>
  <c r="IL67" i="1"/>
  <c r="IL64" i="1" s="1"/>
  <c r="IM67" i="1"/>
  <c r="IM64" i="1" s="1"/>
  <c r="IN67" i="1"/>
  <c r="IN64" i="1" s="1"/>
  <c r="IO67" i="1"/>
  <c r="IO64" i="1" s="1"/>
  <c r="IP67" i="1"/>
  <c r="IP64" i="1" s="1"/>
  <c r="IQ67" i="1"/>
  <c r="IQ64" i="1" s="1"/>
  <c r="IR67" i="1"/>
  <c r="IR64" i="1" s="1"/>
  <c r="IS67" i="1"/>
  <c r="IS64" i="1" s="1"/>
  <c r="IT67" i="1"/>
  <c r="IT64" i="1" s="1"/>
  <c r="IU67" i="1"/>
  <c r="IU64" i="1" s="1"/>
  <c r="IV67" i="1"/>
  <c r="IV64" i="1" s="1"/>
  <c r="IW67" i="1"/>
  <c r="IW64" i="1" s="1"/>
  <c r="IX67" i="1"/>
  <c r="IX64" i="1" s="1"/>
  <c r="IY67" i="1"/>
  <c r="IY64" i="1" s="1"/>
  <c r="IZ67" i="1"/>
  <c r="IZ64" i="1" s="1"/>
  <c r="JA67" i="1"/>
  <c r="JA64" i="1" s="1"/>
  <c r="JB67" i="1"/>
  <c r="JB64" i="1" s="1"/>
  <c r="JC67" i="1"/>
  <c r="JC64" i="1" s="1"/>
  <c r="JD67" i="1"/>
  <c r="JD64" i="1" s="1"/>
  <c r="JE67" i="1"/>
  <c r="JE64" i="1" s="1"/>
  <c r="JF67" i="1"/>
  <c r="JF64" i="1" s="1"/>
  <c r="JG67" i="1"/>
  <c r="JG64" i="1" s="1"/>
  <c r="JH67" i="1"/>
  <c r="JH64" i="1" s="1"/>
  <c r="JI67" i="1"/>
  <c r="JI64" i="1" s="1"/>
  <c r="JJ67" i="1"/>
  <c r="JJ64" i="1" s="1"/>
  <c r="JK67" i="1"/>
  <c r="JK64" i="1" s="1"/>
  <c r="JL67" i="1"/>
  <c r="JL64" i="1" s="1"/>
  <c r="JM67" i="1"/>
  <c r="JM64" i="1" s="1"/>
  <c r="JN67" i="1"/>
  <c r="JN64" i="1" s="1"/>
  <c r="JO67" i="1"/>
  <c r="JO64" i="1" s="1"/>
  <c r="JP67" i="1"/>
  <c r="JP64" i="1" s="1"/>
  <c r="JQ67" i="1"/>
  <c r="JQ64" i="1" s="1"/>
  <c r="JR67" i="1"/>
  <c r="JR64" i="1" s="1"/>
  <c r="JS67" i="1"/>
  <c r="JS64" i="1" s="1"/>
  <c r="JT67" i="1"/>
  <c r="JT64" i="1" s="1"/>
  <c r="JU67" i="1"/>
  <c r="JU64" i="1" s="1"/>
  <c r="JV67" i="1"/>
  <c r="JV64" i="1" s="1"/>
  <c r="JW67" i="1"/>
  <c r="JW64" i="1" s="1"/>
  <c r="JX67" i="1"/>
  <c r="JX64" i="1" s="1"/>
  <c r="JY67" i="1"/>
  <c r="JY64" i="1" s="1"/>
  <c r="JZ67" i="1"/>
  <c r="JZ64" i="1" s="1"/>
  <c r="KA67" i="1"/>
  <c r="KA64" i="1" s="1"/>
  <c r="KB67" i="1"/>
  <c r="KB64" i="1" s="1"/>
  <c r="KC67" i="1"/>
  <c r="KC64" i="1" s="1"/>
  <c r="KD67" i="1"/>
  <c r="KD64" i="1" s="1"/>
  <c r="KE67" i="1"/>
  <c r="KE64" i="1" s="1"/>
  <c r="KF67" i="1"/>
  <c r="KF64" i="1" s="1"/>
  <c r="KG67" i="1"/>
  <c r="KG64" i="1" s="1"/>
  <c r="KH67" i="1"/>
  <c r="KH64" i="1" s="1"/>
  <c r="KI67" i="1"/>
  <c r="KI64" i="1" s="1"/>
  <c r="KJ67" i="1"/>
  <c r="KJ64" i="1" s="1"/>
  <c r="KK67" i="1"/>
  <c r="KK64" i="1" s="1"/>
  <c r="KL67" i="1"/>
  <c r="KL64" i="1" s="1"/>
  <c r="KM67" i="1"/>
  <c r="KM64" i="1" s="1"/>
  <c r="KN67" i="1"/>
  <c r="KN64" i="1" s="1"/>
  <c r="KO67" i="1"/>
  <c r="KO64" i="1" s="1"/>
  <c r="KP67" i="1"/>
  <c r="KP64" i="1" s="1"/>
  <c r="KQ67" i="1"/>
  <c r="KQ64" i="1" s="1"/>
  <c r="KR67" i="1"/>
  <c r="KR64" i="1" s="1"/>
  <c r="KS67" i="1"/>
  <c r="KS64" i="1" s="1"/>
  <c r="KT67" i="1"/>
  <c r="KT64" i="1" s="1"/>
  <c r="KU67" i="1"/>
  <c r="KU64" i="1" s="1"/>
  <c r="KV67" i="1"/>
  <c r="KV64" i="1" s="1"/>
  <c r="KW67" i="1"/>
  <c r="KW64" i="1" s="1"/>
  <c r="KX67" i="1"/>
  <c r="KX64" i="1" s="1"/>
  <c r="KY67" i="1"/>
  <c r="KY64" i="1" s="1"/>
  <c r="KZ67" i="1"/>
  <c r="KZ64" i="1" s="1"/>
  <c r="LA67" i="1"/>
  <c r="LA64" i="1" s="1"/>
  <c r="LB67" i="1"/>
  <c r="LB64" i="1" s="1"/>
  <c r="LC67" i="1"/>
  <c r="LC64" i="1" s="1"/>
  <c r="LD67" i="1"/>
  <c r="LD64" i="1" s="1"/>
  <c r="LE67" i="1"/>
  <c r="LE64" i="1" s="1"/>
  <c r="LF67" i="1"/>
  <c r="LF64" i="1" s="1"/>
  <c r="LG67" i="1"/>
  <c r="LG64" i="1" s="1"/>
  <c r="LH67" i="1"/>
  <c r="LH64" i="1" s="1"/>
  <c r="LI67" i="1"/>
  <c r="LI64" i="1" s="1"/>
  <c r="LJ67" i="1"/>
  <c r="LJ64" i="1" s="1"/>
  <c r="LK67" i="1"/>
  <c r="LK64" i="1" s="1"/>
  <c r="LL67" i="1"/>
  <c r="LL64" i="1" s="1"/>
  <c r="LM67" i="1"/>
  <c r="LM64" i="1" s="1"/>
  <c r="LN67" i="1"/>
  <c r="LN64" i="1" s="1"/>
  <c r="LO67" i="1"/>
  <c r="LO64" i="1" s="1"/>
  <c r="LP67" i="1"/>
  <c r="LP64" i="1" s="1"/>
  <c r="LQ67" i="1"/>
  <c r="LQ64" i="1" s="1"/>
  <c r="LR67" i="1"/>
  <c r="LR64" i="1" s="1"/>
  <c r="LS67" i="1"/>
  <c r="LS64" i="1" s="1"/>
  <c r="LT67" i="1"/>
  <c r="LT64" i="1" s="1"/>
  <c r="LU67" i="1"/>
  <c r="LU64" i="1" s="1"/>
  <c r="LV67" i="1"/>
  <c r="LV64" i="1" s="1"/>
  <c r="LW67" i="1"/>
  <c r="LW64" i="1" s="1"/>
  <c r="LX67" i="1"/>
  <c r="LX64" i="1" s="1"/>
  <c r="LY67" i="1"/>
  <c r="LY64" i="1" s="1"/>
  <c r="LZ67" i="1"/>
  <c r="LZ64" i="1" s="1"/>
  <c r="MA67" i="1"/>
  <c r="MA64" i="1" s="1"/>
  <c r="MB67" i="1"/>
  <c r="MB64" i="1" s="1"/>
  <c r="MC67" i="1"/>
  <c r="MC64" i="1" s="1"/>
  <c r="MD67" i="1"/>
  <c r="MD64" i="1" s="1"/>
  <c r="ME67" i="1"/>
  <c r="ME64" i="1" s="1"/>
  <c r="MF67" i="1"/>
  <c r="MF64" i="1" s="1"/>
  <c r="MG67" i="1"/>
  <c r="MG64" i="1" s="1"/>
  <c r="MH67" i="1"/>
  <c r="MH64" i="1" s="1"/>
  <c r="MI67" i="1"/>
  <c r="MI64" i="1" s="1"/>
  <c r="MJ67" i="1"/>
  <c r="MJ64" i="1" s="1"/>
  <c r="MK67" i="1"/>
  <c r="MK64" i="1" s="1"/>
  <c r="ML67" i="1"/>
  <c r="ML64" i="1" s="1"/>
  <c r="MM67" i="1"/>
  <c r="MM64" i="1" s="1"/>
  <c r="MN67" i="1"/>
  <c r="MN64" i="1" s="1"/>
  <c r="MO67" i="1"/>
  <c r="MO64" i="1" s="1"/>
  <c r="MP67" i="1"/>
  <c r="MP64" i="1" s="1"/>
  <c r="MQ67" i="1"/>
  <c r="MQ64" i="1" s="1"/>
  <c r="MR67" i="1"/>
  <c r="MR64" i="1" s="1"/>
  <c r="MS67" i="1"/>
  <c r="MS64" i="1" s="1"/>
  <c r="MT67" i="1"/>
  <c r="MT64" i="1" s="1"/>
  <c r="MU67" i="1"/>
  <c r="MU64" i="1" s="1"/>
  <c r="MV67" i="1"/>
  <c r="MV64" i="1" s="1"/>
  <c r="MW67" i="1"/>
  <c r="MW64" i="1" s="1"/>
  <c r="MX67" i="1"/>
  <c r="MX64" i="1" s="1"/>
  <c r="MY67" i="1"/>
  <c r="MY64" i="1" s="1"/>
  <c r="MZ67" i="1"/>
  <c r="MZ64" i="1" s="1"/>
  <c r="NA67" i="1"/>
  <c r="NA64" i="1" s="1"/>
  <c r="NB67" i="1"/>
  <c r="NB64" i="1" s="1"/>
  <c r="NC67" i="1"/>
  <c r="NC64" i="1" s="1"/>
  <c r="ND67" i="1"/>
  <c r="ND64" i="1" s="1"/>
  <c r="NE67" i="1"/>
  <c r="NE64" i="1" s="1"/>
  <c r="E67" i="1"/>
  <c r="E64" i="1" s="1"/>
  <c r="F66" i="1"/>
  <c r="F69" i="1" s="1"/>
  <c r="G66" i="1"/>
  <c r="G69" i="1" s="1"/>
  <c r="H66" i="1"/>
  <c r="H69" i="1" s="1"/>
  <c r="I66" i="1"/>
  <c r="I69" i="1" s="1"/>
  <c r="J66" i="1"/>
  <c r="J69" i="1" s="1"/>
  <c r="K66" i="1"/>
  <c r="K69" i="1" s="1"/>
  <c r="L66" i="1"/>
  <c r="L69" i="1" s="1"/>
  <c r="M66" i="1"/>
  <c r="M69" i="1" s="1"/>
  <c r="N66" i="1"/>
  <c r="N69" i="1" s="1"/>
  <c r="O66" i="1"/>
  <c r="O69" i="1" s="1"/>
  <c r="P66" i="1"/>
  <c r="P69" i="1" s="1"/>
  <c r="Q66" i="1"/>
  <c r="Q69" i="1" s="1"/>
  <c r="R66" i="1"/>
  <c r="R69" i="1" s="1"/>
  <c r="S66" i="1"/>
  <c r="S69" i="1" s="1"/>
  <c r="T66" i="1"/>
  <c r="T69" i="1" s="1"/>
  <c r="U66" i="1"/>
  <c r="U69" i="1" s="1"/>
  <c r="V66" i="1"/>
  <c r="V69" i="1" s="1"/>
  <c r="W66" i="1"/>
  <c r="W69" i="1" s="1"/>
  <c r="X66" i="1"/>
  <c r="X69" i="1" s="1"/>
  <c r="Y66" i="1"/>
  <c r="Y69" i="1" s="1"/>
  <c r="Z66" i="1"/>
  <c r="Z69" i="1" s="1"/>
  <c r="AA66" i="1"/>
  <c r="AA69" i="1" s="1"/>
  <c r="AB66" i="1"/>
  <c r="AB69" i="1" s="1"/>
  <c r="AC66" i="1"/>
  <c r="AC69" i="1" s="1"/>
  <c r="AD66" i="1"/>
  <c r="AD69" i="1" s="1"/>
  <c r="AE66" i="1"/>
  <c r="AE69" i="1" s="1"/>
  <c r="AF66" i="1"/>
  <c r="AF69" i="1" s="1"/>
  <c r="AG66" i="1"/>
  <c r="AG69" i="1" s="1"/>
  <c r="AH66" i="1"/>
  <c r="AH69" i="1" s="1"/>
  <c r="AI66" i="1"/>
  <c r="AI69" i="1" s="1"/>
  <c r="AJ66" i="1"/>
  <c r="AJ69" i="1" s="1"/>
  <c r="AK66" i="1"/>
  <c r="AK69" i="1" s="1"/>
  <c r="AL66" i="1"/>
  <c r="AL69" i="1" s="1"/>
  <c r="AM66" i="1"/>
  <c r="AM69" i="1" s="1"/>
  <c r="AN66" i="1"/>
  <c r="AN69" i="1" s="1"/>
  <c r="AO66" i="1"/>
  <c r="AO69" i="1" s="1"/>
  <c r="AP66" i="1"/>
  <c r="AP69" i="1" s="1"/>
  <c r="AQ66" i="1"/>
  <c r="AQ69" i="1" s="1"/>
  <c r="AR66" i="1"/>
  <c r="AR69" i="1" s="1"/>
  <c r="AS66" i="1"/>
  <c r="AS69" i="1" s="1"/>
  <c r="AT66" i="1"/>
  <c r="AT69" i="1" s="1"/>
  <c r="AU66" i="1"/>
  <c r="AU69" i="1" s="1"/>
  <c r="AV66" i="1"/>
  <c r="AV69" i="1" s="1"/>
  <c r="AW66" i="1"/>
  <c r="AW69" i="1" s="1"/>
  <c r="AX66" i="1"/>
  <c r="AX69" i="1" s="1"/>
  <c r="AY66" i="1"/>
  <c r="AY69" i="1" s="1"/>
  <c r="AZ66" i="1"/>
  <c r="AZ69" i="1" s="1"/>
  <c r="BA66" i="1"/>
  <c r="BA69" i="1" s="1"/>
  <c r="BB66" i="1"/>
  <c r="BB69" i="1" s="1"/>
  <c r="BC66" i="1"/>
  <c r="BC69" i="1" s="1"/>
  <c r="BD66" i="1"/>
  <c r="BD69" i="1" s="1"/>
  <c r="BE66" i="1"/>
  <c r="BE69" i="1" s="1"/>
  <c r="BF66" i="1"/>
  <c r="BF69" i="1" s="1"/>
  <c r="BG66" i="1"/>
  <c r="BG69" i="1" s="1"/>
  <c r="BH66" i="1"/>
  <c r="BI66" i="1"/>
  <c r="BI69" i="1" s="1"/>
  <c r="BJ66" i="1"/>
  <c r="BJ69" i="1" s="1"/>
  <c r="BK66" i="1"/>
  <c r="BK69" i="1" s="1"/>
  <c r="BL66" i="1"/>
  <c r="BL69" i="1" s="1"/>
  <c r="BM66" i="1"/>
  <c r="BM69" i="1" s="1"/>
  <c r="BN66" i="1"/>
  <c r="BN69" i="1" s="1"/>
  <c r="BO66" i="1"/>
  <c r="BO69" i="1" s="1"/>
  <c r="BP66" i="1"/>
  <c r="BP69" i="1" s="1"/>
  <c r="BQ66" i="1"/>
  <c r="BQ69" i="1" s="1"/>
  <c r="BR66" i="1"/>
  <c r="BR69" i="1" s="1"/>
  <c r="BS66" i="1"/>
  <c r="BS69" i="1" s="1"/>
  <c r="BT66" i="1"/>
  <c r="BT69" i="1" s="1"/>
  <c r="BU66" i="1"/>
  <c r="BU69" i="1" s="1"/>
  <c r="BV66" i="1"/>
  <c r="BV69" i="1" s="1"/>
  <c r="BW66" i="1"/>
  <c r="BW69" i="1" s="1"/>
  <c r="BX66" i="1"/>
  <c r="BX69" i="1" s="1"/>
  <c r="BY66" i="1"/>
  <c r="BY69" i="1" s="1"/>
  <c r="BZ66" i="1"/>
  <c r="BZ69" i="1" s="1"/>
  <c r="CA66" i="1"/>
  <c r="CA69" i="1" s="1"/>
  <c r="CB66" i="1"/>
  <c r="CB69" i="1" s="1"/>
  <c r="CC66" i="1"/>
  <c r="CC69" i="1" s="1"/>
  <c r="CD66" i="1"/>
  <c r="CD69" i="1" s="1"/>
  <c r="CE66" i="1"/>
  <c r="CE69" i="1" s="1"/>
  <c r="CF66" i="1"/>
  <c r="CF69" i="1" s="1"/>
  <c r="CG66" i="1"/>
  <c r="CG69" i="1" s="1"/>
  <c r="CH66" i="1"/>
  <c r="CH69" i="1" s="1"/>
  <c r="CI66" i="1"/>
  <c r="CI69" i="1" s="1"/>
  <c r="CJ66" i="1"/>
  <c r="CJ69" i="1" s="1"/>
  <c r="CK66" i="1"/>
  <c r="CK69" i="1" s="1"/>
  <c r="CL66" i="1"/>
  <c r="CL69" i="1" s="1"/>
  <c r="CM66" i="1"/>
  <c r="CM69" i="1" s="1"/>
  <c r="CN66" i="1"/>
  <c r="CN69" i="1" s="1"/>
  <c r="CO66" i="1"/>
  <c r="CO69" i="1" s="1"/>
  <c r="CP66" i="1"/>
  <c r="CP69" i="1" s="1"/>
  <c r="CQ66" i="1"/>
  <c r="CQ69" i="1" s="1"/>
  <c r="CR66" i="1"/>
  <c r="CR69" i="1" s="1"/>
  <c r="CS66" i="1"/>
  <c r="CS69" i="1" s="1"/>
  <c r="CT66" i="1"/>
  <c r="CT69" i="1" s="1"/>
  <c r="CU66" i="1"/>
  <c r="CU69" i="1" s="1"/>
  <c r="CV66" i="1"/>
  <c r="CV69" i="1" s="1"/>
  <c r="CW66" i="1"/>
  <c r="CW69" i="1" s="1"/>
  <c r="CX66" i="1"/>
  <c r="CX69" i="1" s="1"/>
  <c r="CY66" i="1"/>
  <c r="CY69" i="1" s="1"/>
  <c r="CZ66" i="1"/>
  <c r="CZ69" i="1" s="1"/>
  <c r="DA66" i="1"/>
  <c r="DA69" i="1" s="1"/>
  <c r="DB66" i="1"/>
  <c r="DB69" i="1" s="1"/>
  <c r="DC66" i="1"/>
  <c r="DC69" i="1" s="1"/>
  <c r="DD66" i="1"/>
  <c r="DD69" i="1" s="1"/>
  <c r="DE66" i="1"/>
  <c r="DE69" i="1" s="1"/>
  <c r="DF66" i="1"/>
  <c r="DF69" i="1" s="1"/>
  <c r="DG66" i="1"/>
  <c r="DG69" i="1" s="1"/>
  <c r="DH66" i="1"/>
  <c r="DH69" i="1" s="1"/>
  <c r="DI66" i="1"/>
  <c r="DI69" i="1" s="1"/>
  <c r="DJ66" i="1"/>
  <c r="DJ69" i="1" s="1"/>
  <c r="DK66" i="1"/>
  <c r="DK69" i="1" s="1"/>
  <c r="DL66" i="1"/>
  <c r="DL69" i="1" s="1"/>
  <c r="DM66" i="1"/>
  <c r="DM69" i="1" s="1"/>
  <c r="DN66" i="1"/>
  <c r="DN69" i="1" s="1"/>
  <c r="DO66" i="1"/>
  <c r="DO69" i="1" s="1"/>
  <c r="DP66" i="1"/>
  <c r="DP69" i="1" s="1"/>
  <c r="DQ66" i="1"/>
  <c r="DQ69" i="1" s="1"/>
  <c r="DR66" i="1"/>
  <c r="DR69" i="1" s="1"/>
  <c r="DS66" i="1"/>
  <c r="DS69" i="1" s="1"/>
  <c r="DT66" i="1"/>
  <c r="DT69" i="1" s="1"/>
  <c r="DU66" i="1"/>
  <c r="DU69" i="1" s="1"/>
  <c r="DV66" i="1"/>
  <c r="DV69" i="1" s="1"/>
  <c r="DW66" i="1"/>
  <c r="DW69" i="1" s="1"/>
  <c r="DX66" i="1"/>
  <c r="DX69" i="1" s="1"/>
  <c r="DY66" i="1"/>
  <c r="DY69" i="1" s="1"/>
  <c r="DZ66" i="1"/>
  <c r="DZ69" i="1" s="1"/>
  <c r="EA66" i="1"/>
  <c r="EA69" i="1" s="1"/>
  <c r="EB66" i="1"/>
  <c r="EB69" i="1" s="1"/>
  <c r="EC66" i="1"/>
  <c r="EC69" i="1" s="1"/>
  <c r="ED66" i="1"/>
  <c r="ED69" i="1" s="1"/>
  <c r="EE66" i="1"/>
  <c r="EE69" i="1" s="1"/>
  <c r="EF66" i="1"/>
  <c r="EF69" i="1" s="1"/>
  <c r="EG66" i="1"/>
  <c r="EG69" i="1" s="1"/>
  <c r="EH66" i="1"/>
  <c r="EH69" i="1" s="1"/>
  <c r="EI66" i="1"/>
  <c r="EI69" i="1" s="1"/>
  <c r="EJ66" i="1"/>
  <c r="EJ69" i="1" s="1"/>
  <c r="EK66" i="1"/>
  <c r="EK69" i="1" s="1"/>
  <c r="EL66" i="1"/>
  <c r="EL69" i="1" s="1"/>
  <c r="EM66" i="1"/>
  <c r="EM69" i="1" s="1"/>
  <c r="EN66" i="1"/>
  <c r="EN69" i="1" s="1"/>
  <c r="EO66" i="1"/>
  <c r="EO69" i="1" s="1"/>
  <c r="EP66" i="1"/>
  <c r="EP69" i="1" s="1"/>
  <c r="EQ66" i="1"/>
  <c r="EQ69" i="1" s="1"/>
  <c r="ER66" i="1"/>
  <c r="ER69" i="1" s="1"/>
  <c r="ES66" i="1"/>
  <c r="ES69" i="1" s="1"/>
  <c r="ET66" i="1"/>
  <c r="ET69" i="1" s="1"/>
  <c r="EU66" i="1"/>
  <c r="EU69" i="1" s="1"/>
  <c r="EV66" i="1"/>
  <c r="EV69" i="1" s="1"/>
  <c r="EW66" i="1"/>
  <c r="EW69" i="1" s="1"/>
  <c r="EX66" i="1"/>
  <c r="EX69" i="1" s="1"/>
  <c r="EY66" i="1"/>
  <c r="EY69" i="1" s="1"/>
  <c r="EZ66" i="1"/>
  <c r="EZ69" i="1" s="1"/>
  <c r="FA66" i="1"/>
  <c r="FA69" i="1" s="1"/>
  <c r="FB66" i="1"/>
  <c r="FB69" i="1" s="1"/>
  <c r="FC66" i="1"/>
  <c r="FC69" i="1" s="1"/>
  <c r="FD66" i="1"/>
  <c r="FD69" i="1" s="1"/>
  <c r="FE66" i="1"/>
  <c r="FF66" i="1"/>
  <c r="FF69" i="1" s="1"/>
  <c r="FG66" i="1"/>
  <c r="FG69" i="1" s="1"/>
  <c r="FH66" i="1"/>
  <c r="FH69" i="1" s="1"/>
  <c r="FI66" i="1"/>
  <c r="FI69" i="1" s="1"/>
  <c r="FJ66" i="1"/>
  <c r="FJ69" i="1" s="1"/>
  <c r="FK66" i="1"/>
  <c r="FK69" i="1" s="1"/>
  <c r="FL66" i="1"/>
  <c r="FL69" i="1" s="1"/>
  <c r="FM66" i="1"/>
  <c r="FM69" i="1" s="1"/>
  <c r="FN66" i="1"/>
  <c r="FN69" i="1" s="1"/>
  <c r="FO66" i="1"/>
  <c r="FO69" i="1" s="1"/>
  <c r="FP66" i="1"/>
  <c r="FP69" i="1" s="1"/>
  <c r="FQ66" i="1"/>
  <c r="FQ69" i="1" s="1"/>
  <c r="FR66" i="1"/>
  <c r="FR69" i="1" s="1"/>
  <c r="FS66" i="1"/>
  <c r="FS69" i="1" s="1"/>
  <c r="FT66" i="1"/>
  <c r="FT69" i="1" s="1"/>
  <c r="FU66" i="1"/>
  <c r="FU69" i="1" s="1"/>
  <c r="FV66" i="1"/>
  <c r="FV69" i="1" s="1"/>
  <c r="FW66" i="1"/>
  <c r="FW69" i="1" s="1"/>
  <c r="FX66" i="1"/>
  <c r="FX69" i="1" s="1"/>
  <c r="FY66" i="1"/>
  <c r="FY69" i="1" s="1"/>
  <c r="FZ66" i="1"/>
  <c r="FZ69" i="1" s="1"/>
  <c r="GA66" i="1"/>
  <c r="GA69" i="1" s="1"/>
  <c r="GB66" i="1"/>
  <c r="GB69" i="1" s="1"/>
  <c r="GC66" i="1"/>
  <c r="GC69" i="1" s="1"/>
  <c r="GD66" i="1"/>
  <c r="GD69" i="1" s="1"/>
  <c r="GE66" i="1"/>
  <c r="GE69" i="1" s="1"/>
  <c r="GF66" i="1"/>
  <c r="GF69" i="1" s="1"/>
  <c r="GG66" i="1"/>
  <c r="GG69" i="1" s="1"/>
  <c r="GH66" i="1"/>
  <c r="GH69" i="1" s="1"/>
  <c r="GI66" i="1"/>
  <c r="GI69" i="1" s="1"/>
  <c r="GJ66" i="1"/>
  <c r="GJ69" i="1" s="1"/>
  <c r="GK66" i="1"/>
  <c r="GK69" i="1" s="1"/>
  <c r="GL66" i="1"/>
  <c r="GL69" i="1" s="1"/>
  <c r="GM66" i="1"/>
  <c r="GM69" i="1" s="1"/>
  <c r="GN66" i="1"/>
  <c r="GN69" i="1" s="1"/>
  <c r="GO66" i="1"/>
  <c r="GO69" i="1" s="1"/>
  <c r="GP66" i="1"/>
  <c r="GP69" i="1" s="1"/>
  <c r="GQ66" i="1"/>
  <c r="GQ69" i="1" s="1"/>
  <c r="GR66" i="1"/>
  <c r="GR69" i="1" s="1"/>
  <c r="GS66" i="1"/>
  <c r="GS69" i="1" s="1"/>
  <c r="GT66" i="1"/>
  <c r="GT69" i="1" s="1"/>
  <c r="GU66" i="1"/>
  <c r="GU69" i="1" s="1"/>
  <c r="GV66" i="1"/>
  <c r="GV69" i="1" s="1"/>
  <c r="GW66" i="1"/>
  <c r="GW69" i="1" s="1"/>
  <c r="GX66" i="1"/>
  <c r="GX69" i="1" s="1"/>
  <c r="GY66" i="1"/>
  <c r="GY69" i="1" s="1"/>
  <c r="GZ66" i="1"/>
  <c r="GZ69" i="1" s="1"/>
  <c r="HA66" i="1"/>
  <c r="HA69" i="1" s="1"/>
  <c r="HB66" i="1"/>
  <c r="HB69" i="1" s="1"/>
  <c r="HC66" i="1"/>
  <c r="HC69" i="1" s="1"/>
  <c r="HD66" i="1"/>
  <c r="HD69" i="1" s="1"/>
  <c r="HE66" i="1"/>
  <c r="HE69" i="1" s="1"/>
  <c r="HF66" i="1"/>
  <c r="HF69" i="1" s="1"/>
  <c r="HG66" i="1"/>
  <c r="HG69" i="1" s="1"/>
  <c r="HH66" i="1"/>
  <c r="HH69" i="1" s="1"/>
  <c r="HI66" i="1"/>
  <c r="HI69" i="1" s="1"/>
  <c r="HJ66" i="1"/>
  <c r="HJ69" i="1" s="1"/>
  <c r="HK66" i="1"/>
  <c r="HK69" i="1" s="1"/>
  <c r="HL66" i="1"/>
  <c r="HL69" i="1" s="1"/>
  <c r="HM66" i="1"/>
  <c r="HM69" i="1" s="1"/>
  <c r="HN66" i="1"/>
  <c r="HN69" i="1" s="1"/>
  <c r="HO66" i="1"/>
  <c r="HO69" i="1" s="1"/>
  <c r="HP66" i="1"/>
  <c r="HP69" i="1" s="1"/>
  <c r="HQ66" i="1"/>
  <c r="HQ69" i="1" s="1"/>
  <c r="HR66" i="1"/>
  <c r="HR69" i="1" s="1"/>
  <c r="HS66" i="1"/>
  <c r="HS69" i="1" s="1"/>
  <c r="HT66" i="1"/>
  <c r="HT69" i="1" s="1"/>
  <c r="HU66" i="1"/>
  <c r="HU69" i="1" s="1"/>
  <c r="HV66" i="1"/>
  <c r="HV69" i="1" s="1"/>
  <c r="HW66" i="1"/>
  <c r="HW69" i="1" s="1"/>
  <c r="HX66" i="1"/>
  <c r="HX69" i="1" s="1"/>
  <c r="HY66" i="1"/>
  <c r="HY69" i="1" s="1"/>
  <c r="HZ66" i="1"/>
  <c r="HZ69" i="1" s="1"/>
  <c r="IA66" i="1"/>
  <c r="IA69" i="1" s="1"/>
  <c r="IB66" i="1"/>
  <c r="IB69" i="1" s="1"/>
  <c r="IC66" i="1"/>
  <c r="IC69" i="1" s="1"/>
  <c r="ID66" i="1"/>
  <c r="ID69" i="1" s="1"/>
  <c r="IE66" i="1"/>
  <c r="IE69" i="1" s="1"/>
  <c r="IF66" i="1"/>
  <c r="IF69" i="1" s="1"/>
  <c r="IG66" i="1"/>
  <c r="IG69" i="1" s="1"/>
  <c r="IH66" i="1"/>
  <c r="IH69" i="1" s="1"/>
  <c r="II66" i="1"/>
  <c r="II69" i="1" s="1"/>
  <c r="IJ66" i="1"/>
  <c r="IJ69" i="1" s="1"/>
  <c r="IK66" i="1"/>
  <c r="IK69" i="1" s="1"/>
  <c r="IL66" i="1"/>
  <c r="IL69" i="1" s="1"/>
  <c r="IM66" i="1"/>
  <c r="IM69" i="1" s="1"/>
  <c r="IN66" i="1"/>
  <c r="IN69" i="1" s="1"/>
  <c r="IO66" i="1"/>
  <c r="IO69" i="1" s="1"/>
  <c r="IP66" i="1"/>
  <c r="IP69" i="1" s="1"/>
  <c r="IQ66" i="1"/>
  <c r="IQ69" i="1" s="1"/>
  <c r="IR66" i="1"/>
  <c r="IR69" i="1" s="1"/>
  <c r="IS66" i="1"/>
  <c r="IS69" i="1" s="1"/>
  <c r="IT66" i="1"/>
  <c r="IT69" i="1" s="1"/>
  <c r="IU66" i="1"/>
  <c r="IU69" i="1" s="1"/>
  <c r="IV66" i="1"/>
  <c r="IV69" i="1" s="1"/>
  <c r="IW66" i="1"/>
  <c r="IW69" i="1" s="1"/>
  <c r="IX66" i="1"/>
  <c r="IX69" i="1" s="1"/>
  <c r="IY66" i="1"/>
  <c r="IY69" i="1" s="1"/>
  <c r="IZ66" i="1"/>
  <c r="IZ69" i="1" s="1"/>
  <c r="JA66" i="1"/>
  <c r="JA69" i="1" s="1"/>
  <c r="JB66" i="1"/>
  <c r="JB69" i="1" s="1"/>
  <c r="JC66" i="1"/>
  <c r="JC69" i="1" s="1"/>
  <c r="JD66" i="1"/>
  <c r="JD69" i="1" s="1"/>
  <c r="JE66" i="1"/>
  <c r="JE69" i="1" s="1"/>
  <c r="JF66" i="1"/>
  <c r="JF69" i="1" s="1"/>
  <c r="JG66" i="1"/>
  <c r="JG69" i="1" s="1"/>
  <c r="JH66" i="1"/>
  <c r="JH69" i="1" s="1"/>
  <c r="JI66" i="1"/>
  <c r="JI69" i="1" s="1"/>
  <c r="JJ66" i="1"/>
  <c r="JJ69" i="1" s="1"/>
  <c r="JK66" i="1"/>
  <c r="JK69" i="1" s="1"/>
  <c r="JL66" i="1"/>
  <c r="JL69" i="1" s="1"/>
  <c r="JM66" i="1"/>
  <c r="JM69" i="1" s="1"/>
  <c r="JN66" i="1"/>
  <c r="JN69" i="1" s="1"/>
  <c r="JO66" i="1"/>
  <c r="JO69" i="1" s="1"/>
  <c r="JP66" i="1"/>
  <c r="JP69" i="1" s="1"/>
  <c r="JQ66" i="1"/>
  <c r="JQ69" i="1" s="1"/>
  <c r="JR66" i="1"/>
  <c r="JR69" i="1" s="1"/>
  <c r="JS66" i="1"/>
  <c r="JS69" i="1" s="1"/>
  <c r="JT66" i="1"/>
  <c r="JT69" i="1" s="1"/>
  <c r="JU66" i="1"/>
  <c r="JU69" i="1" s="1"/>
  <c r="JV66" i="1"/>
  <c r="JV69" i="1" s="1"/>
  <c r="JW66" i="1"/>
  <c r="JW69" i="1" s="1"/>
  <c r="JX66" i="1"/>
  <c r="JX69" i="1" s="1"/>
  <c r="JY66" i="1"/>
  <c r="JY69" i="1" s="1"/>
  <c r="JZ66" i="1"/>
  <c r="JZ69" i="1" s="1"/>
  <c r="KA66" i="1"/>
  <c r="KA69" i="1" s="1"/>
  <c r="KB66" i="1"/>
  <c r="KB69" i="1" s="1"/>
  <c r="KC66" i="1"/>
  <c r="KC69" i="1" s="1"/>
  <c r="KD66" i="1"/>
  <c r="KD69" i="1" s="1"/>
  <c r="KE66" i="1"/>
  <c r="KE69" i="1" s="1"/>
  <c r="KF66" i="1"/>
  <c r="KF69" i="1" s="1"/>
  <c r="KG66" i="1"/>
  <c r="KG69" i="1" s="1"/>
  <c r="KH66" i="1"/>
  <c r="KH69" i="1" s="1"/>
  <c r="KI66" i="1"/>
  <c r="KI69" i="1" s="1"/>
  <c r="KJ66" i="1"/>
  <c r="KJ69" i="1" s="1"/>
  <c r="KK66" i="1"/>
  <c r="KK69" i="1" s="1"/>
  <c r="KL66" i="1"/>
  <c r="KL69" i="1" s="1"/>
  <c r="KM66" i="1"/>
  <c r="KM69" i="1" s="1"/>
  <c r="KN66" i="1"/>
  <c r="KN69" i="1" s="1"/>
  <c r="KO66" i="1"/>
  <c r="KO69" i="1" s="1"/>
  <c r="KP66" i="1"/>
  <c r="KP69" i="1" s="1"/>
  <c r="KQ66" i="1"/>
  <c r="KQ69" i="1" s="1"/>
  <c r="KR66" i="1"/>
  <c r="KR69" i="1" s="1"/>
  <c r="KS66" i="1"/>
  <c r="KS69" i="1" s="1"/>
  <c r="KT66" i="1"/>
  <c r="KT69" i="1" s="1"/>
  <c r="KU66" i="1"/>
  <c r="KU69" i="1" s="1"/>
  <c r="KV66" i="1"/>
  <c r="KV69" i="1" s="1"/>
  <c r="KW66" i="1"/>
  <c r="KW69" i="1" s="1"/>
  <c r="KX66" i="1"/>
  <c r="KX69" i="1" s="1"/>
  <c r="KY66" i="1"/>
  <c r="KY69" i="1" s="1"/>
  <c r="KZ66" i="1"/>
  <c r="KZ69" i="1" s="1"/>
  <c r="LA66" i="1"/>
  <c r="LA69" i="1" s="1"/>
  <c r="LB66" i="1"/>
  <c r="LB69" i="1" s="1"/>
  <c r="LC66" i="1"/>
  <c r="LC69" i="1" s="1"/>
  <c r="LD66" i="1"/>
  <c r="LD69" i="1" s="1"/>
  <c r="LE66" i="1"/>
  <c r="LE69" i="1" s="1"/>
  <c r="LF66" i="1"/>
  <c r="LF69" i="1" s="1"/>
  <c r="LG66" i="1"/>
  <c r="LG69" i="1" s="1"/>
  <c r="LH66" i="1"/>
  <c r="LH69" i="1" s="1"/>
  <c r="LI66" i="1"/>
  <c r="LI69" i="1" s="1"/>
  <c r="LJ66" i="1"/>
  <c r="LJ69" i="1" s="1"/>
  <c r="LK66" i="1"/>
  <c r="LK69" i="1" s="1"/>
  <c r="LL66" i="1"/>
  <c r="LL69" i="1" s="1"/>
  <c r="LM66" i="1"/>
  <c r="LM69" i="1" s="1"/>
  <c r="LN66" i="1"/>
  <c r="LN69" i="1" s="1"/>
  <c r="LO66" i="1"/>
  <c r="LO69" i="1" s="1"/>
  <c r="LP66" i="1"/>
  <c r="LP69" i="1" s="1"/>
  <c r="LQ66" i="1"/>
  <c r="LQ69" i="1" s="1"/>
  <c r="LR66" i="1"/>
  <c r="LR69" i="1" s="1"/>
  <c r="LS66" i="1"/>
  <c r="LS69" i="1" s="1"/>
  <c r="LT66" i="1"/>
  <c r="LT69" i="1" s="1"/>
  <c r="LU66" i="1"/>
  <c r="LU69" i="1" s="1"/>
  <c r="LV66" i="1"/>
  <c r="LV69" i="1" s="1"/>
  <c r="LW66" i="1"/>
  <c r="LW69" i="1" s="1"/>
  <c r="LX66" i="1"/>
  <c r="LX69" i="1" s="1"/>
  <c r="LY66" i="1"/>
  <c r="LY69" i="1" s="1"/>
  <c r="LZ66" i="1"/>
  <c r="LZ69" i="1" s="1"/>
  <c r="MA66" i="1"/>
  <c r="MA69" i="1" s="1"/>
  <c r="MB66" i="1"/>
  <c r="MB69" i="1" s="1"/>
  <c r="MC66" i="1"/>
  <c r="MC69" i="1" s="1"/>
  <c r="MD66" i="1"/>
  <c r="MD69" i="1" s="1"/>
  <c r="ME66" i="1"/>
  <c r="ME69" i="1" s="1"/>
  <c r="MF66" i="1"/>
  <c r="MF69" i="1" s="1"/>
  <c r="MG66" i="1"/>
  <c r="MG69" i="1" s="1"/>
  <c r="MH66" i="1"/>
  <c r="MH69" i="1" s="1"/>
  <c r="MI66" i="1"/>
  <c r="MI69" i="1" s="1"/>
  <c r="MJ66" i="1"/>
  <c r="MJ69" i="1" s="1"/>
  <c r="MK66" i="1"/>
  <c r="MK69" i="1" s="1"/>
  <c r="ML66" i="1"/>
  <c r="ML69" i="1" s="1"/>
  <c r="MM66" i="1"/>
  <c r="MM69" i="1" s="1"/>
  <c r="MN66" i="1"/>
  <c r="MN69" i="1" s="1"/>
  <c r="MO66" i="1"/>
  <c r="MO69" i="1" s="1"/>
  <c r="MP66" i="1"/>
  <c r="MP69" i="1" s="1"/>
  <c r="MQ66" i="1"/>
  <c r="MQ69" i="1" s="1"/>
  <c r="MR66" i="1"/>
  <c r="MR69" i="1" s="1"/>
  <c r="MS66" i="1"/>
  <c r="MS69" i="1" s="1"/>
  <c r="MT66" i="1"/>
  <c r="MT69" i="1" s="1"/>
  <c r="MU66" i="1"/>
  <c r="MU69" i="1" s="1"/>
  <c r="MV66" i="1"/>
  <c r="MV69" i="1" s="1"/>
  <c r="MW66" i="1"/>
  <c r="MW69" i="1" s="1"/>
  <c r="MX66" i="1"/>
  <c r="MX69" i="1" s="1"/>
  <c r="MY66" i="1"/>
  <c r="MY69" i="1" s="1"/>
  <c r="MZ66" i="1"/>
  <c r="MZ69" i="1" s="1"/>
  <c r="NA66" i="1"/>
  <c r="NA69" i="1" s="1"/>
  <c r="NB66" i="1"/>
  <c r="NB69" i="1" s="1"/>
  <c r="NC66" i="1"/>
  <c r="NC69" i="1" s="1"/>
  <c r="ND66" i="1"/>
  <c r="ND69" i="1" s="1"/>
  <c r="NE66" i="1"/>
  <c r="NE69" i="1" s="1"/>
  <c r="E66" i="1"/>
  <c r="E69" i="1" s="1"/>
  <c r="D56" i="1"/>
  <c r="E53" i="1"/>
  <c r="E51" i="1"/>
  <c r="E50" i="1"/>
  <c r="E49" i="1"/>
  <c r="CD54" i="1"/>
  <c r="CE54" i="1"/>
  <c r="CF54" i="1"/>
  <c r="CG54" i="1"/>
  <c r="CH54" i="1"/>
  <c r="FT54" i="1"/>
  <c r="E54" i="1"/>
  <c r="E52" i="1"/>
  <c r="D49" i="1"/>
  <c r="A1" i="1"/>
  <c r="D51" i="1"/>
  <c r="F51" i="1"/>
  <c r="G51" i="1"/>
  <c r="H51" i="1"/>
  <c r="I51" i="1"/>
  <c r="J51" i="1"/>
  <c r="K51" i="1"/>
  <c r="K54" i="1" s="1"/>
  <c r="L51" i="1"/>
  <c r="M51" i="1"/>
  <c r="N51" i="1"/>
  <c r="O51" i="1"/>
  <c r="P51" i="1"/>
  <c r="Q51" i="1"/>
  <c r="R51" i="1"/>
  <c r="S51" i="1"/>
  <c r="T51" i="1"/>
  <c r="U51" i="1"/>
  <c r="V51" i="1"/>
  <c r="V54" i="1" s="1"/>
  <c r="W51" i="1"/>
  <c r="X51" i="1"/>
  <c r="Y51" i="1"/>
  <c r="Z51" i="1"/>
  <c r="AA51" i="1"/>
  <c r="AA54" i="1" s="1"/>
  <c r="AB51" i="1"/>
  <c r="AC51" i="1"/>
  <c r="AD51" i="1"/>
  <c r="AE51" i="1"/>
  <c r="AF51" i="1"/>
  <c r="AG51" i="1"/>
  <c r="AH51" i="1"/>
  <c r="AI51" i="1"/>
  <c r="AI54" i="1" s="1"/>
  <c r="AJ51" i="1"/>
  <c r="AK51" i="1"/>
  <c r="AL51" i="1"/>
  <c r="AL54" i="1" s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B54" i="1" s="1"/>
  <c r="BC51" i="1"/>
  <c r="BD51" i="1"/>
  <c r="BE51" i="1"/>
  <c r="BF51" i="1"/>
  <c r="BG51" i="1"/>
  <c r="BG54" i="1" s="1"/>
  <c r="BH51" i="1"/>
  <c r="BI51" i="1"/>
  <c r="BJ51" i="1"/>
  <c r="BK51" i="1"/>
  <c r="BL51" i="1"/>
  <c r="BM51" i="1"/>
  <c r="BN51" i="1"/>
  <c r="BO51" i="1"/>
  <c r="BO54" i="1" s="1"/>
  <c r="BP51" i="1"/>
  <c r="BQ51" i="1"/>
  <c r="BR51" i="1"/>
  <c r="BR54" i="1" s="1"/>
  <c r="BS51" i="1"/>
  <c r="BT51" i="1"/>
  <c r="BU51" i="1"/>
  <c r="BV51" i="1"/>
  <c r="BW51" i="1"/>
  <c r="BW54" i="1" s="1"/>
  <c r="BX51" i="1"/>
  <c r="BZ51" i="1"/>
  <c r="BZ54" i="1" s="1"/>
  <c r="CA51" i="1"/>
  <c r="CB51" i="1"/>
  <c r="CC51" i="1"/>
  <c r="CI51" i="1"/>
  <c r="CI54" i="1" s="1"/>
  <c r="CJ51" i="1"/>
  <c r="CJ54" i="1" s="1"/>
  <c r="CK51" i="1"/>
  <c r="CL51" i="1"/>
  <c r="CM51" i="1"/>
  <c r="CN51" i="1"/>
  <c r="CN54" i="1" s="1"/>
  <c r="CO51" i="1"/>
  <c r="CP51" i="1"/>
  <c r="CQ51" i="1"/>
  <c r="CR51" i="1"/>
  <c r="CS51" i="1"/>
  <c r="CT51" i="1"/>
  <c r="CU51" i="1"/>
  <c r="CU54" i="1" s="1"/>
  <c r="CV51" i="1"/>
  <c r="CW51" i="1"/>
  <c r="CX51" i="1"/>
  <c r="CY51" i="1"/>
  <c r="CZ51" i="1"/>
  <c r="CZ54" i="1" s="1"/>
  <c r="DA51" i="1"/>
  <c r="DB51" i="1"/>
  <c r="DC51" i="1"/>
  <c r="DD51" i="1"/>
  <c r="DD54" i="1" s="1"/>
  <c r="DE51" i="1"/>
  <c r="DF51" i="1"/>
  <c r="DG51" i="1"/>
  <c r="DH51" i="1"/>
  <c r="DI51" i="1"/>
  <c r="DJ51" i="1"/>
  <c r="DJ54" i="1" s="1"/>
  <c r="DK51" i="1"/>
  <c r="DL51" i="1"/>
  <c r="DM51" i="1"/>
  <c r="DN51" i="1"/>
  <c r="DO51" i="1"/>
  <c r="DQ51" i="1"/>
  <c r="DR51" i="1"/>
  <c r="DS51" i="1"/>
  <c r="DT51" i="1"/>
  <c r="DT54" i="1" s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J54" i="1" s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V54" i="1" s="1"/>
  <c r="EW51" i="1"/>
  <c r="EX51" i="1"/>
  <c r="EY51" i="1"/>
  <c r="EZ51" i="1"/>
  <c r="EZ54" i="1" s="1"/>
  <c r="FA51" i="1"/>
  <c r="FB51" i="1"/>
  <c r="FC51" i="1"/>
  <c r="FD51" i="1"/>
  <c r="FD54" i="1" s="1"/>
  <c r="FE51" i="1"/>
  <c r="FE54" i="1" s="1"/>
  <c r="FF51" i="1"/>
  <c r="FG51" i="1"/>
  <c r="FH51" i="1"/>
  <c r="FH54" i="1" s="1"/>
  <c r="FI51" i="1"/>
  <c r="FJ51" i="1"/>
  <c r="FK51" i="1"/>
  <c r="FL51" i="1"/>
  <c r="FL54" i="1" s="1"/>
  <c r="FM51" i="1"/>
  <c r="FM54" i="1" s="1"/>
  <c r="FN51" i="1"/>
  <c r="FO51" i="1"/>
  <c r="FP51" i="1"/>
  <c r="FP54" i="1" s="1"/>
  <c r="FQ51" i="1"/>
  <c r="FR51" i="1"/>
  <c r="FS51" i="1"/>
  <c r="FU51" i="1"/>
  <c r="FU54" i="1" s="1"/>
  <c r="FV51" i="1"/>
  <c r="FV54" i="1" s="1"/>
  <c r="FW51" i="1"/>
  <c r="FX51" i="1"/>
  <c r="FY51" i="1"/>
  <c r="FZ51" i="1"/>
  <c r="GA51" i="1"/>
  <c r="GB51" i="1"/>
  <c r="GB54" i="1" s="1"/>
  <c r="GC51" i="1"/>
  <c r="GD51" i="1"/>
  <c r="GD54" i="1" s="1"/>
  <c r="GE51" i="1"/>
  <c r="GF51" i="1"/>
  <c r="GF54" i="1" s="1"/>
  <c r="GG51" i="1"/>
  <c r="GH51" i="1"/>
  <c r="GI51" i="1"/>
  <c r="GJ51" i="1"/>
  <c r="GJ54" i="1" s="1"/>
  <c r="GK51" i="1"/>
  <c r="GK54" i="1" s="1"/>
  <c r="GL51" i="1"/>
  <c r="GL54" i="1" s="1"/>
  <c r="GM51" i="1"/>
  <c r="GN51" i="1"/>
  <c r="GO51" i="1"/>
  <c r="GP51" i="1"/>
  <c r="GQ51" i="1"/>
  <c r="GR51" i="1"/>
  <c r="GR54" i="1" s="1"/>
  <c r="GS51" i="1"/>
  <c r="GT51" i="1"/>
  <c r="GT54" i="1" s="1"/>
  <c r="GU51" i="1"/>
  <c r="GV51" i="1"/>
  <c r="GW51" i="1"/>
  <c r="GX51" i="1"/>
  <c r="GY51" i="1"/>
  <c r="GZ51" i="1"/>
  <c r="GZ54" i="1" s="1"/>
  <c r="HA51" i="1"/>
  <c r="HA54" i="1" s="1"/>
  <c r="HB51" i="1"/>
  <c r="HB54" i="1" s="1"/>
  <c r="HC51" i="1"/>
  <c r="HD51" i="1"/>
  <c r="HE51" i="1"/>
  <c r="HF51" i="1"/>
  <c r="HG51" i="1"/>
  <c r="HH51" i="1"/>
  <c r="HH54" i="1" s="1"/>
  <c r="HI51" i="1"/>
  <c r="HJ51" i="1"/>
  <c r="HJ54" i="1" s="1"/>
  <c r="HK51" i="1"/>
  <c r="HL51" i="1"/>
  <c r="HL54" i="1" s="1"/>
  <c r="HM51" i="1"/>
  <c r="HN51" i="1"/>
  <c r="HO51" i="1"/>
  <c r="HP51" i="1"/>
  <c r="HP54" i="1" s="1"/>
  <c r="HQ51" i="1"/>
  <c r="HQ54" i="1" s="1"/>
  <c r="HR51" i="1"/>
  <c r="HR54" i="1" s="1"/>
  <c r="HS51" i="1"/>
  <c r="HT51" i="1"/>
  <c r="HU51" i="1"/>
  <c r="HV51" i="1"/>
  <c r="HW51" i="1"/>
  <c r="HX51" i="1"/>
  <c r="HX54" i="1" s="1"/>
  <c r="HY51" i="1"/>
  <c r="HZ51" i="1"/>
  <c r="HZ54" i="1" s="1"/>
  <c r="IA51" i="1"/>
  <c r="IB51" i="1"/>
  <c r="IC51" i="1"/>
  <c r="ID51" i="1"/>
  <c r="IE51" i="1"/>
  <c r="IF51" i="1"/>
  <c r="IF54" i="1" s="1"/>
  <c r="IG51" i="1"/>
  <c r="IG54" i="1" s="1"/>
  <c r="IH51" i="1"/>
  <c r="IH54" i="1" s="1"/>
  <c r="II51" i="1"/>
  <c r="IJ51" i="1"/>
  <c r="IK51" i="1"/>
  <c r="IL51" i="1"/>
  <c r="IM51" i="1"/>
  <c r="IN51" i="1"/>
  <c r="IN54" i="1" s="1"/>
  <c r="IO51" i="1"/>
  <c r="IP51" i="1"/>
  <c r="IP54" i="1" s="1"/>
  <c r="IQ51" i="1"/>
  <c r="IR51" i="1"/>
  <c r="IR54" i="1" s="1"/>
  <c r="IS51" i="1"/>
  <c r="IT51" i="1"/>
  <c r="IU51" i="1"/>
  <c r="IV51" i="1"/>
  <c r="IV54" i="1" s="1"/>
  <c r="IW51" i="1"/>
  <c r="IW54" i="1" s="1"/>
  <c r="IX51" i="1"/>
  <c r="IX54" i="1" s="1"/>
  <c r="IY51" i="1"/>
  <c r="IZ51" i="1"/>
  <c r="JA51" i="1"/>
  <c r="JB51" i="1"/>
  <c r="JC51" i="1"/>
  <c r="JD51" i="1"/>
  <c r="JD54" i="1" s="1"/>
  <c r="JE51" i="1"/>
  <c r="JF51" i="1"/>
  <c r="JF54" i="1" s="1"/>
  <c r="JG51" i="1"/>
  <c r="JH51" i="1"/>
  <c r="JI51" i="1"/>
  <c r="JJ51" i="1"/>
  <c r="JK51" i="1"/>
  <c r="JL51" i="1"/>
  <c r="JL54" i="1" s="1"/>
  <c r="JM51" i="1"/>
  <c r="JM54" i="1" s="1"/>
  <c r="JN51" i="1"/>
  <c r="JN54" i="1" s="1"/>
  <c r="JO51" i="1"/>
  <c r="JP51" i="1"/>
  <c r="JQ51" i="1"/>
  <c r="JR51" i="1"/>
  <c r="JS51" i="1"/>
  <c r="JT51" i="1"/>
  <c r="JU51" i="1" s="1"/>
  <c r="JV51" i="1"/>
  <c r="JW51" i="1"/>
  <c r="JW54" i="1" s="1"/>
  <c r="JX51" i="1"/>
  <c r="JX54" i="1" s="1"/>
  <c r="JY51" i="1"/>
  <c r="JZ51" i="1"/>
  <c r="KA51" i="1"/>
  <c r="KA54" i="1" s="1"/>
  <c r="KB51" i="1"/>
  <c r="KB54" i="1" s="1"/>
  <c r="KC51" i="1"/>
  <c r="KC54" i="1" s="1"/>
  <c r="KD51" i="1"/>
  <c r="KE51" i="1"/>
  <c r="KF51" i="1"/>
  <c r="KG51" i="1"/>
  <c r="KH51" i="1"/>
  <c r="KI51" i="1"/>
  <c r="KJ51" i="1"/>
  <c r="KJ54" i="1" s="1"/>
  <c r="KK51" i="1"/>
  <c r="KL51" i="1"/>
  <c r="KM51" i="1"/>
  <c r="KM54" i="1" s="1"/>
  <c r="KN51" i="1"/>
  <c r="KO51" i="1"/>
  <c r="KP51" i="1"/>
  <c r="KQ51" i="1"/>
  <c r="KQ54" i="1" s="1"/>
  <c r="KR51" i="1"/>
  <c r="KR54" i="1" s="1"/>
  <c r="KS51" i="1"/>
  <c r="KS54" i="1" s="1"/>
  <c r="KT51" i="1"/>
  <c r="KU51" i="1"/>
  <c r="KV51" i="1"/>
  <c r="KW51" i="1"/>
  <c r="KX51" i="1"/>
  <c r="KY51" i="1"/>
  <c r="KZ51" i="1"/>
  <c r="KZ54" i="1" s="1"/>
  <c r="LA51" i="1"/>
  <c r="LB51" i="1"/>
  <c r="LC51" i="1"/>
  <c r="LC54" i="1" s="1"/>
  <c r="LD51" i="1"/>
  <c r="LD54" i="1" s="1"/>
  <c r="LE51" i="1"/>
  <c r="LF51" i="1"/>
  <c r="LG51" i="1"/>
  <c r="LG54" i="1" s="1"/>
  <c r="LH51" i="1"/>
  <c r="LH54" i="1" s="1"/>
  <c r="LI51" i="1"/>
  <c r="LI54" i="1" s="1"/>
  <c r="LJ51" i="1"/>
  <c r="LK51" i="1"/>
  <c r="LL51" i="1"/>
  <c r="LM51" i="1"/>
  <c r="LN51" i="1"/>
  <c r="LO51" i="1"/>
  <c r="LP51" i="1"/>
  <c r="LP54" i="1" s="1"/>
  <c r="LQ51" i="1"/>
  <c r="LR51" i="1"/>
  <c r="LS51" i="1"/>
  <c r="LS54" i="1" s="1"/>
  <c r="LT51" i="1"/>
  <c r="LU51" i="1"/>
  <c r="LV51" i="1"/>
  <c r="LW51" i="1"/>
  <c r="LW54" i="1" s="1"/>
  <c r="LX51" i="1"/>
  <c r="LX54" i="1" s="1"/>
  <c r="LY51" i="1"/>
  <c r="LZ51" i="1"/>
  <c r="MA51" i="1"/>
  <c r="MB51" i="1"/>
  <c r="MC51" i="1"/>
  <c r="MD51" i="1"/>
  <c r="ME51" i="1"/>
  <c r="MF51" i="1"/>
  <c r="MF54" i="1" s="1"/>
  <c r="MG51" i="1"/>
  <c r="MG54" i="1" s="1"/>
  <c r="MH51" i="1"/>
  <c r="MI51" i="1"/>
  <c r="MI54" i="1" s="1"/>
  <c r="MJ51" i="1"/>
  <c r="MJ54" i="1" s="1"/>
  <c r="MK51" i="1"/>
  <c r="ML51" i="1"/>
  <c r="MM51" i="1"/>
  <c r="MM54" i="1" s="1"/>
  <c r="MN51" i="1"/>
  <c r="MN54" i="1" s="1"/>
  <c r="MQ51" i="1"/>
  <c r="MR51" i="1"/>
  <c r="MR54" i="1" s="1"/>
  <c r="MS51" i="1"/>
  <c r="MT51" i="1"/>
  <c r="MU51" i="1"/>
  <c r="MV51" i="1"/>
  <c r="MV54" i="1" s="1"/>
  <c r="MW51" i="1"/>
  <c r="MW54" i="1" s="1"/>
  <c r="MX51" i="1"/>
  <c r="MY51" i="1"/>
  <c r="MZ51" i="1"/>
  <c r="MZ54" i="1" s="1"/>
  <c r="NA51" i="1"/>
  <c r="NB51" i="1"/>
  <c r="NC51" i="1"/>
  <c r="ND51" i="1"/>
  <c r="ND54" i="1" s="1"/>
  <c r="O65" i="6" l="1"/>
  <c r="K117" i="6"/>
  <c r="F19" i="6"/>
  <c r="G19" i="6" s="1"/>
  <c r="H19" i="6" s="1"/>
  <c r="F21" i="6"/>
  <c r="F23" i="6"/>
  <c r="G23" i="6" s="1"/>
  <c r="H23" i="6" s="1"/>
  <c r="F17" i="6"/>
  <c r="G17" i="6" s="1"/>
  <c r="I29" i="6"/>
  <c r="K101" i="6"/>
  <c r="F25" i="6"/>
  <c r="G25" i="6" s="1"/>
  <c r="H25" i="6" s="1"/>
  <c r="F20" i="6"/>
  <c r="F27" i="6"/>
  <c r="G27" i="6" s="1"/>
  <c r="H27" i="6" s="1"/>
  <c r="F24" i="6"/>
  <c r="G24" i="6" s="1"/>
  <c r="F26" i="6"/>
  <c r="G20" i="6"/>
  <c r="H20" i="6" s="1"/>
  <c r="F18" i="6"/>
  <c r="G28" i="6"/>
  <c r="H28" i="6" s="1"/>
  <c r="F22" i="6"/>
  <c r="G22" i="6" s="1"/>
  <c r="H22" i="6" s="1"/>
  <c r="F28" i="6"/>
  <c r="E29" i="6"/>
  <c r="G21" i="6"/>
  <c r="H21" i="6" s="1"/>
  <c r="G26" i="6"/>
  <c r="H26" i="6" s="1"/>
  <c r="JP54" i="1"/>
  <c r="IJ54" i="1"/>
  <c r="HT54" i="1"/>
  <c r="HD54" i="1"/>
  <c r="MT54" i="1"/>
  <c r="LT54" i="1"/>
  <c r="KN54" i="1"/>
  <c r="KF54" i="1"/>
  <c r="JS54" i="1"/>
  <c r="HW54" i="1"/>
  <c r="HO54" i="1"/>
  <c r="HG54" i="1"/>
  <c r="GY54" i="1"/>
  <c r="GQ54" i="1"/>
  <c r="GI54" i="1"/>
  <c r="GA54" i="1"/>
  <c r="FN54" i="1"/>
  <c r="FF54" i="1"/>
  <c r="EX54" i="1"/>
  <c r="EP54" i="1"/>
  <c r="EH54" i="1"/>
  <c r="DZ54" i="1"/>
  <c r="DR54" i="1"/>
  <c r="MX54" i="1"/>
  <c r="JO54" i="1"/>
  <c r="IY54" i="1"/>
  <c r="II54" i="1"/>
  <c r="HS54" i="1"/>
  <c r="HC54" i="1"/>
  <c r="GM54" i="1"/>
  <c r="FW54" i="1"/>
  <c r="FO54" i="1"/>
  <c r="ET54" i="1"/>
  <c r="DN54" i="1"/>
  <c r="MU54" i="1"/>
  <c r="FJ54" i="1"/>
  <c r="EL54" i="1"/>
  <c r="CL54" i="1"/>
  <c r="MY54" i="1"/>
  <c r="MQ54" i="1"/>
  <c r="IZ54" i="1"/>
  <c r="IB54" i="1"/>
  <c r="NB54" i="1"/>
  <c r="MB54" i="1"/>
  <c r="LL54" i="1"/>
  <c r="KV54" i="1"/>
  <c r="JK54" i="1"/>
  <c r="JC54" i="1"/>
  <c r="IU54" i="1"/>
  <c r="IM54" i="1"/>
  <c r="IE54" i="1"/>
  <c r="DO54" i="1"/>
  <c r="DP51" i="1"/>
  <c r="DP54" i="1" s="1"/>
  <c r="CY54" i="1"/>
  <c r="JG54" i="1"/>
  <c r="IQ54" i="1"/>
  <c r="IA54" i="1"/>
  <c r="HK54" i="1"/>
  <c r="GU54" i="1"/>
  <c r="GE54" i="1"/>
  <c r="FB54" i="1"/>
  <c r="ED54" i="1"/>
  <c r="JH54" i="1"/>
  <c r="GV54" i="1"/>
  <c r="GN54" i="1"/>
  <c r="FX54" i="1"/>
  <c r="FS54" i="1"/>
  <c r="FK54" i="1"/>
  <c r="FG54" i="1"/>
  <c r="FC54" i="1"/>
  <c r="EU54" i="1"/>
  <c r="EQ54" i="1"/>
  <c r="EM54" i="1"/>
  <c r="EI54" i="1"/>
  <c r="EE54" i="1"/>
  <c r="EA54" i="1"/>
  <c r="DW54" i="1"/>
  <c r="DS54" i="1"/>
  <c r="DF54" i="1"/>
  <c r="DB54" i="1"/>
  <c r="CT54" i="1"/>
  <c r="NC54" i="1"/>
  <c r="FR54" i="1"/>
  <c r="EY54" i="1"/>
  <c r="DV54" i="1"/>
  <c r="ME54" i="1"/>
  <c r="LO54" i="1"/>
  <c r="KY54" i="1"/>
  <c r="KI54" i="1"/>
  <c r="AY54" i="1"/>
  <c r="S54" i="1"/>
  <c r="MA54" i="1"/>
  <c r="LK54" i="1"/>
  <c r="KU54" i="1"/>
  <c r="KE54" i="1"/>
  <c r="JR54" i="1"/>
  <c r="JJ54" i="1"/>
  <c r="JB54" i="1"/>
  <c r="IT54" i="1"/>
  <c r="IL54" i="1"/>
  <c r="ID54" i="1"/>
  <c r="HV54" i="1"/>
  <c r="HN54" i="1"/>
  <c r="HF54" i="1"/>
  <c r="GX54" i="1"/>
  <c r="GP54" i="1"/>
  <c r="GH54" i="1"/>
  <c r="FZ54" i="1"/>
  <c r="AQ54" i="1"/>
  <c r="DH54" i="1"/>
  <c r="BJ54" i="1"/>
  <c r="AT54" i="1"/>
  <c r="AD54" i="1"/>
  <c r="N54" i="1"/>
  <c r="F54" i="1"/>
  <c r="BQ54" i="1"/>
  <c r="BI54" i="1"/>
  <c r="BA54" i="1"/>
  <c r="AO54" i="1"/>
  <c r="AG54" i="1"/>
  <c r="Y54" i="1"/>
  <c r="Q54" i="1"/>
  <c r="I54" i="1"/>
  <c r="ML54" i="1"/>
  <c r="MD54" i="1"/>
  <c r="LV54" i="1"/>
  <c r="LN54" i="1"/>
  <c r="LF54" i="1"/>
  <c r="KX54" i="1"/>
  <c r="KP54" i="1"/>
  <c r="KH54" i="1"/>
  <c r="JZ54" i="1"/>
  <c r="DG54" i="1"/>
  <c r="CQ54" i="1"/>
  <c r="CC54" i="1"/>
  <c r="BY51" i="1"/>
  <c r="BX54" i="1"/>
  <c r="BT54" i="1"/>
  <c r="BP54" i="1"/>
  <c r="BL54" i="1"/>
  <c r="BH54" i="1"/>
  <c r="BD54" i="1"/>
  <c r="AZ54" i="1"/>
  <c r="AV54" i="1"/>
  <c r="AR54" i="1"/>
  <c r="AN54" i="1"/>
  <c r="AJ54" i="1"/>
  <c r="AF54" i="1"/>
  <c r="AB54" i="1"/>
  <c r="X54" i="1"/>
  <c r="T54" i="1"/>
  <c r="P54" i="1"/>
  <c r="L54" i="1"/>
  <c r="H54" i="1"/>
  <c r="NA54" i="1"/>
  <c r="MS54" i="1"/>
  <c r="MK54" i="1"/>
  <c r="MC54" i="1"/>
  <c r="LY54" i="1"/>
  <c r="LU54" i="1"/>
  <c r="LQ54" i="1"/>
  <c r="LM54" i="1"/>
  <c r="LE54" i="1"/>
  <c r="LA54" i="1"/>
  <c r="KW54" i="1"/>
  <c r="KO54" i="1"/>
  <c r="KK54" i="1"/>
  <c r="KG54" i="1"/>
  <c r="JY54" i="1"/>
  <c r="JU54" i="1"/>
  <c r="JQ54" i="1"/>
  <c r="JI54" i="1"/>
  <c r="JE54" i="1"/>
  <c r="JA54" i="1"/>
  <c r="IS54" i="1"/>
  <c r="IO54" i="1"/>
  <c r="IK54" i="1"/>
  <c r="IC54" i="1"/>
  <c r="HY54" i="1"/>
  <c r="HU54" i="1"/>
  <c r="HM54" i="1"/>
  <c r="HI54" i="1"/>
  <c r="HE54" i="1"/>
  <c r="GW54" i="1"/>
  <c r="GS54" i="1"/>
  <c r="GO54" i="1"/>
  <c r="GG54" i="1"/>
  <c r="GC54" i="1"/>
  <c r="FY54" i="1"/>
  <c r="FQ54" i="1"/>
  <c r="FI54" i="1"/>
  <c r="FA54" i="1"/>
  <c r="EW54" i="1"/>
  <c r="ES54" i="1"/>
  <c r="EO54" i="1"/>
  <c r="EK54" i="1"/>
  <c r="EG54" i="1"/>
  <c r="EC54" i="1"/>
  <c r="DY54" i="1"/>
  <c r="DU54" i="1"/>
  <c r="DQ54" i="1"/>
  <c r="DL54" i="1"/>
  <c r="CX54" i="1"/>
  <c r="CP54" i="1"/>
  <c r="BV54" i="1"/>
  <c r="BN54" i="1"/>
  <c r="BF54" i="1"/>
  <c r="AX54" i="1"/>
  <c r="AP54" i="1"/>
  <c r="AH54" i="1"/>
  <c r="Z54" i="1"/>
  <c r="R54" i="1"/>
  <c r="J54" i="1"/>
  <c r="CV54" i="1"/>
  <c r="CR54" i="1"/>
  <c r="BU54" i="1"/>
  <c r="BM54" i="1"/>
  <c r="BE54" i="1"/>
  <c r="AW54" i="1"/>
  <c r="AS54" i="1"/>
  <c r="AK54" i="1"/>
  <c r="AC54" i="1"/>
  <c r="U54" i="1"/>
  <c r="M54" i="1"/>
  <c r="MH54" i="1"/>
  <c r="LZ54" i="1"/>
  <c r="LR54" i="1"/>
  <c r="LJ54" i="1"/>
  <c r="LB54" i="1"/>
  <c r="KT54" i="1"/>
  <c r="KL54" i="1"/>
  <c r="KD54" i="1"/>
  <c r="JV54" i="1"/>
  <c r="DM54" i="1"/>
  <c r="DI54" i="1"/>
  <c r="DE54" i="1"/>
  <c r="DA54" i="1"/>
  <c r="CW54" i="1"/>
  <c r="CS54" i="1"/>
  <c r="CO54" i="1"/>
  <c r="CK54" i="1"/>
  <c r="CB54" i="1"/>
  <c r="JT54" i="1"/>
  <c r="ER54" i="1"/>
  <c r="EN54" i="1"/>
  <c r="EF54" i="1"/>
  <c r="EB54" i="1"/>
  <c r="DX54" i="1"/>
  <c r="DK54" i="1"/>
  <c r="DC54" i="1"/>
  <c r="CM54" i="1"/>
  <c r="CA54" i="1"/>
  <c r="BS54" i="1"/>
  <c r="BK54" i="1"/>
  <c r="BC54" i="1"/>
  <c r="AU54" i="1"/>
  <c r="AM54" i="1"/>
  <c r="AE54" i="1"/>
  <c r="W54" i="1"/>
  <c r="O54" i="1"/>
  <c r="G54" i="1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C7" i="5"/>
  <c r="G7" i="5" s="1"/>
  <c r="C8" i="5"/>
  <c r="G8" i="5" s="1"/>
  <c r="C9" i="5"/>
  <c r="G9" i="5" s="1"/>
  <c r="C10" i="5"/>
  <c r="G10" i="5" s="1"/>
  <c r="C11" i="5"/>
  <c r="C12" i="5"/>
  <c r="C13" i="5"/>
  <c r="G13" i="5" s="1"/>
  <c r="C14" i="5"/>
  <c r="G14" i="5" s="1"/>
  <c r="C15" i="5"/>
  <c r="C16" i="5"/>
  <c r="C17" i="5"/>
  <c r="G17" i="5" s="1"/>
  <c r="C6" i="5"/>
  <c r="I24" i="4"/>
  <c r="I23" i="4"/>
  <c r="P4" i="2"/>
  <c r="E25" i="2"/>
  <c r="E26" i="2"/>
  <c r="E27" i="2"/>
  <c r="E28" i="2"/>
  <c r="E29" i="2"/>
  <c r="E30" i="2"/>
  <c r="E31" i="2"/>
  <c r="E32" i="2"/>
  <c r="E33" i="2"/>
  <c r="E34" i="2"/>
  <c r="E35" i="2"/>
  <c r="E24" i="2"/>
  <c r="G6" i="5" l="1"/>
  <c r="H17" i="6"/>
  <c r="F29" i="6"/>
  <c r="G18" i="6"/>
  <c r="H18" i="6" s="1"/>
  <c r="H24" i="6"/>
  <c r="G16" i="5"/>
  <c r="BY54" i="1"/>
  <c r="G15" i="5"/>
  <c r="F15" i="5"/>
  <c r="G11" i="5"/>
  <c r="G12" i="5"/>
  <c r="F14" i="5"/>
  <c r="H14" i="5" s="1"/>
  <c r="F8" i="5"/>
  <c r="H8" i="5" s="1"/>
  <c r="F13" i="5"/>
  <c r="H13" i="5" s="1"/>
  <c r="F12" i="5"/>
  <c r="E36" i="2"/>
  <c r="F11" i="5"/>
  <c r="F10" i="5"/>
  <c r="H10" i="5" s="1"/>
  <c r="F9" i="5"/>
  <c r="H9" i="5" s="1"/>
  <c r="F7" i="5"/>
  <c r="H7" i="5" s="1"/>
  <c r="F6" i="5"/>
  <c r="F17" i="5"/>
  <c r="H17" i="5" s="1"/>
  <c r="F16" i="5"/>
  <c r="H16" i="5" s="1"/>
  <c r="H29" i="6" l="1"/>
  <c r="H15" i="5"/>
  <c r="G18" i="5"/>
  <c r="H12" i="5"/>
  <c r="H11" i="5"/>
  <c r="F18" i="5"/>
  <c r="H6" i="5"/>
  <c r="H18" i="5" l="1"/>
  <c r="H25" i="2"/>
  <c r="H26" i="2"/>
  <c r="H27" i="2"/>
  <c r="H28" i="2"/>
  <c r="H29" i="2"/>
  <c r="H30" i="2"/>
  <c r="H31" i="2"/>
  <c r="H32" i="2"/>
  <c r="H33" i="2"/>
  <c r="H34" i="2"/>
  <c r="H35" i="2"/>
  <c r="H24" i="2"/>
  <c r="H36" i="2" l="1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MV2" i="3"/>
  <c r="MW2" i="3"/>
  <c r="MX2" i="3"/>
  <c r="MY2" i="3"/>
  <c r="MZ2" i="3"/>
  <c r="NA2" i="3"/>
  <c r="NB2" i="3"/>
  <c r="NC2" i="3"/>
  <c r="ND2" i="3"/>
  <c r="NE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D57" i="1"/>
  <c r="D3" i="3" s="1"/>
  <c r="D53" i="1"/>
  <c r="D5" i="3" s="1"/>
  <c r="E56" i="1"/>
  <c r="C36" i="2"/>
  <c r="F25" i="2"/>
  <c r="F26" i="2"/>
  <c r="F27" i="2"/>
  <c r="F28" i="2"/>
  <c r="F29" i="2"/>
  <c r="F30" i="2"/>
  <c r="F31" i="2"/>
  <c r="F32" i="2"/>
  <c r="F33" i="2"/>
  <c r="E13" i="4" s="1"/>
  <c r="F34" i="2"/>
  <c r="F35" i="2"/>
  <c r="F24" i="2"/>
  <c r="S6" i="2" l="1"/>
  <c r="E6" i="4"/>
  <c r="S9" i="2"/>
  <c r="E9" i="4"/>
  <c r="S8" i="2"/>
  <c r="E8" i="4"/>
  <c r="S15" i="2"/>
  <c r="E15" i="4"/>
  <c r="S13" i="2"/>
  <c r="S14" i="2"/>
  <c r="E14" i="4"/>
  <c r="S12" i="2"/>
  <c r="E12" i="4"/>
  <c r="S5" i="2"/>
  <c r="E5" i="4"/>
  <c r="S11" i="2"/>
  <c r="E11" i="4"/>
  <c r="S7" i="2"/>
  <c r="E7" i="4"/>
  <c r="S4" i="2"/>
  <c r="E4" i="4"/>
  <c r="S10" i="2"/>
  <c r="E10" i="4"/>
  <c r="F36" i="2"/>
  <c r="S16" i="2" l="1"/>
  <c r="E16" i="4"/>
  <c r="Q4" i="2"/>
  <c r="T4" i="2" s="1"/>
  <c r="P14" i="2"/>
  <c r="Q14" i="2" s="1"/>
  <c r="T14" i="2" s="1"/>
  <c r="P13" i="2"/>
  <c r="Q13" i="2" s="1"/>
  <c r="T13" i="2" s="1"/>
  <c r="P12" i="2"/>
  <c r="Q12" i="2" s="1"/>
  <c r="T12" i="2" s="1"/>
  <c r="P11" i="2"/>
  <c r="Q11" i="2" s="1"/>
  <c r="T11" i="2" s="1"/>
  <c r="P10" i="2"/>
  <c r="Q10" i="2" s="1"/>
  <c r="T10" i="2" s="1"/>
  <c r="Q9" i="2"/>
  <c r="T9" i="2" s="1"/>
  <c r="P8" i="2"/>
  <c r="Q8" i="2" s="1"/>
  <c r="T8" i="2" s="1"/>
  <c r="P7" i="2"/>
  <c r="Q7" i="2" s="1"/>
  <c r="T7" i="2" s="1"/>
  <c r="P6" i="2"/>
  <c r="Q6" i="2" s="1"/>
  <c r="T6" i="2" s="1"/>
  <c r="P5" i="2"/>
  <c r="Q5" i="2" s="1"/>
  <c r="T5" i="2" s="1"/>
  <c r="O16" i="2"/>
  <c r="L16" i="2" l="1"/>
  <c r="C16" i="2" l="1"/>
  <c r="NE56" i="1" l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G56" i="1"/>
  <c r="CF56" i="1"/>
  <c r="CE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NE53" i="1"/>
  <c r="ND53" i="1"/>
  <c r="NC53" i="1"/>
  <c r="NB53" i="1"/>
  <c r="NB5" i="3" s="1"/>
  <c r="NA53" i="1"/>
  <c r="MZ53" i="1"/>
  <c r="MY53" i="1"/>
  <c r="MX53" i="1"/>
  <c r="MX5" i="3" s="1"/>
  <c r="MW53" i="1"/>
  <c r="MV53" i="1"/>
  <c r="MU53" i="1"/>
  <c r="MT53" i="1"/>
  <c r="MT5" i="3" s="1"/>
  <c r="MS53" i="1"/>
  <c r="MR53" i="1"/>
  <c r="MQ53" i="1"/>
  <c r="MN53" i="1"/>
  <c r="MN5" i="3" s="1"/>
  <c r="MM53" i="1"/>
  <c r="ML53" i="1"/>
  <c r="MK53" i="1"/>
  <c r="MJ53" i="1"/>
  <c r="MJ5" i="3" s="1"/>
  <c r="MI53" i="1"/>
  <c r="MH53" i="1"/>
  <c r="MG53" i="1"/>
  <c r="MF53" i="1"/>
  <c r="MF5" i="3" s="1"/>
  <c r="ME53" i="1"/>
  <c r="MD53" i="1"/>
  <c r="MC53" i="1"/>
  <c r="MB53" i="1"/>
  <c r="MB5" i="3" s="1"/>
  <c r="MA53" i="1"/>
  <c r="LZ53" i="1"/>
  <c r="LY53" i="1"/>
  <c r="LX53" i="1"/>
  <c r="LX5" i="3" s="1"/>
  <c r="LW53" i="1"/>
  <c r="LV53" i="1"/>
  <c r="LU53" i="1"/>
  <c r="LT53" i="1"/>
  <c r="LT5" i="3" s="1"/>
  <c r="LS53" i="1"/>
  <c r="LR53" i="1"/>
  <c r="LQ53" i="1"/>
  <c r="LP53" i="1"/>
  <c r="LP5" i="3" s="1"/>
  <c r="LO53" i="1"/>
  <c r="LN53" i="1"/>
  <c r="LM53" i="1"/>
  <c r="LL53" i="1"/>
  <c r="LL5" i="3" s="1"/>
  <c r="LK53" i="1"/>
  <c r="LJ53" i="1"/>
  <c r="LI53" i="1"/>
  <c r="LH53" i="1"/>
  <c r="LH5" i="3" s="1"/>
  <c r="LG53" i="1"/>
  <c r="LF53" i="1"/>
  <c r="LE53" i="1"/>
  <c r="LD53" i="1"/>
  <c r="LD5" i="3" s="1"/>
  <c r="LC53" i="1"/>
  <c r="LB53" i="1"/>
  <c r="LA53" i="1"/>
  <c r="KZ53" i="1"/>
  <c r="KZ5" i="3" s="1"/>
  <c r="KY53" i="1"/>
  <c r="KX53" i="1"/>
  <c r="KW53" i="1"/>
  <c r="KV53" i="1"/>
  <c r="KV5" i="3" s="1"/>
  <c r="KU53" i="1"/>
  <c r="KT53" i="1"/>
  <c r="KS53" i="1"/>
  <c r="KR53" i="1"/>
  <c r="KR5" i="3" s="1"/>
  <c r="KQ53" i="1"/>
  <c r="KQ5" i="3" s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T5" i="3" s="1"/>
  <c r="JS53" i="1"/>
  <c r="JR53" i="1"/>
  <c r="JQ53" i="1"/>
  <c r="JP53" i="1"/>
  <c r="JP5" i="3" s="1"/>
  <c r="JO53" i="1"/>
  <c r="JN53" i="1"/>
  <c r="JM53" i="1"/>
  <c r="JL53" i="1"/>
  <c r="JL5" i="3" s="1"/>
  <c r="JK53" i="1"/>
  <c r="JJ53" i="1"/>
  <c r="JI53" i="1"/>
  <c r="JH53" i="1"/>
  <c r="JH5" i="3" s="1"/>
  <c r="JG53" i="1"/>
  <c r="JF53" i="1"/>
  <c r="JE53" i="1"/>
  <c r="JD53" i="1"/>
  <c r="JD5" i="3" s="1"/>
  <c r="JC53" i="1"/>
  <c r="JB53" i="1"/>
  <c r="JA53" i="1"/>
  <c r="IZ53" i="1"/>
  <c r="IZ5" i="3" s="1"/>
  <c r="IY53" i="1"/>
  <c r="IX53" i="1"/>
  <c r="IW53" i="1"/>
  <c r="IV53" i="1"/>
  <c r="IV5" i="3" s="1"/>
  <c r="IU53" i="1"/>
  <c r="IT53" i="1"/>
  <c r="IS53" i="1"/>
  <c r="IR53" i="1"/>
  <c r="IR5" i="3" s="1"/>
  <c r="IQ53" i="1"/>
  <c r="IP53" i="1"/>
  <c r="IO53" i="1"/>
  <c r="IN53" i="1"/>
  <c r="IN5" i="3" s="1"/>
  <c r="IM53" i="1"/>
  <c r="IL53" i="1"/>
  <c r="IK53" i="1"/>
  <c r="IJ53" i="1"/>
  <c r="IJ5" i="3" s="1"/>
  <c r="II53" i="1"/>
  <c r="IH53" i="1"/>
  <c r="IG53" i="1"/>
  <c r="IF53" i="1"/>
  <c r="IF5" i="3" s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L5" i="3" s="1"/>
  <c r="HK53" i="1"/>
  <c r="HJ53" i="1"/>
  <c r="HI53" i="1"/>
  <c r="HH53" i="1"/>
  <c r="HH5" i="3" s="1"/>
  <c r="HG53" i="1"/>
  <c r="HF53" i="1"/>
  <c r="HE53" i="1"/>
  <c r="HD53" i="1"/>
  <c r="HD5" i="3" s="1"/>
  <c r="HC53" i="1"/>
  <c r="HB53" i="1"/>
  <c r="HA53" i="1"/>
  <c r="GZ53" i="1"/>
  <c r="GZ5" i="3" s="1"/>
  <c r="GY53" i="1"/>
  <c r="GX53" i="1"/>
  <c r="GW53" i="1"/>
  <c r="GV53" i="1"/>
  <c r="GV5" i="3" s="1"/>
  <c r="GU53" i="1"/>
  <c r="GT53" i="1"/>
  <c r="GS53" i="1"/>
  <c r="GR53" i="1"/>
  <c r="GR5" i="3" s="1"/>
  <c r="GQ53" i="1"/>
  <c r="GP53" i="1"/>
  <c r="GO53" i="1"/>
  <c r="GN53" i="1"/>
  <c r="GN5" i="3" s="1"/>
  <c r="GM53" i="1"/>
  <c r="GL53" i="1"/>
  <c r="GK53" i="1"/>
  <c r="GJ53" i="1"/>
  <c r="GJ5" i="3" s="1"/>
  <c r="GI53" i="1"/>
  <c r="GH53" i="1"/>
  <c r="GG53" i="1"/>
  <c r="GF53" i="1"/>
  <c r="GF5" i="3" s="1"/>
  <c r="GE53" i="1"/>
  <c r="GD53" i="1"/>
  <c r="GC53" i="1"/>
  <c r="GB53" i="1"/>
  <c r="GA53" i="1"/>
  <c r="FZ53" i="1"/>
  <c r="FY53" i="1"/>
  <c r="FX53" i="1"/>
  <c r="FX5" i="3" s="1"/>
  <c r="FW53" i="1"/>
  <c r="FV53" i="1"/>
  <c r="FU53" i="1"/>
  <c r="FT53" i="1"/>
  <c r="FT5" i="3" s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P5" i="3" s="1"/>
  <c r="DO53" i="1"/>
  <c r="DN53" i="1"/>
  <c r="DM53" i="1"/>
  <c r="DL53" i="1"/>
  <c r="DL5" i="3" s="1"/>
  <c r="DK53" i="1"/>
  <c r="DJ53" i="1"/>
  <c r="DI53" i="1"/>
  <c r="DH53" i="1"/>
  <c r="DH5" i="3" s="1"/>
  <c r="DG53" i="1"/>
  <c r="DF53" i="1"/>
  <c r="DE53" i="1"/>
  <c r="DD53" i="1"/>
  <c r="DD5" i="3" s="1"/>
  <c r="DC53" i="1"/>
  <c r="DB53" i="1"/>
  <c r="DA53" i="1"/>
  <c r="CZ53" i="1"/>
  <c r="CZ5" i="3" s="1"/>
  <c r="CY53" i="1"/>
  <c r="CX53" i="1"/>
  <c r="CW53" i="1"/>
  <c r="CV53" i="1"/>
  <c r="CV5" i="3" s="1"/>
  <c r="CU53" i="1"/>
  <c r="CT53" i="1"/>
  <c r="CS53" i="1"/>
  <c r="CR53" i="1"/>
  <c r="CR5" i="3" s="1"/>
  <c r="CQ53" i="1"/>
  <c r="CP53" i="1"/>
  <c r="CO53" i="1"/>
  <c r="CN53" i="1"/>
  <c r="CN5" i="3" s="1"/>
  <c r="CM53" i="1"/>
  <c r="CL53" i="1"/>
  <c r="CK53" i="1"/>
  <c r="CJ53" i="1"/>
  <c r="CJ5" i="3" s="1"/>
  <c r="CI53" i="1"/>
  <c r="CH53" i="1"/>
  <c r="CH5" i="3" s="1"/>
  <c r="CG53" i="1"/>
  <c r="CF53" i="1"/>
  <c r="CE53" i="1"/>
  <c r="CC53" i="1"/>
  <c r="CB53" i="1"/>
  <c r="CA53" i="1"/>
  <c r="CA5" i="3" s="1"/>
  <c r="BZ53" i="1"/>
  <c r="BY53" i="1"/>
  <c r="BX53" i="1"/>
  <c r="BX5" i="3" s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E5" i="3" s="1"/>
  <c r="BD53" i="1"/>
  <c r="BD5" i="3" s="1"/>
  <c r="BC53" i="1"/>
  <c r="BC5" i="3" s="1"/>
  <c r="BB53" i="1"/>
  <c r="BA53" i="1"/>
  <c r="AZ53" i="1"/>
  <c r="AY53" i="1"/>
  <c r="AY5" i="3" s="1"/>
  <c r="AX53" i="1"/>
  <c r="AW53" i="1"/>
  <c r="AV53" i="1"/>
  <c r="AU53" i="1"/>
  <c r="AU5" i="3" s="1"/>
  <c r="AT53" i="1"/>
  <c r="AS53" i="1"/>
  <c r="AR53" i="1"/>
  <c r="AQ53" i="1"/>
  <c r="AQ5" i="3" s="1"/>
  <c r="AP53" i="1"/>
  <c r="AO53" i="1"/>
  <c r="AN53" i="1"/>
  <c r="AM53" i="1"/>
  <c r="AM5" i="3" s="1"/>
  <c r="AL53" i="1"/>
  <c r="AK53" i="1"/>
  <c r="AJ53" i="1"/>
  <c r="AI53" i="1"/>
  <c r="AI5" i="3" s="1"/>
  <c r="AH53" i="1"/>
  <c r="AG53" i="1"/>
  <c r="AF53" i="1"/>
  <c r="AE53" i="1"/>
  <c r="AE5" i="3" s="1"/>
  <c r="AD53" i="1"/>
  <c r="AC53" i="1"/>
  <c r="AB53" i="1"/>
  <c r="AA53" i="1"/>
  <c r="AA5" i="3" s="1"/>
  <c r="Z53" i="1"/>
  <c r="Y53" i="1"/>
  <c r="X53" i="1"/>
  <c r="W53" i="1"/>
  <c r="W5" i="3" s="1"/>
  <c r="V53" i="1"/>
  <c r="U53" i="1"/>
  <c r="T53" i="1"/>
  <c r="S53" i="1"/>
  <c r="S5" i="3" s="1"/>
  <c r="R53" i="1"/>
  <c r="Q53" i="1"/>
  <c r="P53" i="1"/>
  <c r="O53" i="1"/>
  <c r="O5" i="3" s="1"/>
  <c r="N53" i="1"/>
  <c r="M53" i="1"/>
  <c r="L53" i="1"/>
  <c r="K53" i="1"/>
  <c r="K5" i="3" s="1"/>
  <c r="J53" i="1"/>
  <c r="I53" i="1"/>
  <c r="H53" i="1"/>
  <c r="G53" i="1"/>
  <c r="G5" i="3" s="1"/>
  <c r="F53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C52" i="1"/>
  <c r="CB52" i="1"/>
  <c r="CA52" i="1"/>
  <c r="BZ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NE51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D50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MO48" i="1"/>
  <c r="MO43" i="1"/>
  <c r="MO10" i="1"/>
  <c r="AM1" i="1"/>
  <c r="D4" i="2" l="1"/>
  <c r="ER5" i="3"/>
  <c r="BG5" i="3"/>
  <c r="BS5" i="3"/>
  <c r="EF5" i="3"/>
  <c r="EZ5" i="3"/>
  <c r="FP5" i="3"/>
  <c r="H5" i="3"/>
  <c r="L5" i="3"/>
  <c r="P5" i="3"/>
  <c r="T5" i="3"/>
  <c r="X5" i="3"/>
  <c r="AB5" i="3"/>
  <c r="AF5" i="3"/>
  <c r="AJ5" i="3"/>
  <c r="AN5" i="3"/>
  <c r="AR5" i="3"/>
  <c r="AV5" i="3"/>
  <c r="AZ5" i="3"/>
  <c r="CB5" i="3"/>
  <c r="CK5" i="3"/>
  <c r="CO5" i="3"/>
  <c r="CS5" i="3"/>
  <c r="CW5" i="3"/>
  <c r="DA5" i="3"/>
  <c r="DE5" i="3"/>
  <c r="DI5" i="3"/>
  <c r="DM5" i="3"/>
  <c r="FU5" i="3"/>
  <c r="FY5" i="3"/>
  <c r="GG5" i="3"/>
  <c r="GK5" i="3"/>
  <c r="GO5" i="3"/>
  <c r="GS5" i="3"/>
  <c r="GW5" i="3"/>
  <c r="HA5" i="3"/>
  <c r="HE5" i="3"/>
  <c r="HI5" i="3"/>
  <c r="HM5" i="3"/>
  <c r="IC5" i="3"/>
  <c r="IG5" i="3"/>
  <c r="IK5" i="3"/>
  <c r="IO5" i="3"/>
  <c r="IS5" i="3"/>
  <c r="NE54" i="1"/>
  <c r="BO5" i="3"/>
  <c r="EB5" i="3"/>
  <c r="EV5" i="3"/>
  <c r="FL5" i="3"/>
  <c r="BK5" i="3"/>
  <c r="BW5" i="3"/>
  <c r="DT5" i="3"/>
  <c r="DX5" i="3"/>
  <c r="EN5" i="3"/>
  <c r="FH5" i="3"/>
  <c r="J10" i="2"/>
  <c r="J13" i="2"/>
  <c r="JX5" i="3"/>
  <c r="KF5" i="3"/>
  <c r="KN5" i="3"/>
  <c r="AL1" i="1"/>
  <c r="AM2" i="3"/>
  <c r="J7" i="2"/>
  <c r="J15" i="2"/>
  <c r="H5" i="2"/>
  <c r="I25" i="2" s="1"/>
  <c r="H12" i="2"/>
  <c r="I32" i="2" s="1"/>
  <c r="BL5" i="3"/>
  <c r="BP5" i="3"/>
  <c r="BT5" i="3"/>
  <c r="DQ5" i="3"/>
  <c r="DU5" i="3"/>
  <c r="DY5" i="3"/>
  <c r="EC5" i="3"/>
  <c r="EG5" i="3"/>
  <c r="EO5" i="3"/>
  <c r="ES5" i="3"/>
  <c r="EW5" i="3"/>
  <c r="FA5" i="3"/>
  <c r="FI5" i="3"/>
  <c r="FM5" i="3"/>
  <c r="FQ5" i="3"/>
  <c r="MP51" i="1"/>
  <c r="MO51" i="1"/>
  <c r="J9" i="2"/>
  <c r="J12" i="2"/>
  <c r="I17" i="2"/>
  <c r="KB5" i="3"/>
  <c r="KJ5" i="3"/>
  <c r="F4" i="2"/>
  <c r="M4" i="2"/>
  <c r="C4" i="4"/>
  <c r="F4" i="4" s="1"/>
  <c r="J17" i="2"/>
  <c r="J4" i="2"/>
  <c r="BH5" i="3"/>
  <c r="J5" i="2"/>
  <c r="J6" i="2"/>
  <c r="J8" i="2"/>
  <c r="J11" i="2"/>
  <c r="J14" i="2"/>
  <c r="H4" i="2"/>
  <c r="H6" i="2"/>
  <c r="I26" i="2" s="1"/>
  <c r="IW5" i="3"/>
  <c r="JA5" i="3"/>
  <c r="JE5" i="3"/>
  <c r="JI5" i="3"/>
  <c r="JM5" i="3"/>
  <c r="JQ5" i="3"/>
  <c r="JY5" i="3"/>
  <c r="KC5" i="3"/>
  <c r="KG5" i="3"/>
  <c r="KK5" i="3"/>
  <c r="KO5" i="3"/>
  <c r="KS5" i="3"/>
  <c r="KW5" i="3"/>
  <c r="LA5" i="3"/>
  <c r="LE5" i="3"/>
  <c r="LI5" i="3"/>
  <c r="LM5" i="3"/>
  <c r="LQ5" i="3"/>
  <c r="LU5" i="3"/>
  <c r="LY5" i="3"/>
  <c r="MC5" i="3"/>
  <c r="MG5" i="3"/>
  <c r="MK5" i="3"/>
  <c r="MQ5" i="3"/>
  <c r="MU5" i="3"/>
  <c r="MY5" i="3"/>
  <c r="NC5" i="3"/>
  <c r="H9" i="2"/>
  <c r="I29" i="2" s="1"/>
  <c r="H11" i="2"/>
  <c r="I31" i="2" s="1"/>
  <c r="H14" i="2"/>
  <c r="I34" i="2" s="1"/>
  <c r="E5" i="3"/>
  <c r="I5" i="3"/>
  <c r="M5" i="3"/>
  <c r="Q5" i="3"/>
  <c r="U5" i="3"/>
  <c r="Y5" i="3"/>
  <c r="AC5" i="3"/>
  <c r="AG5" i="3"/>
  <c r="AK5" i="3"/>
  <c r="AO5" i="3"/>
  <c r="AS5" i="3"/>
  <c r="AW5" i="3"/>
  <c r="BA5" i="3"/>
  <c r="BI5" i="3"/>
  <c r="BM5" i="3"/>
  <c r="BQ5" i="3"/>
  <c r="BU5" i="3"/>
  <c r="CC5" i="3"/>
  <c r="CL5" i="3"/>
  <c r="CP5" i="3"/>
  <c r="CT5" i="3"/>
  <c r="CX5" i="3"/>
  <c r="DB5" i="3"/>
  <c r="DF5" i="3"/>
  <c r="DJ5" i="3"/>
  <c r="DN5" i="3"/>
  <c r="DR5" i="3"/>
  <c r="DV5" i="3"/>
  <c r="ED5" i="3"/>
  <c r="EL5" i="3"/>
  <c r="EP5" i="3"/>
  <c r="ET5" i="3"/>
  <c r="EX5" i="3"/>
  <c r="FB5" i="3"/>
  <c r="FF5" i="3"/>
  <c r="FJ5" i="3"/>
  <c r="FN5" i="3"/>
  <c r="FV5" i="3"/>
  <c r="FZ5" i="3"/>
  <c r="GD5" i="3"/>
  <c r="GH5" i="3"/>
  <c r="GL5" i="3"/>
  <c r="GP5" i="3"/>
  <c r="GT5" i="3"/>
  <c r="GX5" i="3"/>
  <c r="HB5" i="3"/>
  <c r="HF5" i="3"/>
  <c r="HJ5" i="3"/>
  <c r="HN5" i="3"/>
  <c r="ID5" i="3"/>
  <c r="IH5" i="3"/>
  <c r="IL5" i="3"/>
  <c r="IP5" i="3"/>
  <c r="IT5" i="3"/>
  <c r="IX5" i="3"/>
  <c r="JB5" i="3"/>
  <c r="JF5" i="3"/>
  <c r="JJ5" i="3"/>
  <c r="JN5" i="3"/>
  <c r="JR5" i="3"/>
  <c r="JV5" i="3"/>
  <c r="JZ5" i="3"/>
  <c r="KD5" i="3"/>
  <c r="KH5" i="3"/>
  <c r="KL5" i="3"/>
  <c r="KP5" i="3"/>
  <c r="KT5" i="3"/>
  <c r="KX5" i="3"/>
  <c r="LB5" i="3"/>
  <c r="LF5" i="3"/>
  <c r="LJ5" i="3"/>
  <c r="LN5" i="3"/>
  <c r="LR5" i="3"/>
  <c r="LV5" i="3"/>
  <c r="LZ5" i="3"/>
  <c r="MD5" i="3"/>
  <c r="MH5" i="3"/>
  <c r="ML5" i="3"/>
  <c r="MR5" i="3"/>
  <c r="MV5" i="3"/>
  <c r="MZ5" i="3"/>
  <c r="ND5" i="3"/>
  <c r="H7" i="2"/>
  <c r="I27" i="2" s="1"/>
  <c r="H8" i="2"/>
  <c r="I28" i="2" s="1"/>
  <c r="H10" i="2"/>
  <c r="I30" i="2" s="1"/>
  <c r="H13" i="2"/>
  <c r="I33" i="2" s="1"/>
  <c r="F5" i="3"/>
  <c r="J5" i="3"/>
  <c r="N5" i="3"/>
  <c r="R5" i="3"/>
  <c r="V5" i="3"/>
  <c r="Z5" i="3"/>
  <c r="AD5" i="3"/>
  <c r="AH5" i="3"/>
  <c r="AL5" i="3"/>
  <c r="AP5" i="3"/>
  <c r="AT5" i="3"/>
  <c r="AX5" i="3"/>
  <c r="BB5" i="3"/>
  <c r="BF5" i="3"/>
  <c r="BJ5" i="3"/>
  <c r="BN5" i="3"/>
  <c r="BR5" i="3"/>
  <c r="BV5" i="3"/>
  <c r="BZ5" i="3"/>
  <c r="CI5" i="3"/>
  <c r="CM5" i="3"/>
  <c r="CQ5" i="3"/>
  <c r="CU5" i="3"/>
  <c r="CY5" i="3"/>
  <c r="DC5" i="3"/>
  <c r="DG5" i="3"/>
  <c r="DK5" i="3"/>
  <c r="DS5" i="3"/>
  <c r="DW5" i="3"/>
  <c r="EE5" i="3"/>
  <c r="EM5" i="3"/>
  <c r="EQ5" i="3"/>
  <c r="EU5" i="3"/>
  <c r="EY5" i="3"/>
  <c r="FC5" i="3"/>
  <c r="FG5" i="3"/>
  <c r="FK5" i="3"/>
  <c r="FO5" i="3"/>
  <c r="FW5" i="3"/>
  <c r="GA5" i="3"/>
  <c r="GE5" i="3"/>
  <c r="GI5" i="3"/>
  <c r="GM5" i="3"/>
  <c r="GQ5" i="3"/>
  <c r="GU5" i="3"/>
  <c r="GY5" i="3"/>
  <c r="HC5" i="3"/>
  <c r="HG5" i="3"/>
  <c r="HK5" i="3"/>
  <c r="IE5" i="3"/>
  <c r="II5" i="3"/>
  <c r="IM5" i="3"/>
  <c r="IQ5" i="3"/>
  <c r="IU5" i="3"/>
  <c r="IY5" i="3"/>
  <c r="JC5" i="3"/>
  <c r="JG5" i="3"/>
  <c r="JK5" i="3"/>
  <c r="JO5" i="3"/>
  <c r="JS5" i="3"/>
  <c r="JW5" i="3"/>
  <c r="KA5" i="3"/>
  <c r="KE5" i="3"/>
  <c r="KI5" i="3"/>
  <c r="KM5" i="3"/>
  <c r="KU5" i="3"/>
  <c r="KY5" i="3"/>
  <c r="LC5" i="3"/>
  <c r="LG5" i="3"/>
  <c r="LK5" i="3"/>
  <c r="LO5" i="3"/>
  <c r="LS5" i="3"/>
  <c r="LW5" i="3"/>
  <c r="MA5" i="3"/>
  <c r="ME5" i="3"/>
  <c r="MI5" i="3"/>
  <c r="MM5" i="3"/>
  <c r="MS5" i="3"/>
  <c r="MW5" i="3"/>
  <c r="NA5" i="3"/>
  <c r="NE5" i="3"/>
  <c r="D7" i="2"/>
  <c r="F7" i="2" s="1"/>
  <c r="I15" i="2"/>
  <c r="I6" i="2"/>
  <c r="I8" i="2"/>
  <c r="D9" i="2"/>
  <c r="F9" i="2" s="1"/>
  <c r="I10" i="2"/>
  <c r="K10" i="2" s="1"/>
  <c r="D5" i="2"/>
  <c r="F5" i="2" s="1"/>
  <c r="D11" i="2"/>
  <c r="F11" i="2" s="1"/>
  <c r="D13" i="2"/>
  <c r="F13" i="2" s="1"/>
  <c r="I4" i="2"/>
  <c r="I12" i="2"/>
  <c r="K12" i="2" s="1"/>
  <c r="I14" i="2"/>
  <c r="D6" i="2"/>
  <c r="F6" i="2" s="1"/>
  <c r="D8" i="2"/>
  <c r="F8" i="2" s="1"/>
  <c r="I7" i="2"/>
  <c r="D10" i="2"/>
  <c r="F10" i="2" s="1"/>
  <c r="I9" i="2"/>
  <c r="I5" i="2"/>
  <c r="D12" i="2"/>
  <c r="F12" i="2" s="1"/>
  <c r="I11" i="2"/>
  <c r="K11" i="2" s="1"/>
  <c r="I13" i="2"/>
  <c r="D14" i="2"/>
  <c r="F14" i="2" s="1"/>
  <c r="MO56" i="1"/>
  <c r="MP53" i="1"/>
  <c r="MO53" i="1"/>
  <c r="MP56" i="1"/>
  <c r="MP52" i="1"/>
  <c r="MO52" i="1"/>
  <c r="H15" i="2" s="1"/>
  <c r="I35" i="2" s="1"/>
  <c r="NF50" i="1"/>
  <c r="MP5" i="3" l="1"/>
  <c r="K13" i="2"/>
  <c r="K6" i="2"/>
  <c r="K5" i="2"/>
  <c r="P15" i="2"/>
  <c r="Q15" i="2" s="1"/>
  <c r="MO54" i="1"/>
  <c r="D15" i="2"/>
  <c r="C15" i="4" s="1"/>
  <c r="F15" i="4" s="1"/>
  <c r="J16" i="2"/>
  <c r="MP54" i="1"/>
  <c r="K15" i="2"/>
  <c r="K9" i="2"/>
  <c r="K4" i="2"/>
  <c r="K14" i="2"/>
  <c r="H16" i="2"/>
  <c r="I24" i="2"/>
  <c r="G36" i="2"/>
  <c r="D7" i="3" s="1"/>
  <c r="K7" i="2"/>
  <c r="K8" i="2"/>
  <c r="G4" i="2"/>
  <c r="AK1" i="1"/>
  <c r="AL2" i="3"/>
  <c r="G6" i="2"/>
  <c r="C6" i="4"/>
  <c r="F6" i="4" s="1"/>
  <c r="G14" i="2"/>
  <c r="C14" i="4"/>
  <c r="F14" i="4" s="1"/>
  <c r="G8" i="2"/>
  <c r="C8" i="4"/>
  <c r="F8" i="4" s="1"/>
  <c r="G12" i="2"/>
  <c r="C12" i="4"/>
  <c r="F12" i="4" s="1"/>
  <c r="G9" i="2"/>
  <c r="C9" i="4"/>
  <c r="F9" i="4" s="1"/>
  <c r="G7" i="2"/>
  <c r="C7" i="4"/>
  <c r="F7" i="4" s="1"/>
  <c r="G13" i="2"/>
  <c r="C13" i="4"/>
  <c r="F13" i="4" s="1"/>
  <c r="G11" i="2"/>
  <c r="C11" i="4"/>
  <c r="F11" i="4" s="1"/>
  <c r="G5" i="2"/>
  <c r="C5" i="4"/>
  <c r="G10" i="2"/>
  <c r="C10" i="4"/>
  <c r="F10" i="4" s="1"/>
  <c r="M14" i="2"/>
  <c r="M11" i="2"/>
  <c r="M5" i="2"/>
  <c r="M12" i="2"/>
  <c r="M10" i="2"/>
  <c r="M6" i="2"/>
  <c r="M13" i="2"/>
  <c r="M9" i="2"/>
  <c r="M8" i="2"/>
  <c r="M7" i="2"/>
  <c r="I16" i="2"/>
  <c r="D16" i="2" l="1"/>
  <c r="G17" i="2" s="1"/>
  <c r="G15" i="2"/>
  <c r="P16" i="2"/>
  <c r="M15" i="2"/>
  <c r="AJ1" i="1"/>
  <c r="AK2" i="3"/>
  <c r="K16" i="2"/>
  <c r="T15" i="2"/>
  <c r="T16" i="2" s="1"/>
  <c r="Q16" i="2"/>
  <c r="D17" i="2"/>
  <c r="F5" i="4"/>
  <c r="F16" i="4" s="1"/>
  <c r="F21" i="4" s="1"/>
  <c r="C16" i="4"/>
  <c r="R17" i="2" l="1"/>
  <c r="AJ2" i="3"/>
  <c r="AI1" i="1"/>
  <c r="AH1" i="1" l="1"/>
  <c r="AI2" i="3"/>
  <c r="AG1" i="1" l="1"/>
  <c r="AH2" i="3"/>
  <c r="AF1" i="1" l="1"/>
  <c r="AG2" i="3"/>
  <c r="AE1" i="1" l="1"/>
  <c r="AF2" i="3"/>
  <c r="AD1" i="1" l="1"/>
  <c r="AE2" i="3"/>
  <c r="AC1" i="1" l="1"/>
  <c r="AD2" i="3"/>
  <c r="AB1" i="1" l="1"/>
  <c r="AC2" i="3"/>
  <c r="AA1" i="1" l="1"/>
  <c r="AB2" i="3"/>
  <c r="Z1" i="1" l="1"/>
  <c r="AA2" i="3"/>
  <c r="Y1" i="1" l="1"/>
  <c r="Z2" i="3"/>
  <c r="X1" i="1" l="1"/>
  <c r="Y2" i="3"/>
  <c r="W1" i="1" l="1"/>
  <c r="X2" i="3"/>
  <c r="V1" i="1" l="1"/>
  <c r="W2" i="3"/>
  <c r="U1" i="1" l="1"/>
  <c r="V2" i="3"/>
  <c r="T1" i="1" l="1"/>
  <c r="U2" i="3"/>
  <c r="S1" i="1" l="1"/>
  <c r="T2" i="3"/>
  <c r="R1" i="1" l="1"/>
  <c r="S2" i="3"/>
  <c r="Q1" i="1" l="1"/>
  <c r="R2" i="3"/>
  <c r="P1" i="1" l="1"/>
  <c r="Q2" i="3"/>
  <c r="O1" i="1" l="1"/>
  <c r="P2" i="3"/>
  <c r="N1" i="1" l="1"/>
  <c r="O2" i="3"/>
  <c r="M1" i="1" l="1"/>
  <c r="N2" i="3"/>
  <c r="L1" i="1" l="1"/>
  <c r="M2" i="3"/>
  <c r="K1" i="1" l="1"/>
  <c r="L2" i="3"/>
  <c r="J1" i="1" l="1"/>
  <c r="K2" i="3"/>
  <c r="I1" i="1" l="1"/>
  <c r="J2" i="3"/>
  <c r="H1" i="1" l="1"/>
  <c r="I2" i="3"/>
  <c r="G1" i="1" l="1"/>
  <c r="H2" i="3"/>
  <c r="F1" i="1" l="1"/>
  <c r="G2" i="3"/>
  <c r="E1" i="1" l="1"/>
  <c r="F2" i="3"/>
  <c r="E2" i="3" l="1"/>
  <c r="D1" i="1"/>
  <c r="D2" i="3" s="1"/>
</calcChain>
</file>

<file path=xl/sharedStrings.xml><?xml version="1.0" encoding="utf-8"?>
<sst xmlns="http://schemas.openxmlformats.org/spreadsheetml/2006/main" count="1281" uniqueCount="670">
  <si>
    <t>CHP - Active energy last 24h WP</t>
  </si>
  <si>
    <t>oyrek</t>
  </si>
  <si>
    <t>CHP - Electrical active power P</t>
  </si>
  <si>
    <t>CHP - Electrical reactive power Q</t>
  </si>
  <si>
    <t>CHP - Electrical apparent power S</t>
  </si>
  <si>
    <t>CHP - Generator power factor</t>
  </si>
  <si>
    <t>CHP - Current average Im</t>
  </si>
  <si>
    <t>CHP - Neutral current In</t>
  </si>
  <si>
    <t>CHP - Excitation voltage Ue</t>
  </si>
  <si>
    <t>CHP - Active energy WP</t>
  </si>
  <si>
    <t>CHP - Reactive energy WQ</t>
  </si>
  <si>
    <t>CHP - Exhaust gas temperature cylinder 01</t>
  </si>
  <si>
    <t>CHP - Exhaust gas temperature cylinder 02</t>
  </si>
  <si>
    <t>CHP - Exhaust gas temperature cylinder 03</t>
  </si>
  <si>
    <t>CHP - Exhaust gas temperature cylinder 04</t>
  </si>
  <si>
    <t>CHP - Exhaust gas temperature cylinder 05</t>
  </si>
  <si>
    <t>CHP - Exhaust gas temperature cylinder 06</t>
  </si>
  <si>
    <t>CHP - Exhaust gas temperature cylinder 07</t>
  </si>
  <si>
    <t>CHP - Exhaust gas temperature cylinder 08</t>
  </si>
  <si>
    <t>CHP - Exhaust gas temperature cylinder 09</t>
  </si>
  <si>
    <t>CHP - Exhaust gas temperature cylinder 10</t>
  </si>
  <si>
    <t>CHP - Exhaust gas temperature cylinder 11</t>
  </si>
  <si>
    <t>CHP - Exhaust gas temperature cylinder 12</t>
  </si>
  <si>
    <t>CHP - Exhaust gas temperature cylinder 13</t>
  </si>
  <si>
    <t>CHP - Exhaust gas temperature cylinder 14</t>
  </si>
  <si>
    <t>CHP - Exhaust gas temperature cylinder 15</t>
  </si>
  <si>
    <t>CHP - Exhaust gas temperature cylinder 16</t>
  </si>
  <si>
    <t>CHP - Exhaust gas temperature cylinder 17</t>
  </si>
  <si>
    <t>CHP - Exhaust gas temperature cylinder 18</t>
  </si>
  <si>
    <t>CHP - Exhaust gas temperature cylinder 19</t>
  </si>
  <si>
    <t>CHP - Exhaust gas temperature cylinder 20</t>
  </si>
  <si>
    <t>CHP - Generator bearing DE temperature</t>
  </si>
  <si>
    <t>CHP - Generator bearing NDE temperature</t>
  </si>
  <si>
    <t>CHP - Jacket water temperature</t>
  </si>
  <si>
    <t>CHP - Jacket water pressure</t>
  </si>
  <si>
    <t>CHP - Engine oil temperature</t>
  </si>
  <si>
    <t>CHP - Engine oil pressure</t>
  </si>
  <si>
    <t>CHP - Charge temperature</t>
  </si>
  <si>
    <t>CHP - Boost pressure</t>
  </si>
  <si>
    <t>CHP - Fuel gas volume controller setting</t>
  </si>
  <si>
    <t>CHP - Throttle valve position</t>
  </si>
  <si>
    <t>CHP - Compressor bypass position</t>
  </si>
  <si>
    <t>CHP - Operating hours</t>
  </si>
  <si>
    <t>CHP - Start counter</t>
  </si>
  <si>
    <t>Plant - Silage total</t>
  </si>
  <si>
    <t>Plant - Energy consumption</t>
  </si>
  <si>
    <t>Consuption of Silage</t>
  </si>
  <si>
    <t>Energy Production MWh</t>
  </si>
  <si>
    <t>operation hours</t>
  </si>
  <si>
    <t>Plant -Daily Energy consumption</t>
  </si>
  <si>
    <t>starter</t>
  </si>
  <si>
    <t>Daily energy cons.(KWh)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</si>
  <si>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</si>
  <si>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</si>
  <si>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</si>
  <si>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</si>
  <si>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</si>
  <si>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</si>
  <si>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</si>
  <si>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</si>
  <si>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</si>
  <si>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</si>
  <si>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</si>
  <si>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</si>
  <si>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ΚΑΤΑΝΑΛΩΣΗ</t>
  </si>
  <si>
    <t>kWh</t>
  </si>
  <si>
    <t>ΣΥΝΟΛΟ</t>
  </si>
  <si>
    <t>kW</t>
  </si>
  <si>
    <t>ΗΜΕΡΕΣ</t>
  </si>
  <si>
    <t>Input</t>
  </si>
  <si>
    <t>Manure</t>
  </si>
  <si>
    <t>tn</t>
  </si>
  <si>
    <t>Α ΥΛΩΝ</t>
  </si>
  <si>
    <t>Daily energy cons.(KWh) - διορθωμένα</t>
  </si>
  <si>
    <t>ΠΑΡΑΓΩΓΗ ΕΝΕΡΓΕΙΑΣ</t>
  </si>
  <si>
    <t xml:space="preserve"> ΠΡΟΣ ΠΩΛΗΣΗ</t>
  </si>
  <si>
    <t xml:space="preserve">ΠΑΡΑΓΩΓΗ </t>
  </si>
  <si>
    <t>ΑΠΌ SCADA</t>
  </si>
  <si>
    <t>ΔΙΑΦΟΡΑ</t>
  </si>
  <si>
    <t>Ημέρες</t>
  </si>
  <si>
    <t>Εξ. Φωτισμός</t>
  </si>
  <si>
    <t xml:space="preserve">Αριθμός φωτιστικων </t>
  </si>
  <si>
    <t>Ισχύς / τεμάχιο</t>
  </si>
  <si>
    <t xml:space="preserve">W </t>
  </si>
  <si>
    <t>Κατανάλωση</t>
  </si>
  <si>
    <t>ΕΞ. ΦΩΤΙΣΜΟΣ</t>
  </si>
  <si>
    <t>ΟΙΚΙΣΚΟΙ ΑΠΩΛΕΙΕΣ Μ/Σ</t>
  </si>
  <si>
    <t>ΚΑΤΑΝΑΛΩΣΗ ΜΗΧΑΝΗΣ</t>
  </si>
  <si>
    <t>Μέση ισχύς</t>
  </si>
  <si>
    <t>Μέση ισχύς έτους</t>
  </si>
  <si>
    <t xml:space="preserve">ΕΙΔΙΚΗ </t>
  </si>
  <si>
    <t xml:space="preserve">Πραγματικές </t>
  </si>
  <si>
    <t>Ώρες</t>
  </si>
  <si>
    <t>Λειτουργίας</t>
  </si>
  <si>
    <t>h</t>
  </si>
  <si>
    <t xml:space="preserve">Θεωρητικες </t>
  </si>
  <si>
    <t xml:space="preserve">Ποσοστό </t>
  </si>
  <si>
    <t>λειτουργίας</t>
  </si>
  <si>
    <t xml:space="preserve">Μέση μηνιαία </t>
  </si>
  <si>
    <t>ισχύς κατανάλωσης</t>
  </si>
  <si>
    <t xml:space="preserve">ώρες λειτουργίας </t>
  </si>
  <si>
    <t>Μ.Ο.</t>
  </si>
  <si>
    <t>Κατανάλωση ενέργειας</t>
  </si>
  <si>
    <t xml:space="preserve">kWh </t>
  </si>
  <si>
    <t>Φωτισμός</t>
  </si>
  <si>
    <t xml:space="preserve">Ανηγμένο σύνολο </t>
  </si>
  <si>
    <t>κατανάλωσης</t>
  </si>
  <si>
    <t>Ωρες/ημέρα</t>
  </si>
  <si>
    <t>Ώρες/μήνα</t>
  </si>
  <si>
    <t>Αριθμός φωτιστικών</t>
  </si>
  <si>
    <t xml:space="preserve">Ισχύς πριν </t>
  </si>
  <si>
    <t>Ισχύς μετά</t>
  </si>
  <si>
    <t>ΠΡΙΝ</t>
  </si>
  <si>
    <t>ΜΕΤΑ</t>
  </si>
  <si>
    <t>ΟΦΕΛΟΣ</t>
  </si>
  <si>
    <t>ΕΝΕΡΓΕΙΑΣ (SCADA)</t>
  </si>
  <si>
    <t>ΕΝΕΡΓΕΙΑΣ (ΔΙΚΤΥΟ)</t>
  </si>
  <si>
    <t>Διαφορά</t>
  </si>
  <si>
    <t>%</t>
  </si>
  <si>
    <t>Input Manure</t>
  </si>
  <si>
    <t>Silage</t>
  </si>
  <si>
    <t>Εισαγωγή κοπριάς</t>
  </si>
  <si>
    <t>Manure total</t>
  </si>
  <si>
    <t>Εισαγωγή Ενσιρώματος</t>
  </si>
  <si>
    <t>2ο,7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</si>
  <si>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</si>
  <si>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</si>
  <si>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</si>
  <si>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</si>
  <si>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</si>
  <si>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</si>
  <si>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</si>
  <si>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</si>
  <si>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</si>
  <si>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</si>
  <si>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</si>
  <si>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</si>
  <si>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</si>
  <si>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</si>
  <si>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</si>
  <si>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</si>
  <si>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</si>
  <si>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</si>
  <si>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</si>
  <si>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</si>
  <si>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</si>
  <si>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</si>
  <si>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</si>
  <si>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</si>
  <si>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</si>
  <si>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</si>
  <si>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</si>
  <si>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</si>
  <si>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</si>
  <si>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</si>
  <si>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</si>
  <si>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</si>
  <si>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</si>
  <si>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</si>
  <si>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</si>
  <si>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</si>
  <si>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</si>
  <si>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</si>
  <si>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</si>
  <si>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</si>
  <si>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</si>
  <si>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</si>
  <si>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</si>
  <si>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</si>
  <si>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</si>
  <si>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</si>
  <si>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</si>
  <si>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</si>
  <si>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</si>
  <si>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</si>
  <si>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</si>
  <si>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</si>
  <si>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</si>
  <si>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</si>
  <si>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</si>
  <si>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</si>
  <si>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</si>
  <si>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</si>
  <si>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</si>
  <si>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</si>
  <si>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</si>
  <si>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</si>
  <si>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</si>
  <si>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</si>
  <si>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</si>
  <si>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</si>
  <si>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</si>
  <si>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</si>
  <si>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</si>
  <si>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</si>
  <si>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</si>
  <si>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</si>
  <si>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</si>
  <si>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</si>
  <si>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</si>
  <si>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</si>
  <si>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</si>
  <si>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</si>
  <si>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</si>
  <si>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</si>
  <si>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</si>
  <si>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</si>
  <si>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</si>
  <si>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</si>
  <si>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</si>
  <si>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</si>
  <si>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</si>
  <si>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</si>
  <si>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</si>
  <si>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</si>
  <si>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</si>
  <si>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</si>
  <si>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</si>
  <si>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</si>
  <si>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</si>
  <si>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</si>
  <si>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</si>
  <si>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</si>
  <si>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</si>
  <si>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</si>
  <si>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</si>
  <si>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</si>
  <si>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</si>
  <si>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</si>
  <si>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</si>
  <si>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</si>
  <si>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</si>
  <si>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</si>
  <si>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</si>
  <si>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</si>
  <si>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</si>
  <si>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</si>
  <si>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</si>
  <si>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</si>
  <si>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</si>
  <si>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</si>
  <si>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</si>
  <si>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</si>
  <si>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</si>
  <si>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</si>
  <si>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</si>
  <si>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</si>
  <si>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</si>
  <si>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</si>
  <si>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</si>
  <si>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</si>
  <si>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</si>
  <si>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</si>
  <si>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</si>
  <si>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</si>
  <si>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</si>
  <si>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</si>
  <si>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</si>
  <si>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</si>
  <si>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</si>
  <si>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</si>
  <si>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</si>
  <si>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</si>
  <si>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</si>
  <si>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</si>
  <si>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</si>
  <si>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</si>
  <si>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</si>
  <si>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</si>
  <si>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</si>
  <si>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</si>
  <si>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</si>
  <si>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</si>
  <si>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</si>
  <si>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</si>
  <si>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</si>
  <si>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</si>
  <si>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</si>
  <si>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</si>
  <si>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</si>
  <si>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</si>
  <si>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</si>
  <si>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</si>
  <si>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</si>
  <si>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</si>
  <si>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</si>
  <si>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</si>
  <si>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</si>
  <si>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</si>
  <si>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</si>
  <si>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</si>
  <si>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</si>
  <si>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</si>
  <si>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</si>
  <si>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</si>
  <si>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</si>
  <si>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</si>
  <si>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</si>
  <si>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</si>
  <si>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</si>
  <si>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</si>
  <si>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</si>
  <si>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</si>
  <si>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</si>
  <si>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</si>
  <si>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</si>
  <si>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</si>
  <si>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</si>
  <si>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</si>
  <si>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</si>
  <si>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</si>
  <si>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</si>
  <si>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</si>
  <si>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</si>
  <si>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</si>
  <si>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</si>
  <si>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</si>
  <si>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</si>
  <si>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</si>
  <si>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</si>
  <si>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</si>
  <si>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</si>
  <si>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</si>
  <si>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</si>
  <si>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</si>
  <si>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</si>
  <si>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</si>
  <si>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</si>
  <si>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</si>
  <si>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</si>
  <si>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</si>
  <si>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</si>
  <si>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</si>
  <si>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</si>
  <si>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</si>
  <si>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</si>
  <si>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</si>
  <si>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</si>
  <si>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</si>
  <si>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</si>
  <si>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</si>
  <si>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</si>
  <si>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</si>
  <si>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</si>
  <si>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</si>
  <si>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</si>
  <si>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</si>
  <si>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</si>
  <si>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</si>
  <si>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</si>
  <si>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</si>
  <si>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</si>
  <si>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</si>
  <si>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</si>
  <si>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</si>
  <si>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</si>
  <si>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</si>
  <si>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</si>
  <si>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</si>
  <si>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</si>
  <si>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</si>
  <si>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</si>
  <si>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</si>
  <si>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</si>
  <si>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</si>
  <si>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</si>
  <si>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</si>
  <si>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</si>
  <si>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</si>
  <si>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</si>
  <si>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</si>
  <si>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</si>
  <si>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</si>
  <si>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</si>
  <si>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</si>
  <si>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</si>
  <si>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</si>
  <si>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</si>
  <si>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</si>
  <si>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</si>
  <si>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</si>
  <si>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</si>
  <si>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</si>
  <si>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</si>
  <si>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</si>
  <si>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</si>
  <si>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</si>
  <si>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</si>
  <si>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</si>
  <si>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</si>
  <si>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</si>
  <si>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</si>
  <si>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</si>
  <si>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</si>
  <si>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</si>
  <si>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</si>
  <si>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</si>
  <si>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</si>
  <si>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</si>
  <si>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</si>
  <si>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</si>
  <si>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</si>
  <si>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</si>
  <si>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</si>
  <si>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</si>
  <si>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</si>
  <si>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</si>
  <si>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</si>
  <si>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</si>
  <si>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</si>
  <si>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</si>
  <si>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</si>
  <si>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</si>
  <si>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</si>
  <si>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</si>
  <si>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</si>
  <si>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</si>
  <si>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</si>
  <si>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</si>
  <si>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</si>
  <si>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</si>
  <si>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</si>
  <si>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</si>
  <si>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</si>
  <si>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</si>
  <si>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</si>
  <si>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</si>
  <si>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</si>
  <si>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</si>
  <si>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</si>
  <si>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</si>
  <si>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</si>
  <si>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</si>
  <si>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</si>
  <si>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</si>
  <si>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</si>
  <si>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</si>
  <si>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</si>
  <si>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</si>
  <si>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</si>
  <si>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</si>
  <si>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</si>
  <si>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</si>
  <si>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</si>
  <si>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</si>
  <si>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</si>
  <si>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</si>
  <si>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</si>
  <si>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</si>
  <si>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</si>
  <si>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</si>
  <si>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</si>
  <si>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</si>
  <si>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</si>
  <si>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</si>
  <si>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</si>
  <si>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</si>
  <si>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</si>
  <si>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</si>
  <si>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</si>
  <si>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</si>
  <si>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</si>
  <si>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</si>
  <si>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</si>
  <si>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</si>
  <si>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</si>
  <si>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</si>
  <si>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</si>
  <si>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</si>
  <si>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</si>
  <si>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</si>
  <si>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</si>
  <si>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</si>
  <si>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</si>
  <si>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</si>
  <si>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</si>
  <si>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</si>
  <si>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</si>
  <si>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</si>
  <si>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</si>
  <si>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</si>
  <si>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</si>
  <si>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</si>
  <si>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</si>
  <si>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</si>
  <si>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</si>
  <si>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</si>
  <si>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</si>
  <si>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</si>
  <si>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</si>
  <si>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Εγκατάσταση βιοαερίου- Κατανάλωση Ενέργειας (KWh)</t>
  </si>
  <si>
    <t>Δεδομένα από 2-1-2022 μέχρι 1-1-2023</t>
  </si>
  <si>
    <t>Οι μηχανές εσωτερικής καύσεως συμπαραγωγής θερμότητας και ηλεκτρισμού έχουν 9.262.148,3 16.267.933,0</t>
  </si>
  <si>
    <t>ΝΗ ΑΠΟΔΟΣΗ 75-90 %</t>
  </si>
  <si>
    <t xml:space="preserve">Οι μηχανές εσωτερικής καύσεως συμπαραγωγής θερμότητας και ηλεκτρισμού </t>
  </si>
  <si>
    <t>συνολο αποβλητων</t>
  </si>
  <si>
    <t>σταθμισμενη ενεργεια</t>
  </si>
  <si>
    <t>ποσοσστα θερμικης</t>
  </si>
  <si>
    <t>,,63</t>
  </si>
  <si>
    <t>Παραγωγή ηλεκτρικής ενέργειας  MWh  35-45 %</t>
  </si>
  <si>
    <t>παραγωγή θερμικής ενέργειας  MWh  55-65 %</t>
  </si>
  <si>
    <t>Συνολικη σταθμισμενη ενεργεια</t>
  </si>
  <si>
    <t>% το ενσιρωμα στις συνολικές ποσοτητες αποβλήτων</t>
  </si>
  <si>
    <t>Ιανουάριος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</si>
  <si>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</si>
  <si>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</si>
  <si>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</si>
  <si>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</si>
  <si>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</si>
  <si>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</si>
  <si>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</si>
  <si>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</si>
  <si>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</si>
  <si>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Φεβρουάριος</t>
  </si>
  <si>
    <t>Μάρτιος</t>
  </si>
  <si>
    <t>ΘΕΛΕΙ ΜΟΙΡΑΣΜΑ</t>
  </si>
  <si>
    <t>ΗΕ (MWh )</t>
  </si>
  <si>
    <t xml:space="preserve">% θερμική </t>
  </si>
  <si>
    <t>σε σχέση με ηλεκτρική.</t>
  </si>
  <si>
    <t xml:space="preserve">Εγκατάσταση βιοαερίου </t>
  </si>
  <si>
    <t>Σύνολο</t>
  </si>
  <si>
    <t>Κοπριά (tn)</t>
  </si>
  <si>
    <t>Ενσίρωμα (tn)</t>
  </si>
  <si>
    <t>Εισερχόμενες ποσότητες</t>
  </si>
  <si>
    <t>παραγόμενες ποσότητες</t>
  </si>
  <si>
    <t>Ηλεκτρική</t>
  </si>
  <si>
    <t>Θερμική</t>
  </si>
  <si>
    <t>ΗΕ (KWh)</t>
  </si>
  <si>
    <t>Κατανάλωση Ηλεκτρικής</t>
  </si>
  <si>
    <t>ΠΑΡΑΜΕΤΡΟΙ ΑΝΑ ΜΗΝΑ ΣΥΝΟΛΙΚΟΙ</t>
  </si>
  <si>
    <t>ΜΗΝΑΣ</t>
  </si>
  <si>
    <t>Ενσίρωμα</t>
  </si>
  <si>
    <t>Κοπριά</t>
  </si>
  <si>
    <t xml:space="preserve"> (tn)</t>
  </si>
  <si>
    <t>Παραγόμενες ποσότητες</t>
  </si>
  <si>
    <t>Εισερχόμενες Ποσότητες</t>
  </si>
  <si>
    <t xml:space="preserve">  (MWh )</t>
  </si>
  <si>
    <t xml:space="preserve">%  </t>
  </si>
  <si>
    <t>θερμική/Σύνολο</t>
  </si>
  <si>
    <t xml:space="preserve"> ΗΕ(KWh)</t>
  </si>
  <si>
    <t xml:space="preserve">Ανάγκες </t>
  </si>
  <si>
    <t>Μονάδας</t>
  </si>
  <si>
    <t>SUM</t>
  </si>
  <si>
    <t>Production</t>
  </si>
  <si>
    <t>HE</t>
  </si>
  <si>
    <t>THE</t>
  </si>
  <si>
    <t>THE/SUM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</si>
  <si>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</si>
  <si>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</si>
  <si>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</si>
  <si>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</si>
  <si>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</si>
  <si>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</si>
  <si>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</si>
  <si>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</si>
  <si>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</si>
  <si>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OCTOMBER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</si>
  <si>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</si>
  <si>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</si>
  <si>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</si>
  <si>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</si>
  <si>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</si>
  <si>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</si>
  <si>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</si>
  <si>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</si>
  <si>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</si>
  <si>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</si>
  <si>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</si>
  <si>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Octomber</t>
  </si>
  <si>
    <t>November</t>
  </si>
  <si>
    <t>December</t>
  </si>
  <si>
    <t>9.20</t>
  </si>
  <si>
    <t>9.02</t>
  </si>
  <si>
    <t>9.28</t>
  </si>
  <si>
    <t>9.47</t>
  </si>
  <si>
    <t>9.76</t>
  </si>
  <si>
    <t>Άυγουστος</t>
  </si>
  <si>
    <t>0.29</t>
  </si>
  <si>
    <t>2.39</t>
  </si>
  <si>
    <t>2.2</t>
  </si>
  <si>
    <t>8.64</t>
  </si>
  <si>
    <t>9.03</t>
  </si>
  <si>
    <t>9.41</t>
  </si>
  <si>
    <t>9.06</t>
  </si>
  <si>
    <t>Μήνας</t>
  </si>
  <si>
    <t>Κατανάλωση (KWh) - Πλαστικό</t>
  </si>
  <si>
    <t>Κατανάλωση (KWh) - Γυαλί</t>
  </si>
  <si>
    <t>Διαφορά (%)</t>
  </si>
  <si>
    <t>Πίνακας 3: Τρίκαλα</t>
  </si>
  <si>
    <t>Πίνακας 4: Φλώρινα</t>
  </si>
  <si>
    <t>8.25</t>
  </si>
  <si>
    <t>9.21</t>
  </si>
  <si>
    <t>7.50</t>
  </si>
  <si>
    <t>9.26</t>
  </si>
  <si>
    <t>8.83</t>
  </si>
  <si>
    <t>8.56</t>
  </si>
  <si>
    <t>38.1</t>
  </si>
  <si>
    <t>8.86</t>
  </si>
  <si>
    <t>1.62</t>
  </si>
  <si>
    <t>1.48</t>
  </si>
  <si>
    <t>9.46</t>
  </si>
  <si>
    <t>8.29</t>
  </si>
  <si>
    <t>8.95</t>
  </si>
  <si>
    <t>9.52</t>
  </si>
  <si>
    <t>Πίνακας 5: Κόστη Καυσίμων</t>
  </si>
  <si>
    <t>Υλικό Θέρμανσης</t>
  </si>
  <si>
    <t>Κόστος €/KWh</t>
  </si>
  <si>
    <t>Βαθμός Απόδοσης (%)</t>
  </si>
  <si>
    <t>Κόστος ωφέλιμης ενέργειας €/KWh</t>
  </si>
  <si>
    <t>Πετρέλαιο</t>
  </si>
  <si>
    <t>0.09</t>
  </si>
  <si>
    <t>0.10</t>
  </si>
  <si>
    <t>Πυρηνόξυλο</t>
  </si>
  <si>
    <t>0.03</t>
  </si>
  <si>
    <t>0.04</t>
  </si>
  <si>
    <t>Φυσικό αέριο</t>
  </si>
  <si>
    <t>0.06</t>
  </si>
  <si>
    <t>0.075</t>
  </si>
  <si>
    <t>συνολο</t>
  </si>
  <si>
    <t>ΜΟ</t>
  </si>
  <si>
    <t>Τιμή €/MWh</t>
  </si>
  <si>
    <t>Κέρδος (€)</t>
  </si>
  <si>
    <t>ΓΙΑ USA</t>
  </si>
  <si>
    <t>, στις χιλιαδες</t>
  </si>
  <si>
    <t>39° 33′ 21″ North, 21° 46′ 4″ East</t>
  </si>
  <si>
    <t>39° 33′ 21″ Βοράς, 21° 46′ 4″ Ανατολή</t>
  </si>
  <si>
    <t>40° 47′ 4″ Βοράς, 21° 24′ 47″ Ανατολή</t>
  </si>
  <si>
    <t>40° 47′ 4″ North, 21° 24′ 47″ East</t>
  </si>
  <si>
    <t>Geographical coordinates</t>
  </si>
  <si>
    <t>Γεωγραφικές συντεταγμένες</t>
  </si>
  <si>
    <r>
      <t>Γεωγραφικό πλάτος: </t>
    </r>
    <r>
      <rPr>
        <b/>
        <sz val="8"/>
        <color rgb="FF6C6C6C"/>
        <rFont val="Times New Roman"/>
        <family val="1"/>
      </rPr>
      <t>40.7845</t>
    </r>
    <r>
      <rPr>
        <sz val="8"/>
        <color rgb="FF6C6C6C"/>
        <rFont val="Times New Roman"/>
        <family val="1"/>
      </rPr>
      <t>, Γεωγραφικό μήκος: </t>
    </r>
    <r>
      <rPr>
        <b/>
        <sz val="8"/>
        <color rgb="FF6C6C6C"/>
        <rFont val="Times New Roman"/>
        <family val="1"/>
      </rPr>
      <t>21.4131</t>
    </r>
  </si>
  <si>
    <r>
      <t>Γεωγραφικό πλάτος: </t>
    </r>
    <r>
      <rPr>
        <b/>
        <sz val="8"/>
        <color rgb="FF6C6C6C"/>
        <rFont val="Times New Roman"/>
        <family val="1"/>
      </rPr>
      <t>39.5557</t>
    </r>
    <r>
      <rPr>
        <sz val="8"/>
        <color rgb="FF6C6C6C"/>
        <rFont val="Times New Roman"/>
        <family val="1"/>
      </rPr>
      <t>, Γεωγραφικό μήκος: </t>
    </r>
    <r>
      <rPr>
        <b/>
        <sz val="8"/>
        <color rgb="FF6C6C6C"/>
        <rFont val="Times New Roman"/>
        <family val="1"/>
      </rPr>
      <t>21.7679</t>
    </r>
  </si>
  <si>
    <r>
      <t>Latitude: </t>
    </r>
    <r>
      <rPr>
        <b/>
        <sz val="8"/>
        <color rgb="FF6C6C6C"/>
        <rFont val="Times New Roman"/>
        <family val="1"/>
      </rPr>
      <t>39.5557</t>
    </r>
    <r>
      <rPr>
        <sz val="8"/>
        <color rgb="FF6C6C6C"/>
        <rFont val="Times New Roman"/>
        <family val="1"/>
      </rPr>
      <t>, Longitude: </t>
    </r>
    <r>
      <rPr>
        <b/>
        <sz val="8"/>
        <color rgb="FF6C6C6C"/>
        <rFont val="Times New Roman"/>
        <family val="1"/>
      </rPr>
      <t>21.7679</t>
    </r>
  </si>
  <si>
    <r>
      <t>Latitude: </t>
    </r>
    <r>
      <rPr>
        <b/>
        <sz val="8"/>
        <color rgb="FF6C6C6C"/>
        <rFont val="Times New Roman"/>
        <family val="1"/>
      </rPr>
      <t>40.7845</t>
    </r>
    <r>
      <rPr>
        <sz val="8"/>
        <color rgb="FF6C6C6C"/>
        <rFont val="Times New Roman"/>
        <family val="1"/>
      </rPr>
      <t>, Longitude: </t>
    </r>
    <r>
      <rPr>
        <b/>
        <sz val="8"/>
        <color rgb="FF6C6C6C"/>
        <rFont val="Times New Roman"/>
        <family val="1"/>
      </rPr>
      <t>21.4131</t>
    </r>
  </si>
  <si>
    <t>Πως αλλάζω στις χιλιάδες σε κόμμα για USA</t>
  </si>
  <si>
    <t>ΑΡΧΕΙΟ , ΕΠΙΛΟΓΕΣ ΓΙΑ ΠΡΟΧΩΡΗΜΕΝΟΥΣ</t>
  </si>
  <si>
    <t>ΕΠΙΛΟΓΕΣ ΕΠΕΞΕΡΓΑΣΙΑΣ, ΧΡΗΣΗ ΔΙΑΧΩΡΙΣΤΙΚΩΝ</t>
  </si>
  <si>
    <t>ΑΛΛΑΖΩ ΑΠΌ ΤΕΛΕΙΕΣ ΣΕ ΚΟΜΜΑΤΑ</t>
  </si>
  <si>
    <t>ΕΠΕΙΤΑ ΣΤΟ ΔΙΑΓΡΑΜΜΑ</t>
  </si>
  <si>
    <t>ΔΕΞΙ ΚΛΙΚ,  ΜΟΡΦΟΠΟΙΗΣΗ ΑΞΟΝΑ ΚΛΠ</t>
  </si>
  <si>
    <t>Karditsa</t>
  </si>
  <si>
    <t>Larisa</t>
  </si>
  <si>
    <t>Magnesia</t>
  </si>
  <si>
    <t>Trikala</t>
  </si>
  <si>
    <t>Ha</t>
  </si>
  <si>
    <t>Waste inputs</t>
  </si>
  <si>
    <t xml:space="preserve">animal manure </t>
  </si>
  <si>
    <t xml:space="preserve">corn silage </t>
  </si>
  <si>
    <t xml:space="preserve"> plant needs </t>
  </si>
  <si>
    <t>biogas</t>
  </si>
  <si>
    <t>0.608</t>
  </si>
  <si>
    <t>0.601</t>
  </si>
  <si>
    <t>0.593</t>
  </si>
  <si>
    <t>0.598</t>
  </si>
  <si>
    <t>0.613</t>
  </si>
  <si>
    <t>0.596</t>
  </si>
  <si>
    <t>0.585</t>
  </si>
  <si>
    <t>0.583</t>
  </si>
  <si>
    <t>0.597</t>
  </si>
  <si>
    <t>0.603</t>
  </si>
  <si>
    <t>0.600</t>
  </si>
  <si>
    <t>0.590</t>
  </si>
  <si>
    <t xml:space="preserve"> ΗΕ (KWh)</t>
  </si>
  <si>
    <t>THΕ  (MWh )</t>
  </si>
  <si>
    <t xml:space="preserve">Corn silage </t>
  </si>
  <si>
    <t xml:space="preserve"> Animal manure </t>
  </si>
  <si>
    <t>Εισερχομενες ποσοτητες αποβλητων</t>
  </si>
  <si>
    <t xml:space="preserve">καταναλωση ενεργειασ </t>
  </si>
  <si>
    <t>παραγωγη ηλεκτρικης ενεργειασ</t>
  </si>
  <si>
    <t>Ρrofit 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</si>
</sst>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(* #,##0.0_);_(* \(#,##0.0\);_(* &quot;-&quot;??_);_(@_)"/>
    <numFmt numFmtId="166" formatCode="[$-409]d\-mmm;@"/>
    <numFmt numFmtId="167" formatCode="#,##0.0"/>
    <numFmt numFmtId="168" formatCode="0.0%"/>
    <numFmt numFmtId="169" formatCode="0.0"/>
    <numFmt numFmtId="170" formatCode="#,##0.000"/>
    <numFmt numFmtId="171" formatCode="0.0000"/>
    <numFmt numFmtId="172" formatCode="0.000"/>
    <numFmt numFmtId="173" formatCode="_(* #,##0_);_(* \(#,##0\);_(* &quot;-&quot;??_);_(@_)"/>
    <numFmt numFmtId="174" formatCode="_(* #,##0.000_);_(* \(#,##0.000\);_(* &quot;-&quot;??_);_(@_)"/>
  </numFmts>
  <fonts count="2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  <charset val="161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Times New Roman"/>
      <family val="1"/>
      <charset val="161"/>
    </font>
    <font>
      <sz val="11"/>
      <color indexed="8"/>
      <name val="Calibri"/>
      <family val="2"/>
      <charset val="161"/>
    </font>
    <font>
      <sz val="12"/>
      <color indexed="8"/>
      <name val="Calibri"/>
      <family val="2"/>
      <charset val="16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rgb="FF1F1F1F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7"/>
      <color rgb="FF295592"/>
      <name val="Times New Roman"/>
      <family val="1"/>
    </font>
    <font>
      <sz val="8"/>
      <color rgb="FF6C6C6C"/>
      <name val="Times New Roman"/>
      <family val="1"/>
    </font>
    <font>
      <b/>
      <sz val="8"/>
      <color rgb="FF6C6C6C"/>
      <name val="Times New Roman"/>
      <family val="1"/>
    </font>
    <font>
      <b/>
      <sz val="8"/>
      <color rgb="FF295592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1F1F1F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166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4">
    <xf numFmtId="166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1" applyNumberFormat="1" applyFont="1"/>
    <xf numFmtId="166" fontId="2" fillId="0" borderId="0" xfId="1" applyNumberFormat="1" applyFont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 applyAlignment="1">
      <alignment horizontal="left"/>
    </xf>
    <xf numFmtId="166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4" borderId="1" xfId="1" applyNumberFormat="1" applyFont="1" applyFill="1" applyBorder="1" applyAlignment="1">
      <alignment horizontal="left"/>
    </xf>
    <xf numFmtId="4" fontId="0" fillId="0" borderId="0" xfId="0" applyNumberFormat="1" applyAlignment="1">
      <alignment horizontal="center"/>
    </xf>
    <xf numFmtId="166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0" fillId="0" borderId="0" xfId="1" applyNumberFormat="1" applyFont="1"/>
    <xf numFmtId="167" fontId="0" fillId="0" borderId="0" xfId="0" applyNumberFormat="1"/>
    <xf numFmtId="165" fontId="0" fillId="4" borderId="0" xfId="1" applyNumberFormat="1" applyFont="1" applyFill="1" applyBorder="1" applyAlignment="1">
      <alignment horizontal="left"/>
    </xf>
    <xf numFmtId="166" fontId="0" fillId="0" borderId="1" xfId="0" applyBorder="1"/>
    <xf numFmtId="166" fontId="4" fillId="0" borderId="1" xfId="0" applyFont="1" applyBorder="1"/>
    <xf numFmtId="167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6" fontId="4" fillId="0" borderId="0" xfId="0" applyFont="1"/>
    <xf numFmtId="169" fontId="4" fillId="0" borderId="0" xfId="0" applyNumberFormat="1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horizontal="center"/>
    </xf>
    <xf numFmtId="166" fontId="5" fillId="0" borderId="0" xfId="0" applyFont="1"/>
    <xf numFmtId="3" fontId="5" fillId="0" borderId="1" xfId="0" applyNumberFormat="1" applyFont="1" applyBorder="1" applyAlignment="1">
      <alignment horizontal="center"/>
    </xf>
    <xf numFmtId="166" fontId="5" fillId="0" borderId="0" xfId="0" applyFont="1" applyAlignment="1">
      <alignment horizontal="center"/>
    </xf>
    <xf numFmtId="166" fontId="5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6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horizontal="center"/>
    </xf>
    <xf numFmtId="166" fontId="6" fillId="0" borderId="2" xfId="0" applyFont="1" applyBorder="1" applyAlignment="1">
      <alignment horizontal="center"/>
    </xf>
    <xf numFmtId="165" fontId="0" fillId="5" borderId="0" xfId="1" applyNumberFormat="1" applyFont="1" applyFill="1"/>
    <xf numFmtId="165" fontId="0" fillId="6" borderId="0" xfId="1" applyNumberFormat="1" applyFont="1" applyFill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7" borderId="0" xfId="1" applyNumberFormat="1" applyFont="1" applyFill="1"/>
    <xf numFmtId="165" fontId="0" fillId="7" borderId="1" xfId="1" applyNumberFormat="1" applyFont="1" applyFill="1" applyBorder="1"/>
    <xf numFmtId="165" fontId="0" fillId="8" borderId="0" xfId="1" applyNumberFormat="1" applyFont="1" applyFill="1"/>
    <xf numFmtId="165" fontId="0" fillId="9" borderId="0" xfId="1" applyNumberFormat="1" applyFont="1" applyFill="1"/>
    <xf numFmtId="165" fontId="0" fillId="10" borderId="0" xfId="1" applyNumberFormat="1" applyFont="1" applyFill="1"/>
    <xf numFmtId="165" fontId="0" fillId="11" borderId="0" xfId="1" applyNumberFormat="1" applyFont="1" applyFill="1"/>
    <xf numFmtId="165" fontId="0" fillId="10" borderId="1" xfId="1" applyNumberFormat="1" applyFont="1" applyFill="1" applyBorder="1"/>
    <xf numFmtId="166" fontId="0" fillId="10" borderId="0" xfId="0" applyFill="1"/>
    <xf numFmtId="165" fontId="0" fillId="10" borderId="1" xfId="1" applyNumberFormat="1" applyFont="1" applyFill="1" applyBorder="1" applyAlignment="1">
      <alignment horizontal="left"/>
    </xf>
    <xf numFmtId="165" fontId="0" fillId="12" borderId="1" xfId="1" applyNumberFormat="1" applyFont="1" applyFill="1" applyBorder="1"/>
    <xf numFmtId="166" fontId="0" fillId="12" borderId="1" xfId="0" applyFill="1" applyBorder="1"/>
    <xf numFmtId="165" fontId="0" fillId="12" borderId="1" xfId="1" applyNumberFormat="1" applyFont="1" applyFill="1" applyBorder="1" applyAlignment="1">
      <alignment horizontal="left"/>
    </xf>
    <xf numFmtId="165" fontId="0" fillId="9" borderId="1" xfId="1" applyNumberFormat="1" applyFont="1" applyFill="1" applyBorder="1"/>
    <xf numFmtId="165" fontId="0" fillId="6" borderId="1" xfId="1" applyNumberFormat="1" applyFont="1" applyFill="1" applyBorder="1"/>
    <xf numFmtId="165" fontId="0" fillId="8" borderId="1" xfId="1" applyNumberFormat="1" applyFont="1" applyFill="1" applyBorder="1"/>
    <xf numFmtId="165" fontId="0" fillId="11" borderId="1" xfId="1" applyNumberFormat="1" applyFont="1" applyFill="1" applyBorder="1"/>
    <xf numFmtId="165" fontId="7" fillId="0" borderId="0" xfId="1" applyNumberFormat="1" applyFont="1"/>
    <xf numFmtId="165" fontId="8" fillId="10" borderId="0" xfId="1" applyNumberFormat="1" applyFont="1" applyFill="1" applyAlignment="1">
      <alignment horizontal="center"/>
    </xf>
    <xf numFmtId="165" fontId="8" fillId="8" borderId="0" xfId="1" applyNumberFormat="1" applyFont="1" applyFill="1" applyAlignment="1">
      <alignment horizontal="center"/>
    </xf>
    <xf numFmtId="165" fontId="8" fillId="7" borderId="0" xfId="1" applyNumberFormat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165" fontId="0" fillId="0" borderId="0" xfId="1" applyNumberFormat="1" applyFont="1" applyFill="1" applyAlignment="1">
      <alignment horizontal="center"/>
    </xf>
    <xf numFmtId="164" fontId="0" fillId="0" borderId="0" xfId="1" applyFont="1" applyFill="1" applyBorder="1"/>
    <xf numFmtId="165" fontId="0" fillId="0" borderId="0" xfId="1" applyNumberFormat="1" applyFont="1" applyFill="1" applyAlignment="1"/>
    <xf numFmtId="166" fontId="9" fillId="8" borderId="1" xfId="0" applyFont="1" applyFill="1" applyBorder="1" applyAlignment="1">
      <alignment horizontal="center"/>
    </xf>
    <xf numFmtId="166" fontId="9" fillId="7" borderId="1" xfId="0" applyFont="1" applyFill="1" applyBorder="1" applyAlignment="1">
      <alignment horizontal="center"/>
    </xf>
    <xf numFmtId="2" fontId="0" fillId="0" borderId="0" xfId="0" applyNumberFormat="1"/>
    <xf numFmtId="3" fontId="0" fillId="0" borderId="0" xfId="1" applyNumberFormat="1" applyFont="1" applyFill="1" applyBorder="1"/>
    <xf numFmtId="165" fontId="0" fillId="13" borderId="0" xfId="1" applyNumberFormat="1" applyFont="1" applyFill="1" applyBorder="1"/>
    <xf numFmtId="166" fontId="0" fillId="13" borderId="0" xfId="0" applyFill="1"/>
    <xf numFmtId="171" fontId="0" fillId="0" borderId="0" xfId="0" applyNumberFormat="1"/>
    <xf numFmtId="2" fontId="0" fillId="12" borderId="0" xfId="0" applyNumberFormat="1" applyFill="1"/>
    <xf numFmtId="166" fontId="0" fillId="0" borderId="7" xfId="0" applyBorder="1"/>
    <xf numFmtId="173" fontId="9" fillId="14" borderId="0" xfId="1" applyNumberFormat="1" applyFont="1" applyFill="1" applyAlignment="1">
      <alignment horizontal="center"/>
    </xf>
    <xf numFmtId="174" fontId="9" fillId="14" borderId="0" xfId="1" applyNumberFormat="1" applyFont="1" applyFill="1" applyAlignment="1">
      <alignment horizontal="center"/>
    </xf>
    <xf numFmtId="166" fontId="0" fillId="8" borderId="0" xfId="0" applyFill="1"/>
    <xf numFmtId="1" fontId="9" fillId="8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66" fontId="7" fillId="0" borderId="1" xfId="0" applyFont="1" applyBorder="1"/>
    <xf numFmtId="166" fontId="0" fillId="0" borderId="4" xfId="0" applyBorder="1"/>
    <xf numFmtId="166" fontId="0" fillId="0" borderId="11" xfId="0" applyBorder="1"/>
    <xf numFmtId="166" fontId="7" fillId="0" borderId="11" xfId="0" applyFont="1" applyBorder="1"/>
    <xf numFmtId="166" fontId="0" fillId="0" borderId="13" xfId="0" applyBorder="1"/>
    <xf numFmtId="166" fontId="7" fillId="0" borderId="0" xfId="0" applyFont="1"/>
    <xf numFmtId="166" fontId="0" fillId="0" borderId="15" xfId="0" applyBorder="1"/>
    <xf numFmtId="1" fontId="10" fillId="0" borderId="0" xfId="0" applyNumberFormat="1" applyFont="1" applyAlignment="1">
      <alignment horizontal="center"/>
    </xf>
    <xf numFmtId="172" fontId="10" fillId="0" borderId="0" xfId="0" applyNumberFormat="1" applyFont="1" applyAlignment="1">
      <alignment horizontal="center"/>
    </xf>
    <xf numFmtId="1" fontId="9" fillId="8" borderId="17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72" fontId="10" fillId="0" borderId="18" xfId="0" applyNumberFormat="1" applyFont="1" applyBorder="1" applyAlignment="1">
      <alignment horizontal="center"/>
    </xf>
    <xf numFmtId="166" fontId="0" fillId="0" borderId="19" xfId="0" applyBorder="1"/>
    <xf numFmtId="165" fontId="7" fillId="9" borderId="14" xfId="1" applyNumberFormat="1" applyFont="1" applyFill="1" applyBorder="1" applyAlignment="1">
      <alignment horizontal="center"/>
    </xf>
    <xf numFmtId="1" fontId="7" fillId="9" borderId="14" xfId="0" applyNumberFormat="1" applyFont="1" applyFill="1" applyBorder="1" applyAlignment="1">
      <alignment horizontal="center" vertical="center"/>
    </xf>
    <xf numFmtId="1" fontId="7" fillId="9" borderId="16" xfId="0" applyNumberFormat="1" applyFont="1" applyFill="1" applyBorder="1" applyAlignment="1">
      <alignment horizontal="center" vertical="center"/>
    </xf>
    <xf numFmtId="166" fontId="7" fillId="11" borderId="0" xfId="0" applyFont="1" applyFill="1" applyAlignment="1">
      <alignment horizontal="center"/>
    </xf>
    <xf numFmtId="166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 vertical="center"/>
    </xf>
    <xf numFmtId="1" fontId="7" fillId="6" borderId="17" xfId="0" applyNumberFormat="1" applyFont="1" applyFill="1" applyBorder="1" applyAlignment="1">
      <alignment horizontal="center" vertical="center"/>
    </xf>
    <xf numFmtId="166" fontId="0" fillId="12" borderId="10" xfId="0" applyFill="1" applyBorder="1"/>
    <xf numFmtId="166" fontId="12" fillId="0" borderId="1" xfId="0" applyFont="1" applyBorder="1" applyAlignment="1">
      <alignment horizontal="center" vertical="center"/>
    </xf>
    <xf numFmtId="1" fontId="0" fillId="0" borderId="1" xfId="0" applyNumberFormat="1" applyBorder="1"/>
    <xf numFmtId="172" fontId="0" fillId="0" borderId="1" xfId="0" applyNumberFormat="1" applyBorder="1"/>
    <xf numFmtId="166" fontId="12" fillId="0" borderId="0" xfId="0" applyFont="1" applyAlignment="1">
      <alignment horizontal="center"/>
    </xf>
    <xf numFmtId="166" fontId="11" fillId="0" borderId="1" xfId="0" applyFont="1" applyBorder="1" applyAlignment="1">
      <alignment horizontal="center" vertical="center"/>
    </xf>
    <xf numFmtId="166" fontId="12" fillId="0" borderId="21" xfId="0" applyFont="1" applyBorder="1" applyAlignment="1">
      <alignment horizontal="center"/>
    </xf>
    <xf numFmtId="166" fontId="12" fillId="0" borderId="2" xfId="0" applyFont="1" applyBorder="1" applyAlignment="1">
      <alignment horizontal="center"/>
    </xf>
    <xf numFmtId="166" fontId="12" fillId="0" borderId="22" xfId="0" applyFont="1" applyBorder="1" applyAlignment="1">
      <alignment horizontal="center"/>
    </xf>
    <xf numFmtId="166" fontId="0" fillId="0" borderId="2" xfId="0" applyBorder="1"/>
    <xf numFmtId="169" fontId="0" fillId="0" borderId="1" xfId="0" applyNumberFormat="1" applyBorder="1"/>
    <xf numFmtId="166" fontId="14" fillId="0" borderId="0" xfId="0" applyFont="1"/>
    <xf numFmtId="166" fontId="14" fillId="0" borderId="10" xfId="0" applyFont="1" applyBorder="1" applyAlignment="1">
      <alignment horizontal="center" vertical="center" wrapText="1"/>
    </xf>
    <xf numFmtId="166" fontId="14" fillId="0" borderId="23" xfId="0" applyFont="1" applyBorder="1" applyAlignment="1">
      <alignment horizontal="center" vertical="center" wrapText="1"/>
    </xf>
    <xf numFmtId="166" fontId="14" fillId="0" borderId="24" xfId="0" applyFont="1" applyBorder="1" applyAlignment="1">
      <alignment horizontal="center" vertical="center" wrapText="1"/>
    </xf>
    <xf numFmtId="166" fontId="14" fillId="0" borderId="19" xfId="0" applyFont="1" applyBorder="1" applyAlignment="1">
      <alignment horizontal="center" vertical="center" wrapText="1"/>
    </xf>
    <xf numFmtId="172" fontId="14" fillId="0" borderId="10" xfId="0" applyNumberFormat="1" applyFont="1" applyBorder="1" applyAlignment="1">
      <alignment horizontal="center" vertical="center" wrapText="1"/>
    </xf>
    <xf numFmtId="172" fontId="14" fillId="0" borderId="24" xfId="0" applyNumberFormat="1" applyFont="1" applyBorder="1" applyAlignment="1">
      <alignment horizontal="center" vertical="center" wrapText="1"/>
    </xf>
    <xf numFmtId="172" fontId="14" fillId="0" borderId="23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166" fontId="14" fillId="0" borderId="0" xfId="0" applyFont="1" applyAlignment="1">
      <alignment horizontal="justify" vertical="center"/>
    </xf>
    <xf numFmtId="166" fontId="15" fillId="0" borderId="10" xfId="0" applyFont="1" applyBorder="1" applyAlignment="1">
      <alignment horizontal="center" vertical="center" wrapText="1"/>
    </xf>
    <xf numFmtId="166" fontId="15" fillId="0" borderId="24" xfId="0" applyFont="1" applyBorder="1" applyAlignment="1">
      <alignment horizontal="center" vertical="center" wrapText="1"/>
    </xf>
    <xf numFmtId="172" fontId="0" fillId="0" borderId="0" xfId="0" applyNumberFormat="1"/>
    <xf numFmtId="169" fontId="14" fillId="0" borderId="19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66" fontId="16" fillId="0" borderId="1" xfId="0" applyFont="1" applyBorder="1" applyAlignment="1">
      <alignment horizontal="left" vertical="center"/>
    </xf>
    <xf numFmtId="1" fontId="0" fillId="0" borderId="0" xfId="0" applyNumberFormat="1"/>
    <xf numFmtId="166" fontId="14" fillId="0" borderId="13" xfId="0" applyFont="1" applyBorder="1" applyAlignment="1">
      <alignment horizontal="center" vertical="center" wrapText="1"/>
    </xf>
    <xf numFmtId="166" fontId="14" fillId="0" borderId="25" xfId="0" applyFont="1" applyBorder="1" applyAlignment="1">
      <alignment horizontal="center" vertical="center" wrapText="1"/>
    </xf>
    <xf numFmtId="166" fontId="14" fillId="0" borderId="22" xfId="0" applyFont="1" applyBorder="1" applyAlignment="1">
      <alignment horizontal="center" vertical="center" wrapText="1"/>
    </xf>
    <xf numFmtId="166" fontId="14" fillId="0" borderId="26" xfId="0" applyFont="1" applyBorder="1" applyAlignment="1">
      <alignment horizontal="center" vertical="center" wrapText="1"/>
    </xf>
    <xf numFmtId="166" fontId="14" fillId="0" borderId="14" xfId="0" applyFont="1" applyBorder="1" applyAlignment="1">
      <alignment horizontal="center" vertical="center" wrapText="1"/>
    </xf>
    <xf numFmtId="166" fontId="14" fillId="0" borderId="16" xfId="0" applyFont="1" applyBorder="1" applyAlignment="1">
      <alignment horizontal="center" vertical="center" wrapText="1"/>
    </xf>
    <xf numFmtId="173" fontId="14" fillId="0" borderId="19" xfId="1" applyNumberFormat="1" applyFont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 wrapText="1"/>
    </xf>
    <xf numFmtId="173" fontId="14" fillId="0" borderId="24" xfId="1" applyNumberFormat="1" applyFont="1" applyBorder="1" applyAlignment="1">
      <alignment horizontal="left" vertical="center" wrapText="1"/>
    </xf>
    <xf numFmtId="173" fontId="14" fillId="0" borderId="19" xfId="1" applyNumberFormat="1" applyFont="1" applyBorder="1" applyAlignment="1">
      <alignment horizontal="left" vertical="center" wrapText="1"/>
    </xf>
    <xf numFmtId="1" fontId="14" fillId="0" borderId="19" xfId="0" applyNumberFormat="1" applyFont="1" applyBorder="1" applyAlignment="1">
      <alignment horizontal="right" vertical="center" wrapText="1"/>
    </xf>
    <xf numFmtId="169" fontId="14" fillId="0" borderId="19" xfId="0" applyNumberFormat="1" applyFont="1" applyBorder="1" applyAlignment="1">
      <alignment horizontal="right" vertical="center" wrapText="1"/>
    </xf>
    <xf numFmtId="2" fontId="14" fillId="0" borderId="24" xfId="0" applyNumberFormat="1" applyFont="1" applyBorder="1" applyAlignment="1">
      <alignment horizontal="center" vertical="center" wrapText="1"/>
    </xf>
    <xf numFmtId="166" fontId="14" fillId="0" borderId="9" xfId="0" applyFont="1" applyBorder="1" applyAlignment="1">
      <alignment horizontal="center" vertical="center" wrapText="1"/>
    </xf>
    <xf numFmtId="166" fontId="15" fillId="0" borderId="2" xfId="0" applyFont="1" applyBorder="1" applyAlignment="1">
      <alignment horizontal="center" vertical="center" wrapText="1"/>
    </xf>
    <xf numFmtId="166" fontId="17" fillId="0" borderId="2" xfId="0" applyFont="1" applyBorder="1" applyAlignment="1">
      <alignment vertical="center"/>
    </xf>
    <xf numFmtId="166" fontId="0" fillId="7" borderId="0" xfId="0" applyFill="1"/>
    <xf numFmtId="173" fontId="0" fillId="9" borderId="1" xfId="1" applyNumberFormat="1" applyFont="1" applyFill="1" applyBorder="1"/>
    <xf numFmtId="173" fontId="0" fillId="6" borderId="1" xfId="1" applyNumberFormat="1" applyFont="1" applyFill="1" applyBorder="1"/>
    <xf numFmtId="173" fontId="9" fillId="11" borderId="0" xfId="1" applyNumberFormat="1" applyFont="1" applyFill="1" applyAlignment="1">
      <alignment horizontal="center"/>
    </xf>
    <xf numFmtId="173" fontId="9" fillId="11" borderId="18" xfId="1" applyNumberFormat="1" applyFont="1" applyFill="1" applyBorder="1" applyAlignment="1">
      <alignment horizontal="center"/>
    </xf>
    <xf numFmtId="0" fontId="14" fillId="0" borderId="23" xfId="0" applyNumberFormat="1" applyFont="1" applyBorder="1" applyAlignment="1">
      <alignment horizontal="center" vertical="center" wrapText="1"/>
    </xf>
    <xf numFmtId="0" fontId="14" fillId="0" borderId="19" xfId="0" applyNumberFormat="1" applyFont="1" applyBorder="1" applyAlignment="1">
      <alignment horizontal="center" vertical="center" wrapText="1"/>
    </xf>
    <xf numFmtId="0" fontId="14" fillId="0" borderId="23" xfId="0" applyNumberFormat="1" applyFont="1" applyBorder="1" applyAlignment="1">
      <alignment horizontal="center" vertical="top" wrapText="1"/>
    </xf>
    <xf numFmtId="166" fontId="18" fillId="0" borderId="1" xfId="0" applyFont="1" applyBorder="1" applyAlignment="1">
      <alignment horizontal="center"/>
    </xf>
    <xf numFmtId="164" fontId="18" fillId="0" borderId="1" xfId="1" applyFont="1" applyBorder="1" applyAlignment="1">
      <alignment horizontal="left"/>
    </xf>
    <xf numFmtId="173" fontId="18" fillId="0" borderId="12" xfId="1" applyNumberFormat="1" applyFont="1" applyBorder="1"/>
    <xf numFmtId="164" fontId="18" fillId="0" borderId="27" xfId="1" applyFont="1" applyBorder="1"/>
    <xf numFmtId="173" fontId="18" fillId="0" borderId="1" xfId="1" applyNumberFormat="1" applyFont="1" applyBorder="1"/>
    <xf numFmtId="164" fontId="18" fillId="0" borderId="28" xfId="1" applyFont="1" applyBorder="1"/>
    <xf numFmtId="164" fontId="18" fillId="0" borderId="1" xfId="1" applyFont="1" applyBorder="1"/>
    <xf numFmtId="173" fontId="18" fillId="0" borderId="17" xfId="1" applyNumberFormat="1" applyFont="1" applyBorder="1"/>
    <xf numFmtId="164" fontId="18" fillId="0" borderId="29" xfId="1" applyFont="1" applyBorder="1"/>
    <xf numFmtId="173" fontId="18" fillId="0" borderId="22" xfId="1" applyNumberFormat="1" applyFont="1" applyBorder="1"/>
    <xf numFmtId="2" fontId="18" fillId="0" borderId="22" xfId="0" applyNumberFormat="1" applyFont="1" applyBorder="1"/>
    <xf numFmtId="1" fontId="18" fillId="0" borderId="22" xfId="0" applyNumberFormat="1" applyFont="1" applyBorder="1"/>
    <xf numFmtId="166" fontId="19" fillId="0" borderId="0" xfId="0" applyFont="1"/>
    <xf numFmtId="166" fontId="18" fillId="15" borderId="0" xfId="0" applyFont="1" applyFill="1" applyAlignment="1">
      <alignment vertical="center" wrapText="1"/>
    </xf>
    <xf numFmtId="166" fontId="20" fillId="15" borderId="0" xfId="0" applyFont="1" applyFill="1" applyAlignment="1">
      <alignment vertical="center" wrapText="1"/>
    </xf>
    <xf numFmtId="166" fontId="22" fillId="0" borderId="0" xfId="0" applyFont="1"/>
    <xf numFmtId="166" fontId="23" fillId="15" borderId="0" xfId="0" applyFont="1" applyFill="1" applyAlignment="1">
      <alignment vertical="center" wrapText="1"/>
    </xf>
    <xf numFmtId="166" fontId="23" fillId="0" borderId="0" xfId="0" applyFont="1"/>
    <xf numFmtId="166" fontId="20" fillId="0" borderId="0" xfId="0" applyFont="1"/>
    <xf numFmtId="0" fontId="0" fillId="13" borderId="1" xfId="1" applyNumberFormat="1" applyFont="1" applyFill="1" applyBorder="1"/>
    <xf numFmtId="49" fontId="0" fillId="13" borderId="1" xfId="1" applyNumberFormat="1" applyFont="1" applyFill="1" applyBorder="1"/>
    <xf numFmtId="3" fontId="0" fillId="0" borderId="1" xfId="0" applyNumberFormat="1" applyBorder="1"/>
    <xf numFmtId="165" fontId="7" fillId="0" borderId="0" xfId="1" applyNumberFormat="1" applyFont="1" applyFill="1" applyBorder="1" applyAlignment="1">
      <alignment horizontal="center" vertical="center"/>
    </xf>
    <xf numFmtId="166" fontId="18" fillId="0" borderId="1" xfId="0" applyFont="1" applyBorder="1"/>
    <xf numFmtId="1" fontId="18" fillId="0" borderId="1" xfId="0" applyNumberFormat="1" applyFont="1" applyBorder="1"/>
    <xf numFmtId="166" fontId="18" fillId="0" borderId="0" xfId="0" applyFont="1"/>
    <xf numFmtId="166" fontId="24" fillId="0" borderId="1" xfId="0" applyFont="1" applyBorder="1" applyAlignment="1">
      <alignment horizontal="center" vertical="center"/>
    </xf>
    <xf numFmtId="166" fontId="24" fillId="0" borderId="21" xfId="0" applyFont="1" applyBorder="1" applyAlignment="1">
      <alignment horizontal="center" vertical="center"/>
    </xf>
    <xf numFmtId="166" fontId="24" fillId="0" borderId="1" xfId="0" applyFont="1" applyBorder="1" applyAlignment="1">
      <alignment horizontal="center"/>
    </xf>
    <xf numFmtId="166" fontId="24" fillId="0" borderId="0" xfId="0" applyFont="1" applyAlignment="1">
      <alignment horizontal="center"/>
    </xf>
    <xf numFmtId="166" fontId="24" fillId="0" borderId="0" xfId="0" applyFont="1"/>
    <xf numFmtId="166" fontId="24" fillId="0" borderId="21" xfId="0" applyFont="1" applyBorder="1" applyAlignment="1">
      <alignment horizontal="center"/>
    </xf>
    <xf numFmtId="166" fontId="24" fillId="0" borderId="2" xfId="0" applyFont="1" applyBorder="1" applyAlignment="1">
      <alignment horizontal="center"/>
    </xf>
    <xf numFmtId="166" fontId="24" fillId="0" borderId="22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72" fontId="18" fillId="0" borderId="1" xfId="0" applyNumberFormat="1" applyFont="1" applyBorder="1" applyAlignment="1">
      <alignment horizontal="center"/>
    </xf>
    <xf numFmtId="1" fontId="18" fillId="0" borderId="22" xfId="0" applyNumberFormat="1" applyFont="1" applyBorder="1" applyAlignment="1">
      <alignment horizontal="center"/>
    </xf>
    <xf numFmtId="172" fontId="18" fillId="0" borderId="22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2" fontId="18" fillId="0" borderId="17" xfId="0" applyNumberFormat="1" applyFont="1" applyBorder="1" applyAlignment="1">
      <alignment horizontal="center" vertical="center" wrapText="1"/>
    </xf>
    <xf numFmtId="173" fontId="18" fillId="0" borderId="33" xfId="1" applyNumberFormat="1" applyFont="1" applyBorder="1"/>
    <xf numFmtId="173" fontId="18" fillId="0" borderId="28" xfId="1" applyNumberFormat="1" applyFont="1" applyBorder="1"/>
    <xf numFmtId="173" fontId="18" fillId="0" borderId="29" xfId="1" applyNumberFormat="1" applyFont="1" applyBorder="1"/>
    <xf numFmtId="166" fontId="18" fillId="0" borderId="31" xfId="0" applyFont="1" applyBorder="1" applyAlignment="1">
      <alignment horizontal="center"/>
    </xf>
    <xf numFmtId="166" fontId="25" fillId="0" borderId="2" xfId="0" applyFont="1" applyBorder="1" applyAlignment="1">
      <alignment horizontal="center" vertical="center" wrapText="1"/>
    </xf>
    <xf numFmtId="166" fontId="26" fillId="0" borderId="1" xfId="0" applyFont="1" applyBorder="1" applyAlignment="1">
      <alignment horizontal="left" vertical="center"/>
    </xf>
    <xf numFmtId="173" fontId="18" fillId="0" borderId="32" xfId="1" applyNumberFormat="1" applyFont="1" applyFill="1" applyBorder="1"/>
    <xf numFmtId="165" fontId="0" fillId="10" borderId="4" xfId="1" applyNumberFormat="1" applyFont="1" applyFill="1" applyBorder="1" applyAlignment="1">
      <alignment horizontal="center" vertical="center"/>
    </xf>
    <xf numFmtId="165" fontId="0" fillId="10" borderId="5" xfId="1" applyNumberFormat="1" applyFont="1" applyFill="1" applyBorder="1" applyAlignment="1">
      <alignment horizontal="center" vertical="center"/>
    </xf>
    <xf numFmtId="165" fontId="0" fillId="10" borderId="6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8" borderId="8" xfId="1" applyNumberFormat="1" applyFont="1" applyFill="1" applyBorder="1" applyAlignment="1">
      <alignment horizontal="center"/>
    </xf>
    <xf numFmtId="165" fontId="0" fillId="8" borderId="0" xfId="1" applyNumberFormat="1" applyFont="1" applyFill="1" applyBorder="1" applyAlignment="1">
      <alignment horizontal="center"/>
    </xf>
    <xf numFmtId="165" fontId="0" fillId="8" borderId="9" xfId="1" applyNumberFormat="1" applyFont="1" applyFill="1" applyBorder="1" applyAlignment="1">
      <alignment horizontal="center"/>
    </xf>
    <xf numFmtId="165" fontId="0" fillId="7" borderId="8" xfId="1" applyNumberFormat="1" applyFont="1" applyFill="1" applyBorder="1" applyAlignment="1">
      <alignment horizontal="center"/>
    </xf>
    <xf numFmtId="165" fontId="0" fillId="7" borderId="0" xfId="1" applyNumberFormat="1" applyFont="1" applyFill="1" applyBorder="1" applyAlignment="1">
      <alignment horizontal="center"/>
    </xf>
    <xf numFmtId="165" fontId="0" fillId="7" borderId="9" xfId="1" applyNumberFormat="1" applyFont="1" applyFill="1" applyBorder="1" applyAlignment="1">
      <alignment horizontal="center"/>
    </xf>
    <xf numFmtId="165" fontId="0" fillId="11" borderId="8" xfId="1" applyNumberFormat="1" applyFont="1" applyFill="1" applyBorder="1" applyAlignment="1">
      <alignment horizontal="center"/>
    </xf>
    <xf numFmtId="165" fontId="0" fillId="11" borderId="0" xfId="1" applyNumberFormat="1" applyFont="1" applyFill="1" applyBorder="1" applyAlignment="1">
      <alignment horizontal="center"/>
    </xf>
    <xf numFmtId="165" fontId="0" fillId="11" borderId="9" xfId="1" applyNumberFormat="1" applyFont="1" applyFill="1" applyBorder="1" applyAlignment="1">
      <alignment horizontal="center"/>
    </xf>
    <xf numFmtId="165" fontId="0" fillId="9" borderId="8" xfId="1" applyNumberFormat="1" applyFont="1" applyFill="1" applyBorder="1" applyAlignment="1">
      <alignment horizontal="center"/>
    </xf>
    <xf numFmtId="165" fontId="0" fillId="9" borderId="0" xfId="1" applyNumberFormat="1" applyFont="1" applyFill="1" applyBorder="1" applyAlignment="1">
      <alignment horizontal="center"/>
    </xf>
    <xf numFmtId="165" fontId="0" fillId="9" borderId="9" xfId="1" applyNumberFormat="1" applyFont="1" applyFill="1" applyBorder="1" applyAlignment="1">
      <alignment horizontal="center"/>
    </xf>
    <xf numFmtId="165" fontId="0" fillId="6" borderId="8" xfId="1" applyNumberFormat="1" applyFont="1" applyFill="1" applyBorder="1" applyAlignment="1">
      <alignment horizontal="center"/>
    </xf>
    <xf numFmtId="165" fontId="0" fillId="6" borderId="0" xfId="1" applyNumberFormat="1" applyFont="1" applyFill="1" applyBorder="1" applyAlignment="1">
      <alignment horizontal="center"/>
    </xf>
    <xf numFmtId="165" fontId="0" fillId="6" borderId="9" xfId="1" applyNumberFormat="1" applyFont="1" applyFill="1" applyBorder="1" applyAlignment="1">
      <alignment horizontal="center"/>
    </xf>
    <xf numFmtId="173" fontId="0" fillId="0" borderId="30" xfId="1" applyNumberFormat="1" applyFont="1" applyBorder="1" applyAlignment="1"/>
    <xf numFmtId="165" fontId="0" fillId="13" borderId="8" xfId="1" applyNumberFormat="1" applyFont="1" applyFill="1" applyBorder="1" applyAlignment="1">
      <alignment horizontal="center"/>
    </xf>
    <xf numFmtId="165" fontId="0" fillId="13" borderId="0" xfId="1" applyNumberFormat="1" applyFont="1" applyFill="1" applyBorder="1" applyAlignment="1">
      <alignment horizontal="center"/>
    </xf>
    <xf numFmtId="165" fontId="0" fillId="13" borderId="9" xfId="1" applyNumberFormat="1" applyFont="1" applyFill="1" applyBorder="1" applyAlignment="1">
      <alignment horizontal="center"/>
    </xf>
    <xf numFmtId="165" fontId="14" fillId="0" borderId="1" xfId="1" applyNumberFormat="1" applyFont="1" applyFill="1" applyBorder="1" applyAlignment="1">
      <alignment horizontal="center" vertical="center"/>
    </xf>
    <xf numFmtId="165" fontId="14" fillId="0" borderId="21" xfId="1" applyNumberFormat="1" applyFont="1" applyFill="1" applyBorder="1" applyAlignment="1">
      <alignment horizontal="center" vertical="center"/>
    </xf>
    <xf numFmtId="166" fontId="24" fillId="0" borderId="1" xfId="0" applyFont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 vertical="center"/>
    </xf>
    <xf numFmtId="166" fontId="12" fillId="0" borderId="1" xfId="0" applyFont="1" applyBorder="1" applyAlignment="1">
      <alignment horizontal="center"/>
    </xf>
    <xf numFmtId="165" fontId="11" fillId="0" borderId="2" xfId="1" applyNumberFormat="1" applyFont="1" applyFill="1" applyBorder="1" applyAlignment="1">
      <alignment horizontal="center" vertical="center"/>
    </xf>
    <xf numFmtId="166" fontId="13" fillId="0" borderId="2" xfId="0" applyFont="1" applyBorder="1" applyAlignment="1">
      <alignment horizontal="center"/>
    </xf>
    <xf numFmtId="165" fontId="24" fillId="0" borderId="1" xfId="1" applyNumberFormat="1" applyFont="1" applyFill="1" applyBorder="1" applyAlignment="1">
      <alignment horizontal="center" vertical="center"/>
    </xf>
    <xf numFmtId="165" fontId="24" fillId="0" borderId="21" xfId="1" applyNumberFormat="1" applyFont="1" applyFill="1" applyBorder="1" applyAlignment="1">
      <alignment horizontal="center" vertical="center"/>
    </xf>
    <xf numFmtId="166" fontId="10" fillId="0" borderId="1" xfId="0" applyFont="1" applyBorder="1" applyAlignment="1">
      <alignment horizontal="center"/>
    </xf>
    <xf numFmtId="165" fontId="7" fillId="0" borderId="14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6" fontId="7" fillId="0" borderId="20" xfId="0" applyFont="1" applyBorder="1" applyAlignment="1">
      <alignment horizontal="center"/>
    </xf>
    <xf numFmtId="166" fontId="7" fillId="0" borderId="12" xfId="0" applyFont="1" applyBorder="1" applyAlignment="1">
      <alignment horizontal="center"/>
    </xf>
  </cellXfs>
  <cellStyles count="3">
    <cellStyle name="Κανονικό" xfId="0" builtinId="0"/>
    <cellStyle name="Κόμμα" xfId="1" builtinId="3"/>
    <cellStyle name="Ποσοστό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'Θερμοκήπια θεσσαλίας '!$P$11</c:f>
              <c:strCache>
                <c:ptCount val="1"/>
                <c:pt idx="0">
                  <c:v>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'Θερμοκήπια θεσσαλίας '!$O$12:$O$15</c:f>
              <c:strCache>
                <c:ptCount val="4"/>
                <c:pt idx="0">
                  <c:v>Karditsa</c:v>
                </c:pt>
                <c:pt idx="1">
                  <c:v>Larisa</c:v>
                </c:pt>
                <c:pt idx="2">
                  <c:v>Magnesia</c:v>
                </c:pt>
                <c:pt idx="3">
                  <c:v>Trikala</c:v>
                </c:pt>
              </c:strCache>
            </c:strRef>
          </c:cat>
          <c:val>
            <c:numRef>
              <c:f>'Θερμοκήπια θεσσαλίας '!$P$12:$P$15</c:f>
              <c:numCache>
                <c:formatCode>0</c:formatCode>
                <c:ptCount val="4"/>
                <c:pt idx="0">
                  <c:v>23.71</c:v>
                </c:pt>
                <c:pt idx="1">
                  <c:v>44.72</c:v>
                </c:pt>
                <c:pt idx="2">
                  <c:v>46.98</c:v>
                </c:pt>
                <c:pt idx="3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C-4D0C-B20F-F5A93CC9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8016496"/>
        <c:axId val="168016976"/>
      </c:barChart>
      <c:catAx>
        <c:axId val="1680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Prefecture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6976"/>
        <c:crosses val="autoZero"/>
        <c:auto val="1"/>
        <c:lblAlgn val="ctr"/>
        <c:lblOffset val="100"/>
        <c:noMultiLvlLbl val="0"/>
      </c:catAx>
      <c:valAx>
        <c:axId val="168016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Greenhouse area (Ha)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6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l-GR" sz="1000" b="1">
                <a:latin typeface="Verdana" panose="020B0604030504040204" pitchFamily="34" charset="0"/>
                <a:ea typeface="Verdana" panose="020B0604030504040204" pitchFamily="34" charset="0"/>
              </a:rPr>
              <a:t>Μηνιαία κατανάλωση ενέργειας ως προς τις ώρες λειτουργίας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Κατανάλωση ενέργειας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ΣΥΝΟΛΑ!$B$4:$B$15</c:f>
              <c:strCache>
                <c:ptCount val="12"/>
                <c:pt idx="0">
                  <c:v>ΙΑΝ</c:v>
                </c:pt>
                <c:pt idx="1">
                  <c:v>ΦΕΒ</c:v>
                </c:pt>
                <c:pt idx="2">
                  <c:v>ΜΑΡ</c:v>
                </c:pt>
                <c:pt idx="3">
                  <c:v>ΑΠΡ</c:v>
                </c:pt>
                <c:pt idx="4">
                  <c:v>ΜΑΪ</c:v>
                </c:pt>
                <c:pt idx="5">
                  <c:v>ΙΟΥΝ</c:v>
                </c:pt>
                <c:pt idx="6">
                  <c:v>ΙΟΥΛ</c:v>
                </c:pt>
                <c:pt idx="7">
                  <c:v>ΑΥΓ</c:v>
                </c:pt>
                <c:pt idx="8">
                  <c:v>ΣΕΠ</c:v>
                </c:pt>
                <c:pt idx="9">
                  <c:v>ΟΚΤ</c:v>
                </c:pt>
                <c:pt idx="10">
                  <c:v>ΝΟΕ</c:v>
                </c:pt>
                <c:pt idx="11">
                  <c:v>ΔΕΚ</c:v>
                </c:pt>
              </c:strCache>
            </c:strRef>
          </c:cat>
          <c:val>
            <c:numRef>
              <c:f>ΣΥΝΟΛΑ!$D$4:$D$15</c:f>
              <c:numCache>
                <c:formatCode>#,##0</c:formatCode>
                <c:ptCount val="12"/>
                <c:pt idx="0">
                  <c:v>54824.699999999953</c:v>
                </c:pt>
                <c:pt idx="1">
                  <c:v>51616</c:v>
                </c:pt>
                <c:pt idx="2">
                  <c:v>55055</c:v>
                </c:pt>
                <c:pt idx="3">
                  <c:v>52851</c:v>
                </c:pt>
                <c:pt idx="4">
                  <c:v>53714</c:v>
                </c:pt>
                <c:pt idx="5">
                  <c:v>54115</c:v>
                </c:pt>
                <c:pt idx="6">
                  <c:v>52061</c:v>
                </c:pt>
                <c:pt idx="7">
                  <c:v>45274</c:v>
                </c:pt>
                <c:pt idx="8">
                  <c:v>56938</c:v>
                </c:pt>
                <c:pt idx="9">
                  <c:v>57700</c:v>
                </c:pt>
                <c:pt idx="10">
                  <c:v>51576</c:v>
                </c:pt>
                <c:pt idx="11">
                  <c:v>58948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D-473F-BE59-12845928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70752"/>
        <c:axId val="160588928"/>
      </c:barChart>
      <c:lineChart>
        <c:grouping val="standard"/>
        <c:varyColors val="0"/>
        <c:ser>
          <c:idx val="2"/>
          <c:order val="1"/>
          <c:tx>
            <c:v>Ωρες λειτουργίας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ΣΥΝΟΛΑ!$B$4:$B$15</c:f>
              <c:strCache>
                <c:ptCount val="12"/>
                <c:pt idx="0">
                  <c:v>ΙΑΝ</c:v>
                </c:pt>
                <c:pt idx="1">
                  <c:v>ΦΕΒ</c:v>
                </c:pt>
                <c:pt idx="2">
                  <c:v>ΜΑΡ</c:v>
                </c:pt>
                <c:pt idx="3">
                  <c:v>ΑΠΡ</c:v>
                </c:pt>
                <c:pt idx="4">
                  <c:v>ΜΑΪ</c:v>
                </c:pt>
                <c:pt idx="5">
                  <c:v>ΙΟΥΝ</c:v>
                </c:pt>
                <c:pt idx="6">
                  <c:v>ΙΟΥΛ</c:v>
                </c:pt>
                <c:pt idx="7">
                  <c:v>ΑΥΓ</c:v>
                </c:pt>
                <c:pt idx="8">
                  <c:v>ΣΕΠ</c:v>
                </c:pt>
                <c:pt idx="9">
                  <c:v>ΟΚΤ</c:v>
                </c:pt>
                <c:pt idx="10">
                  <c:v>ΝΟΕ</c:v>
                </c:pt>
                <c:pt idx="11">
                  <c:v>ΔΕΚ</c:v>
                </c:pt>
              </c:strCache>
            </c:strRef>
          </c:cat>
          <c:val>
            <c:numRef>
              <c:f>ΣΥΝΟΛΑ!$H$4:$H$15</c:f>
              <c:numCache>
                <c:formatCode>#,##0</c:formatCode>
                <c:ptCount val="12"/>
                <c:pt idx="0">
                  <c:v>704</c:v>
                </c:pt>
                <c:pt idx="1">
                  <c:v>635</c:v>
                </c:pt>
                <c:pt idx="2">
                  <c:v>701</c:v>
                </c:pt>
                <c:pt idx="3">
                  <c:v>708</c:v>
                </c:pt>
                <c:pt idx="4">
                  <c:v>611</c:v>
                </c:pt>
                <c:pt idx="5">
                  <c:v>603</c:v>
                </c:pt>
                <c:pt idx="6">
                  <c:v>693</c:v>
                </c:pt>
                <c:pt idx="7">
                  <c:v>371</c:v>
                </c:pt>
                <c:pt idx="8">
                  <c:v>700</c:v>
                </c:pt>
                <c:pt idx="9">
                  <c:v>716</c:v>
                </c:pt>
                <c:pt idx="10">
                  <c:v>703</c:v>
                </c:pt>
                <c:pt idx="11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D-473F-BE59-12845928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1216"/>
        <c:axId val="160590848"/>
      </c:lineChart>
      <c:catAx>
        <c:axId val="1605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0588928"/>
        <c:crosses val="autoZero"/>
        <c:auto val="1"/>
        <c:lblAlgn val="ctr"/>
        <c:lblOffset val="100"/>
        <c:noMultiLvlLbl val="0"/>
      </c:catAx>
      <c:valAx>
        <c:axId val="1605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0570752"/>
        <c:crosses val="autoZero"/>
        <c:crossBetween val="between"/>
      </c:valAx>
      <c:valAx>
        <c:axId val="160590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Ώρες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0601216"/>
        <c:crosses val="max"/>
        <c:crossBetween val="between"/>
      </c:valAx>
      <c:catAx>
        <c:axId val="1606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59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l-GR" sz="1000" b="1"/>
              <a:t>Μηνιαία παραγόμενη ενέργεια (</a:t>
            </a:r>
            <a:r>
              <a:rPr lang="en-US" sz="1000" b="1"/>
              <a:t>kWh)</a:t>
            </a:r>
            <a:endParaRPr lang="el-GR" sz="1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Στο δίκτυο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ΣΥΝΟΛΑ!$N$4:$N$15</c:f>
              <c:strCache>
                <c:ptCount val="12"/>
                <c:pt idx="0">
                  <c:v>ΙΑΝ</c:v>
                </c:pt>
                <c:pt idx="1">
                  <c:v>ΦΕΒ</c:v>
                </c:pt>
                <c:pt idx="2">
                  <c:v>ΜΑΡ</c:v>
                </c:pt>
                <c:pt idx="3">
                  <c:v>ΑΠΡ</c:v>
                </c:pt>
                <c:pt idx="4">
                  <c:v>ΜΑΪ</c:v>
                </c:pt>
                <c:pt idx="5">
                  <c:v>ΙΟΥΝ</c:v>
                </c:pt>
                <c:pt idx="6">
                  <c:v>ΙΟΥΛ</c:v>
                </c:pt>
                <c:pt idx="7">
                  <c:v>ΑΥΓ</c:v>
                </c:pt>
                <c:pt idx="8">
                  <c:v>ΣΕΠ</c:v>
                </c:pt>
                <c:pt idx="9">
                  <c:v>ΟΚΤ</c:v>
                </c:pt>
                <c:pt idx="10">
                  <c:v>ΝΟΕ</c:v>
                </c:pt>
                <c:pt idx="11">
                  <c:v>ΔΕΚ</c:v>
                </c:pt>
              </c:strCache>
            </c:strRef>
          </c:cat>
          <c:val>
            <c:numRef>
              <c:f>ΣΥΝΟΛΑ!$O$4:$O$15</c:f>
              <c:numCache>
                <c:formatCode>#,##0</c:formatCode>
                <c:ptCount val="12"/>
                <c:pt idx="0">
                  <c:v>540437</c:v>
                </c:pt>
                <c:pt idx="1">
                  <c:v>508509</c:v>
                </c:pt>
                <c:pt idx="2">
                  <c:v>610552</c:v>
                </c:pt>
                <c:pt idx="3">
                  <c:v>613330</c:v>
                </c:pt>
                <c:pt idx="4">
                  <c:v>542699</c:v>
                </c:pt>
                <c:pt idx="5">
                  <c:v>589869</c:v>
                </c:pt>
                <c:pt idx="6">
                  <c:v>553175</c:v>
                </c:pt>
                <c:pt idx="7">
                  <c:v>217701</c:v>
                </c:pt>
                <c:pt idx="8">
                  <c:v>506207</c:v>
                </c:pt>
                <c:pt idx="9">
                  <c:v>472867</c:v>
                </c:pt>
                <c:pt idx="10">
                  <c:v>449585</c:v>
                </c:pt>
                <c:pt idx="11">
                  <c:v>490786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0-48AB-B326-2B61825CE333}"/>
            </c:ext>
          </c:extLst>
        </c:ser>
        <c:ser>
          <c:idx val="1"/>
          <c:order val="1"/>
          <c:tx>
            <c:v>Από SCADA μονάδας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ΣΥΝΟΛΑ!$N$4:$N$15</c:f>
              <c:strCache>
                <c:ptCount val="12"/>
                <c:pt idx="0">
                  <c:v>ΙΑΝ</c:v>
                </c:pt>
                <c:pt idx="1">
                  <c:v>ΦΕΒ</c:v>
                </c:pt>
                <c:pt idx="2">
                  <c:v>ΜΑΡ</c:v>
                </c:pt>
                <c:pt idx="3">
                  <c:v>ΑΠΡ</c:v>
                </c:pt>
                <c:pt idx="4">
                  <c:v>ΜΑΪ</c:v>
                </c:pt>
                <c:pt idx="5">
                  <c:v>ΙΟΥΝ</c:v>
                </c:pt>
                <c:pt idx="6">
                  <c:v>ΙΟΥΛ</c:v>
                </c:pt>
                <c:pt idx="7">
                  <c:v>ΑΥΓ</c:v>
                </c:pt>
                <c:pt idx="8">
                  <c:v>ΣΕΠ</c:v>
                </c:pt>
                <c:pt idx="9">
                  <c:v>ΟΚΤ</c:v>
                </c:pt>
                <c:pt idx="10">
                  <c:v>ΝΟΕ</c:v>
                </c:pt>
                <c:pt idx="11">
                  <c:v>ΔΕΚ</c:v>
                </c:pt>
              </c:strCache>
            </c:strRef>
          </c:cat>
          <c:val>
            <c:numRef>
              <c:f>ΣΥΝΟΛΑ!$P$4:$P$15</c:f>
              <c:numCache>
                <c:formatCode>#,##0</c:formatCode>
                <c:ptCount val="12"/>
                <c:pt idx="0">
                  <c:v>558200.0000000007</c:v>
                </c:pt>
                <c:pt idx="1">
                  <c:v>519600.00000000035</c:v>
                </c:pt>
                <c:pt idx="2">
                  <c:v>626399.9999999993</c:v>
                </c:pt>
                <c:pt idx="3">
                  <c:v>629399.99999999919</c:v>
                </c:pt>
                <c:pt idx="4">
                  <c:v>559099.609375</c:v>
                </c:pt>
                <c:pt idx="5">
                  <c:v>628500</c:v>
                </c:pt>
                <c:pt idx="6">
                  <c:v>570700.1953125</c:v>
                </c:pt>
                <c:pt idx="7">
                  <c:v>227000</c:v>
                </c:pt>
                <c:pt idx="8">
                  <c:v>523600.5859375</c:v>
                </c:pt>
                <c:pt idx="9">
                  <c:v>487698.6328125</c:v>
                </c:pt>
                <c:pt idx="10">
                  <c:v>463400.390625</c:v>
                </c:pt>
                <c:pt idx="11">
                  <c:v>505000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0-48AB-B326-2B61825C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08160"/>
        <c:axId val="160514048"/>
      </c:barChart>
      <c:catAx>
        <c:axId val="160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0514048"/>
        <c:crosses val="autoZero"/>
        <c:auto val="1"/>
        <c:lblAlgn val="ctr"/>
        <c:lblOffset val="100"/>
        <c:noMultiLvlLbl val="0"/>
      </c:catAx>
      <c:valAx>
        <c:axId val="160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0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93832020997386"/>
          <c:y val="0.13041411490230398"/>
          <c:w val="0.43839729573837355"/>
          <c:h val="7.0457554818138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'Ισχυς κατανάλωσης'!$D$2:$NE$2</c:f>
              <c:numCache>
                <c:formatCode>[$-409]d\-mmm;@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xVal>
          <c:yVal>
            <c:numRef>
              <c:f>'Ισχυς κατανάλωσης'!$D$5:$NE$5</c:f>
              <c:numCache>
                <c:formatCode>#,##0.0</c:formatCode>
                <c:ptCount val="366"/>
                <c:pt idx="0">
                  <c:v>87.445833333331393</c:v>
                </c:pt>
                <c:pt idx="1">
                  <c:v>81.391304347826093</c:v>
                </c:pt>
                <c:pt idx="2">
                  <c:v>72.416666666666671</c:v>
                </c:pt>
                <c:pt idx="3">
                  <c:v>75</c:v>
                </c:pt>
                <c:pt idx="4">
                  <c:v>74.708333333333329</c:v>
                </c:pt>
                <c:pt idx="5">
                  <c:v>69.913043478260875</c:v>
                </c:pt>
                <c:pt idx="6">
                  <c:v>70.666666666666671</c:v>
                </c:pt>
                <c:pt idx="7">
                  <c:v>72.458333333333329</c:v>
                </c:pt>
                <c:pt idx="8">
                  <c:v>69.416666666666671</c:v>
                </c:pt>
                <c:pt idx="9">
                  <c:v>72.833333333333329</c:v>
                </c:pt>
                <c:pt idx="10">
                  <c:v>72.956521739130437</c:v>
                </c:pt>
                <c:pt idx="11">
                  <c:v>86.888888888888886</c:v>
                </c:pt>
                <c:pt idx="12">
                  <c:v>80.428571428571431</c:v>
                </c:pt>
                <c:pt idx="13">
                  <c:v>84.35</c:v>
                </c:pt>
                <c:pt idx="14">
                  <c:v>70.25</c:v>
                </c:pt>
                <c:pt idx="15">
                  <c:v>91.125</c:v>
                </c:pt>
                <c:pt idx="16">
                  <c:v>91.444444444444443</c:v>
                </c:pt>
                <c:pt idx="17">
                  <c:v>77.083333333333329</c:v>
                </c:pt>
                <c:pt idx="18">
                  <c:v>70</c:v>
                </c:pt>
                <c:pt idx="19">
                  <c:v>76.583333333333329</c:v>
                </c:pt>
                <c:pt idx="20">
                  <c:v>79.625</c:v>
                </c:pt>
                <c:pt idx="21">
                  <c:v>87.714285714285708</c:v>
                </c:pt>
                <c:pt idx="22">
                  <c:v>83.083333333333329</c:v>
                </c:pt>
                <c:pt idx="23">
                  <c:v>82.826086956521735</c:v>
                </c:pt>
                <c:pt idx="24">
                  <c:v>71.875</c:v>
                </c:pt>
                <c:pt idx="25">
                  <c:v>77.083333333333329</c:v>
                </c:pt>
                <c:pt idx="26">
                  <c:v>97.388888888888886</c:v>
                </c:pt>
                <c:pt idx="27">
                  <c:v>80.625</c:v>
                </c:pt>
                <c:pt idx="28">
                  <c:v>75.458333333333329</c:v>
                </c:pt>
                <c:pt idx="29">
                  <c:v>74.166666666666671</c:v>
                </c:pt>
                <c:pt idx="30">
                  <c:v>74.333333333333329</c:v>
                </c:pt>
                <c:pt idx="31">
                  <c:v>82.333333333333329</c:v>
                </c:pt>
                <c:pt idx="32">
                  <c:v>80.833333333333329</c:v>
                </c:pt>
                <c:pt idx="33">
                  <c:v>80.5</c:v>
                </c:pt>
                <c:pt idx="34">
                  <c:v>83.478260869565219</c:v>
                </c:pt>
                <c:pt idx="35">
                  <c:v>70.75</c:v>
                </c:pt>
                <c:pt idx="36">
                  <c:v>81.125</c:v>
                </c:pt>
                <c:pt idx="37">
                  <c:v>79.916666666666671</c:v>
                </c:pt>
                <c:pt idx="38">
                  <c:v>79.347826086956516</c:v>
                </c:pt>
                <c:pt idx="39">
                  <c:v>80.173913043478265</c:v>
                </c:pt>
                <c:pt idx="40">
                  <c:v>78.208333333333329</c:v>
                </c:pt>
                <c:pt idx="41">
                  <c:v>78.5</c:v>
                </c:pt>
                <c:pt idx="42">
                  <c:v>106.42857142857143</c:v>
                </c:pt>
                <c:pt idx="43">
                  <c:v>87.545454545454547</c:v>
                </c:pt>
                <c:pt idx="44">
                  <c:v>130.81818181818181</c:v>
                </c:pt>
                <c:pt idx="45">
                  <c:v>75.173913043478265</c:v>
                </c:pt>
                <c:pt idx="46">
                  <c:v>89.888888888888886</c:v>
                </c:pt>
                <c:pt idx="47">
                  <c:v>83.625</c:v>
                </c:pt>
                <c:pt idx="48">
                  <c:v>94.434782608695656</c:v>
                </c:pt>
                <c:pt idx="49">
                  <c:v>83.5</c:v>
                </c:pt>
                <c:pt idx="50">
                  <c:v>85.583333333333329</c:v>
                </c:pt>
                <c:pt idx="51">
                  <c:v>81.416666666666671</c:v>
                </c:pt>
                <c:pt idx="52">
                  <c:v>68.739130434782609</c:v>
                </c:pt>
                <c:pt idx="53">
                  <c:v>85.416666666666671</c:v>
                </c:pt>
                <c:pt idx="54">
                  <c:v>73</c:v>
                </c:pt>
                <c:pt idx="55">
                  <c:v>72.541666666666671</c:v>
                </c:pt>
                <c:pt idx="56">
                  <c:v>73.166666666666671</c:v>
                </c:pt>
                <c:pt idx="57">
                  <c:v>76.958333333333329</c:v>
                </c:pt>
                <c:pt idx="58">
                  <c:v>72.291666666666671</c:v>
                </c:pt>
                <c:pt idx="59">
                  <c:v>73.791666666666671</c:v>
                </c:pt>
                <c:pt idx="60">
                  <c:v>72.541666666666671</c:v>
                </c:pt>
                <c:pt idx="61">
                  <c:v>87.25</c:v>
                </c:pt>
                <c:pt idx="62">
                  <c:v>76.5</c:v>
                </c:pt>
                <c:pt idx="63">
                  <c:v>73.583333333333329</c:v>
                </c:pt>
                <c:pt idx="64">
                  <c:v>74.833333333333329</c:v>
                </c:pt>
                <c:pt idx="65">
                  <c:v>74.291666666666671</c:v>
                </c:pt>
                <c:pt idx="66">
                  <c:v>83.954545454545453</c:v>
                </c:pt>
                <c:pt idx="67">
                  <c:v>83.608695652173907</c:v>
                </c:pt>
                <c:pt idx="68">
                  <c:v>77.478260869565219</c:v>
                </c:pt>
                <c:pt idx="69">
                  <c:v>73.150000000000006</c:v>
                </c:pt>
                <c:pt idx="70">
                  <c:v>82.5</c:v>
                </c:pt>
                <c:pt idx="71">
                  <c:v>87.523809523809518</c:v>
                </c:pt>
                <c:pt idx="72">
                  <c:v>174.93023255813952</c:v>
                </c:pt>
                <c:pt idx="74">
                  <c:v>87.208333333333329</c:v>
                </c:pt>
                <c:pt idx="75">
                  <c:v>77.208333333333329</c:v>
                </c:pt>
                <c:pt idx="76">
                  <c:v>75.875</c:v>
                </c:pt>
                <c:pt idx="77">
                  <c:v>72.166666666666671</c:v>
                </c:pt>
                <c:pt idx="82">
                  <c:v>392.40909090909093</c:v>
                </c:pt>
                <c:pt idx="83">
                  <c:v>84.391304347826093</c:v>
                </c:pt>
                <c:pt idx="84">
                  <c:v>84.833333333333329</c:v>
                </c:pt>
                <c:pt idx="85">
                  <c:v>75.958333333333329</c:v>
                </c:pt>
                <c:pt idx="86">
                  <c:v>71.708333333333329</c:v>
                </c:pt>
                <c:pt idx="87">
                  <c:v>74.083333333333329</c:v>
                </c:pt>
                <c:pt idx="88">
                  <c:v>73.833333333333329</c:v>
                </c:pt>
                <c:pt idx="89">
                  <c:v>75.416666666666671</c:v>
                </c:pt>
                <c:pt idx="90">
                  <c:v>71.958333333333329</c:v>
                </c:pt>
                <c:pt idx="91">
                  <c:v>77.125</c:v>
                </c:pt>
                <c:pt idx="92">
                  <c:v>70.166666666666671</c:v>
                </c:pt>
                <c:pt idx="93">
                  <c:v>76.791666666666671</c:v>
                </c:pt>
                <c:pt idx="94">
                  <c:v>72.833333333333329</c:v>
                </c:pt>
                <c:pt idx="95">
                  <c:v>75.650000000000006</c:v>
                </c:pt>
                <c:pt idx="96">
                  <c:v>63.086956521739133</c:v>
                </c:pt>
                <c:pt idx="97">
                  <c:v>62.708333333333336</c:v>
                </c:pt>
                <c:pt idx="98">
                  <c:v>71.625</c:v>
                </c:pt>
                <c:pt idx="99">
                  <c:v>68.041666666666671</c:v>
                </c:pt>
                <c:pt idx="100">
                  <c:v>69.875</c:v>
                </c:pt>
                <c:pt idx="101">
                  <c:v>71.041666666666671</c:v>
                </c:pt>
                <c:pt idx="102">
                  <c:v>75.875</c:v>
                </c:pt>
                <c:pt idx="103">
                  <c:v>76.166666666666671</c:v>
                </c:pt>
                <c:pt idx="104">
                  <c:v>74.333333333333329</c:v>
                </c:pt>
                <c:pt idx="105">
                  <c:v>71.625</c:v>
                </c:pt>
                <c:pt idx="106">
                  <c:v>75.541666666666671</c:v>
                </c:pt>
                <c:pt idx="107">
                  <c:v>73.5</c:v>
                </c:pt>
                <c:pt idx="108">
                  <c:v>79.772727272727266</c:v>
                </c:pt>
                <c:pt idx="109">
                  <c:v>73</c:v>
                </c:pt>
                <c:pt idx="110">
                  <c:v>68.958333333333329</c:v>
                </c:pt>
                <c:pt idx="111">
                  <c:v>75.416666666666671</c:v>
                </c:pt>
                <c:pt idx="112">
                  <c:v>71.875</c:v>
                </c:pt>
                <c:pt idx="113">
                  <c:v>84.652173913043484</c:v>
                </c:pt>
                <c:pt idx="114">
                  <c:v>82.45</c:v>
                </c:pt>
                <c:pt idx="116">
                  <c:v>157.66666666666666</c:v>
                </c:pt>
                <c:pt idx="117">
                  <c:v>79.416666666666671</c:v>
                </c:pt>
                <c:pt idx="118">
                  <c:v>83.958333333333329</c:v>
                </c:pt>
                <c:pt idx="119">
                  <c:v>86.166666666666671</c:v>
                </c:pt>
                <c:pt idx="120">
                  <c:v>79.666666666666671</c:v>
                </c:pt>
                <c:pt idx="121">
                  <c:v>77.416666666666671</c:v>
                </c:pt>
                <c:pt idx="122">
                  <c:v>78.791666666666671</c:v>
                </c:pt>
                <c:pt idx="123">
                  <c:v>77.5</c:v>
                </c:pt>
                <c:pt idx="124">
                  <c:v>79.375</c:v>
                </c:pt>
                <c:pt idx="125">
                  <c:v>79.958333333333329</c:v>
                </c:pt>
                <c:pt idx="128">
                  <c:v>79.75</c:v>
                </c:pt>
                <c:pt idx="129">
                  <c:v>84.333333333333329</c:v>
                </c:pt>
                <c:pt idx="130">
                  <c:v>82.416666666666671</c:v>
                </c:pt>
                <c:pt idx="131">
                  <c:v>78.833333333333329</c:v>
                </c:pt>
                <c:pt idx="132">
                  <c:v>86.041666666666671</c:v>
                </c:pt>
                <c:pt idx="133">
                  <c:v>81.434782608695656</c:v>
                </c:pt>
                <c:pt idx="138">
                  <c:v>128.09090909090909</c:v>
                </c:pt>
                <c:pt idx="139">
                  <c:v>85.736842105263165</c:v>
                </c:pt>
                <c:pt idx="140">
                  <c:v>84.208333333333329</c:v>
                </c:pt>
                <c:pt idx="141">
                  <c:v>83.458333333333329</c:v>
                </c:pt>
                <c:pt idx="142">
                  <c:v>87.458333333333329</c:v>
                </c:pt>
                <c:pt idx="143">
                  <c:v>81.791666666666671</c:v>
                </c:pt>
                <c:pt idx="144">
                  <c:v>73.958333333333329</c:v>
                </c:pt>
                <c:pt idx="145">
                  <c:v>70.458333333333329</c:v>
                </c:pt>
                <c:pt idx="146">
                  <c:v>73.875</c:v>
                </c:pt>
                <c:pt idx="147">
                  <c:v>71</c:v>
                </c:pt>
                <c:pt idx="148">
                  <c:v>73.708333333333329</c:v>
                </c:pt>
                <c:pt idx="149">
                  <c:v>73</c:v>
                </c:pt>
                <c:pt idx="150">
                  <c:v>72.391304347826093</c:v>
                </c:pt>
                <c:pt idx="151">
                  <c:v>68.75</c:v>
                </c:pt>
                <c:pt idx="152">
                  <c:v>77.61904761904762</c:v>
                </c:pt>
                <c:pt idx="153">
                  <c:v>72.583333333333329</c:v>
                </c:pt>
                <c:pt idx="154">
                  <c:v>69.083333333333329</c:v>
                </c:pt>
                <c:pt idx="155">
                  <c:v>74.900000000000006</c:v>
                </c:pt>
                <c:pt idx="158">
                  <c:v>73.375</c:v>
                </c:pt>
                <c:pt idx="159">
                  <c:v>70.666666666666671</c:v>
                </c:pt>
                <c:pt idx="160">
                  <c:v>75.125</c:v>
                </c:pt>
                <c:pt idx="161">
                  <c:v>71.166666666666671</c:v>
                </c:pt>
                <c:pt idx="162">
                  <c:v>73.5</c:v>
                </c:pt>
                <c:pt idx="163">
                  <c:v>72.375</c:v>
                </c:pt>
                <c:pt idx="164">
                  <c:v>74.166666666666671</c:v>
                </c:pt>
                <c:pt idx="165">
                  <c:v>78.217391304347828</c:v>
                </c:pt>
                <c:pt idx="166">
                  <c:v>82.043478260869563</c:v>
                </c:pt>
                <c:pt idx="167">
                  <c:v>80.916666666666671</c:v>
                </c:pt>
                <c:pt idx="168">
                  <c:v>78.541666666666671</c:v>
                </c:pt>
                <c:pt idx="169">
                  <c:v>78.75</c:v>
                </c:pt>
                <c:pt idx="172">
                  <c:v>0</c:v>
                </c:pt>
                <c:pt idx="173">
                  <c:v>76.875</c:v>
                </c:pt>
                <c:pt idx="174">
                  <c:v>75.083333333333329</c:v>
                </c:pt>
                <c:pt idx="175">
                  <c:v>75.666666666666671</c:v>
                </c:pt>
                <c:pt idx="176">
                  <c:v>75.916666666666671</c:v>
                </c:pt>
                <c:pt idx="177">
                  <c:v>76.083333333333329</c:v>
                </c:pt>
                <c:pt idx="178">
                  <c:v>76.458333333333329</c:v>
                </c:pt>
                <c:pt idx="179">
                  <c:v>79.8</c:v>
                </c:pt>
                <c:pt idx="182">
                  <c:v>126.8</c:v>
                </c:pt>
                <c:pt idx="183">
                  <c:v>74.291666666666671</c:v>
                </c:pt>
                <c:pt idx="184">
                  <c:v>78.833333333333329</c:v>
                </c:pt>
                <c:pt idx="185">
                  <c:v>77.208333333333329</c:v>
                </c:pt>
                <c:pt idx="186">
                  <c:v>79.25</c:v>
                </c:pt>
                <c:pt idx="187">
                  <c:v>76.083333333333329</c:v>
                </c:pt>
                <c:pt idx="188">
                  <c:v>76.458333333333329</c:v>
                </c:pt>
                <c:pt idx="189">
                  <c:v>70.916666666666671</c:v>
                </c:pt>
                <c:pt idx="190">
                  <c:v>78.166666666666671</c:v>
                </c:pt>
                <c:pt idx="191">
                  <c:v>76.916666666666671</c:v>
                </c:pt>
                <c:pt idx="192">
                  <c:v>81.10526315789474</c:v>
                </c:pt>
                <c:pt idx="193">
                  <c:v>73.583333333333329</c:v>
                </c:pt>
                <c:pt idx="194">
                  <c:v>72.75</c:v>
                </c:pt>
                <c:pt idx="195">
                  <c:v>71.791666666666671</c:v>
                </c:pt>
                <c:pt idx="196">
                  <c:v>77.041666666666671</c:v>
                </c:pt>
                <c:pt idx="197">
                  <c:v>76.583333333333329</c:v>
                </c:pt>
                <c:pt idx="198">
                  <c:v>76.625</c:v>
                </c:pt>
                <c:pt idx="199">
                  <c:v>80.166666666666671</c:v>
                </c:pt>
                <c:pt idx="200">
                  <c:v>77.791666666666671</c:v>
                </c:pt>
                <c:pt idx="201">
                  <c:v>65.695652173913047</c:v>
                </c:pt>
                <c:pt idx="202">
                  <c:v>61.409090909090907</c:v>
                </c:pt>
                <c:pt idx="203">
                  <c:v>42.541666666666664</c:v>
                </c:pt>
                <c:pt idx="204">
                  <c:v>59.608695652173914</c:v>
                </c:pt>
                <c:pt idx="205">
                  <c:v>72.166666666666671</c:v>
                </c:pt>
                <c:pt idx="206">
                  <c:v>72.333333333333329</c:v>
                </c:pt>
                <c:pt idx="207">
                  <c:v>76.80952380952381</c:v>
                </c:pt>
                <c:pt idx="208">
                  <c:v>73.166666666666671</c:v>
                </c:pt>
                <c:pt idx="209">
                  <c:v>75.75</c:v>
                </c:pt>
                <c:pt idx="210">
                  <c:v>73.130434782608702</c:v>
                </c:pt>
                <c:pt idx="211">
                  <c:v>69.833333333333329</c:v>
                </c:pt>
                <c:pt idx="212">
                  <c:v>75.416666666666671</c:v>
                </c:pt>
                <c:pt idx="213">
                  <c:v>76.125</c:v>
                </c:pt>
                <c:pt idx="214">
                  <c:v>81.666666666666671</c:v>
                </c:pt>
                <c:pt idx="215">
                  <c:v>112.83333333333333</c:v>
                </c:pt>
                <c:pt idx="216">
                  <c:v>84</c:v>
                </c:pt>
                <c:pt idx="217">
                  <c:v>87.05</c:v>
                </c:pt>
                <c:pt idx="218">
                  <c:v>106.93333333333334</c:v>
                </c:pt>
                <c:pt idx="233">
                  <c:v>90</c:v>
                </c:pt>
                <c:pt idx="234">
                  <c:v>90.38095238095238</c:v>
                </c:pt>
                <c:pt idx="235">
                  <c:v>97.611111111111114</c:v>
                </c:pt>
                <c:pt idx="236">
                  <c:v>80.791666666666671</c:v>
                </c:pt>
                <c:pt idx="237">
                  <c:v>73.833333333333329</c:v>
                </c:pt>
                <c:pt idx="238">
                  <c:v>77.791666666666671</c:v>
                </c:pt>
                <c:pt idx="239">
                  <c:v>84.5</c:v>
                </c:pt>
                <c:pt idx="240">
                  <c:v>80.541666666666671</c:v>
                </c:pt>
                <c:pt idx="241">
                  <c:v>80</c:v>
                </c:pt>
                <c:pt idx="242">
                  <c:v>74.291666666666671</c:v>
                </c:pt>
                <c:pt idx="243">
                  <c:v>78.375</c:v>
                </c:pt>
                <c:pt idx="244">
                  <c:v>81.083333333333329</c:v>
                </c:pt>
                <c:pt idx="245">
                  <c:v>93.05</c:v>
                </c:pt>
                <c:pt idx="246">
                  <c:v>91.8125</c:v>
                </c:pt>
                <c:pt idx="247">
                  <c:v>85.25</c:v>
                </c:pt>
                <c:pt idx="248">
                  <c:v>84.375</c:v>
                </c:pt>
                <c:pt idx="249">
                  <c:v>80.375</c:v>
                </c:pt>
                <c:pt idx="250">
                  <c:v>81.291666666666671</c:v>
                </c:pt>
                <c:pt idx="251">
                  <c:v>75.166666666666671</c:v>
                </c:pt>
                <c:pt idx="252">
                  <c:v>77.291666666666671</c:v>
                </c:pt>
                <c:pt idx="253">
                  <c:v>82.833333333333329</c:v>
                </c:pt>
                <c:pt idx="254">
                  <c:v>80.416666666666671</c:v>
                </c:pt>
                <c:pt idx="255">
                  <c:v>71.333333333333329</c:v>
                </c:pt>
                <c:pt idx="256">
                  <c:v>72.75</c:v>
                </c:pt>
                <c:pt idx="257">
                  <c:v>87.541666666666671</c:v>
                </c:pt>
                <c:pt idx="258">
                  <c:v>87.5</c:v>
                </c:pt>
                <c:pt idx="259">
                  <c:v>86.416666666666671</c:v>
                </c:pt>
                <c:pt idx="260">
                  <c:v>75.875</c:v>
                </c:pt>
                <c:pt idx="261">
                  <c:v>82.333333333333329</c:v>
                </c:pt>
                <c:pt idx="262">
                  <c:v>77.791666666666671</c:v>
                </c:pt>
                <c:pt idx="263">
                  <c:v>79.227272727272734</c:v>
                </c:pt>
                <c:pt idx="264">
                  <c:v>81.583333333333329</c:v>
                </c:pt>
                <c:pt idx="265">
                  <c:v>78.25</c:v>
                </c:pt>
                <c:pt idx="266">
                  <c:v>84.666666666666671</c:v>
                </c:pt>
                <c:pt idx="267">
                  <c:v>86.375</c:v>
                </c:pt>
                <c:pt idx="268">
                  <c:v>85.541666666666671</c:v>
                </c:pt>
                <c:pt idx="269">
                  <c:v>79.61904761904762</c:v>
                </c:pt>
                <c:pt idx="270">
                  <c:v>88.541666666666671</c:v>
                </c:pt>
                <c:pt idx="271">
                  <c:v>77.75</c:v>
                </c:pt>
                <c:pt idx="272">
                  <c:v>70.958333333333329</c:v>
                </c:pt>
                <c:pt idx="273">
                  <c:v>76.956521739130437</c:v>
                </c:pt>
                <c:pt idx="274">
                  <c:v>75.208333333333329</c:v>
                </c:pt>
                <c:pt idx="275">
                  <c:v>89.545454545454547</c:v>
                </c:pt>
                <c:pt idx="276">
                  <c:v>161.39130434782609</c:v>
                </c:pt>
                <c:pt idx="278">
                  <c:v>63.095238095238095</c:v>
                </c:pt>
                <c:pt idx="279">
                  <c:v>66.5</c:v>
                </c:pt>
                <c:pt idx="280">
                  <c:v>89.125</c:v>
                </c:pt>
                <c:pt idx="281">
                  <c:v>82.166666666666671</c:v>
                </c:pt>
                <c:pt idx="282">
                  <c:v>86.833333333333329</c:v>
                </c:pt>
                <c:pt idx="283">
                  <c:v>85.583333333333329</c:v>
                </c:pt>
                <c:pt idx="284">
                  <c:v>74.666666666666671</c:v>
                </c:pt>
                <c:pt idx="285">
                  <c:v>71.208333333333329</c:v>
                </c:pt>
                <c:pt idx="286">
                  <c:v>75.958333333333329</c:v>
                </c:pt>
                <c:pt idx="287">
                  <c:v>88.818181818181813</c:v>
                </c:pt>
                <c:pt idx="288">
                  <c:v>81.083333333333329</c:v>
                </c:pt>
                <c:pt idx="289">
                  <c:v>85.869565217391298</c:v>
                </c:pt>
                <c:pt idx="290">
                  <c:v>90.090909090909093</c:v>
                </c:pt>
                <c:pt idx="291">
                  <c:v>91.526315789473685</c:v>
                </c:pt>
                <c:pt idx="292">
                  <c:v>86.833333333333329</c:v>
                </c:pt>
                <c:pt idx="293">
                  <c:v>88.083333333333329</c:v>
                </c:pt>
                <c:pt idx="294">
                  <c:v>87.458333333333329</c:v>
                </c:pt>
                <c:pt idx="295">
                  <c:v>85.2</c:v>
                </c:pt>
                <c:pt idx="296">
                  <c:v>80.833333333333329</c:v>
                </c:pt>
                <c:pt idx="297">
                  <c:v>77.130434782608702</c:v>
                </c:pt>
                <c:pt idx="298">
                  <c:v>67.375</c:v>
                </c:pt>
                <c:pt idx="299">
                  <c:v>71.681818181818187</c:v>
                </c:pt>
                <c:pt idx="300">
                  <c:v>76.958333333333329</c:v>
                </c:pt>
                <c:pt idx="301">
                  <c:v>81.041666666666671</c:v>
                </c:pt>
                <c:pt idx="302">
                  <c:v>82.625</c:v>
                </c:pt>
                <c:pt idx="303">
                  <c:v>79.476190476190482</c:v>
                </c:pt>
                <c:pt idx="304">
                  <c:v>81.25</c:v>
                </c:pt>
                <c:pt idx="305">
                  <c:v>76.083333333333329</c:v>
                </c:pt>
                <c:pt idx="306">
                  <c:v>79.416666666666671</c:v>
                </c:pt>
                <c:pt idx="307">
                  <c:v>72</c:v>
                </c:pt>
                <c:pt idx="308">
                  <c:v>76.375</c:v>
                </c:pt>
                <c:pt idx="309">
                  <c:v>72.125</c:v>
                </c:pt>
                <c:pt idx="310">
                  <c:v>68.375</c:v>
                </c:pt>
                <c:pt idx="311">
                  <c:v>67.791666666666671</c:v>
                </c:pt>
                <c:pt idx="312">
                  <c:v>71.666666666666671</c:v>
                </c:pt>
                <c:pt idx="313">
                  <c:v>67.666666666666671</c:v>
                </c:pt>
                <c:pt idx="314">
                  <c:v>68.625</c:v>
                </c:pt>
                <c:pt idx="315">
                  <c:v>78.916666666666671</c:v>
                </c:pt>
                <c:pt idx="316">
                  <c:v>68.166666666666671</c:v>
                </c:pt>
                <c:pt idx="317">
                  <c:v>67.041666666666671</c:v>
                </c:pt>
                <c:pt idx="318">
                  <c:v>71.541666666666671</c:v>
                </c:pt>
                <c:pt idx="319">
                  <c:v>74.416666666666671</c:v>
                </c:pt>
                <c:pt idx="320">
                  <c:v>68.208333333333329</c:v>
                </c:pt>
                <c:pt idx="321">
                  <c:v>73.083333333333329</c:v>
                </c:pt>
                <c:pt idx="322">
                  <c:v>72.791666666666671</c:v>
                </c:pt>
                <c:pt idx="323">
                  <c:v>70.541666666666671</c:v>
                </c:pt>
                <c:pt idx="324">
                  <c:v>124.18181818181819</c:v>
                </c:pt>
                <c:pt idx="325">
                  <c:v>70.916666666666671</c:v>
                </c:pt>
                <c:pt idx="326">
                  <c:v>69.875</c:v>
                </c:pt>
                <c:pt idx="327">
                  <c:v>78.099999999999994</c:v>
                </c:pt>
                <c:pt idx="328">
                  <c:v>70.208333333333329</c:v>
                </c:pt>
                <c:pt idx="329">
                  <c:v>67.75</c:v>
                </c:pt>
                <c:pt idx="330">
                  <c:v>73.791666666666671</c:v>
                </c:pt>
                <c:pt idx="331">
                  <c:v>76.875</c:v>
                </c:pt>
                <c:pt idx="332">
                  <c:v>75.25</c:v>
                </c:pt>
                <c:pt idx="333">
                  <c:v>76.25</c:v>
                </c:pt>
                <c:pt idx="334">
                  <c:v>76.875</c:v>
                </c:pt>
                <c:pt idx="335">
                  <c:v>73.625</c:v>
                </c:pt>
                <c:pt idx="336">
                  <c:v>87.571428571428569</c:v>
                </c:pt>
                <c:pt idx="337">
                  <c:v>85.5</c:v>
                </c:pt>
                <c:pt idx="338">
                  <c:v>90.166666666666671</c:v>
                </c:pt>
                <c:pt idx="339">
                  <c:v>83.666666666666671</c:v>
                </c:pt>
                <c:pt idx="340">
                  <c:v>86.588235294117652</c:v>
                </c:pt>
                <c:pt idx="341">
                  <c:v>84.916666666666671</c:v>
                </c:pt>
                <c:pt idx="342">
                  <c:v>79.791666666666671</c:v>
                </c:pt>
                <c:pt idx="343">
                  <c:v>82.166666666666671</c:v>
                </c:pt>
                <c:pt idx="344">
                  <c:v>88.833333333333329</c:v>
                </c:pt>
                <c:pt idx="345">
                  <c:v>88.666666666666671</c:v>
                </c:pt>
                <c:pt idx="346">
                  <c:v>104.63157894736842</c:v>
                </c:pt>
                <c:pt idx="347">
                  <c:v>76.916666666666671</c:v>
                </c:pt>
                <c:pt idx="348">
                  <c:v>85.416666666666671</c:v>
                </c:pt>
                <c:pt idx="350">
                  <c:v>155.33333333333334</c:v>
                </c:pt>
                <c:pt idx="351">
                  <c:v>76.666666666666671</c:v>
                </c:pt>
                <c:pt idx="352">
                  <c:v>81.541666666666671</c:v>
                </c:pt>
                <c:pt idx="353">
                  <c:v>90.541666666666671</c:v>
                </c:pt>
                <c:pt idx="354">
                  <c:v>88.625</c:v>
                </c:pt>
                <c:pt idx="355">
                  <c:v>79.916666666666671</c:v>
                </c:pt>
                <c:pt idx="356">
                  <c:v>83.25</c:v>
                </c:pt>
                <c:pt idx="357">
                  <c:v>84.333333333333329</c:v>
                </c:pt>
                <c:pt idx="358">
                  <c:v>79.25</c:v>
                </c:pt>
                <c:pt idx="359">
                  <c:v>79.375</c:v>
                </c:pt>
                <c:pt idx="360">
                  <c:v>90.708333333333329</c:v>
                </c:pt>
                <c:pt idx="361">
                  <c:v>83.208333333333329</c:v>
                </c:pt>
                <c:pt idx="362">
                  <c:v>83.833333333333329</c:v>
                </c:pt>
                <c:pt idx="363">
                  <c:v>80.708333333333329</c:v>
                </c:pt>
                <c:pt idx="364">
                  <c:v>79.208333333333329</c:v>
                </c:pt>
                <c:pt idx="365">
                  <c:v>75.083333333333329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2-4C42-BAFA-87D0DA82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3696"/>
        <c:axId val="160655232"/>
      </c:scatterChart>
      <c:valAx>
        <c:axId val="1606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5232"/>
        <c:crosses val="autoZero"/>
        <c:crossBetween val="midCat"/>
      </c:valAx>
      <c:valAx>
        <c:axId val="1606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Μέση ημερήσια</a:t>
            </a:r>
            <a:r>
              <a:rPr lang="el-GR" baseline="0"/>
              <a:t> ισχυς 2022 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'Ισχυς κατανάλωσης'!$D$2:$NE$2</c:f>
              <c:numCache>
                <c:formatCode>[$-409]d\-mmm;@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'Ισχυς κατανάλωσης'!$D$5:$NE$5</c:f>
              <c:numCache>
                <c:formatCode>#,##0.0</c:formatCode>
                <c:ptCount val="366"/>
                <c:pt idx="0">
                  <c:v>87.445833333331393</c:v>
                </c:pt>
                <c:pt idx="1">
                  <c:v>81.391304347826093</c:v>
                </c:pt>
                <c:pt idx="2">
                  <c:v>72.416666666666671</c:v>
                </c:pt>
                <c:pt idx="3">
                  <c:v>75</c:v>
                </c:pt>
                <c:pt idx="4">
                  <c:v>74.708333333333329</c:v>
                </c:pt>
                <c:pt idx="5">
                  <c:v>69.913043478260875</c:v>
                </c:pt>
                <c:pt idx="6">
                  <c:v>70.666666666666671</c:v>
                </c:pt>
                <c:pt idx="7">
                  <c:v>72.458333333333329</c:v>
                </c:pt>
                <c:pt idx="8">
                  <c:v>69.416666666666671</c:v>
                </c:pt>
                <c:pt idx="9">
                  <c:v>72.833333333333329</c:v>
                </c:pt>
                <c:pt idx="10">
                  <c:v>72.956521739130437</c:v>
                </c:pt>
                <c:pt idx="11">
                  <c:v>86.888888888888886</c:v>
                </c:pt>
                <c:pt idx="12">
                  <c:v>80.428571428571431</c:v>
                </c:pt>
                <c:pt idx="13">
                  <c:v>84.35</c:v>
                </c:pt>
                <c:pt idx="14">
                  <c:v>70.25</c:v>
                </c:pt>
                <c:pt idx="15">
                  <c:v>91.125</c:v>
                </c:pt>
                <c:pt idx="16">
                  <c:v>91.444444444444443</c:v>
                </c:pt>
                <c:pt idx="17">
                  <c:v>77.083333333333329</c:v>
                </c:pt>
                <c:pt idx="18">
                  <c:v>70</c:v>
                </c:pt>
                <c:pt idx="19">
                  <c:v>76.583333333333329</c:v>
                </c:pt>
                <c:pt idx="20">
                  <c:v>79.625</c:v>
                </c:pt>
                <c:pt idx="21">
                  <c:v>87.714285714285708</c:v>
                </c:pt>
                <c:pt idx="22">
                  <c:v>83.083333333333329</c:v>
                </c:pt>
                <c:pt idx="23">
                  <c:v>82.826086956521735</c:v>
                </c:pt>
                <c:pt idx="24">
                  <c:v>71.875</c:v>
                </c:pt>
                <c:pt idx="25">
                  <c:v>77.083333333333329</c:v>
                </c:pt>
                <c:pt idx="26">
                  <c:v>97.388888888888886</c:v>
                </c:pt>
                <c:pt idx="27">
                  <c:v>80.625</c:v>
                </c:pt>
                <c:pt idx="28">
                  <c:v>75.458333333333329</c:v>
                </c:pt>
                <c:pt idx="29">
                  <c:v>74.166666666666671</c:v>
                </c:pt>
                <c:pt idx="30">
                  <c:v>74.333333333333329</c:v>
                </c:pt>
                <c:pt idx="31">
                  <c:v>82.333333333333329</c:v>
                </c:pt>
                <c:pt idx="32">
                  <c:v>80.833333333333329</c:v>
                </c:pt>
                <c:pt idx="33">
                  <c:v>80.5</c:v>
                </c:pt>
                <c:pt idx="34">
                  <c:v>83.478260869565219</c:v>
                </c:pt>
                <c:pt idx="35">
                  <c:v>70.75</c:v>
                </c:pt>
                <c:pt idx="36">
                  <c:v>81.125</c:v>
                </c:pt>
                <c:pt idx="37">
                  <c:v>79.916666666666671</c:v>
                </c:pt>
                <c:pt idx="38">
                  <c:v>79.347826086956516</c:v>
                </c:pt>
                <c:pt idx="39">
                  <c:v>80.173913043478265</c:v>
                </c:pt>
                <c:pt idx="40">
                  <c:v>78.208333333333329</c:v>
                </c:pt>
                <c:pt idx="41">
                  <c:v>78.5</c:v>
                </c:pt>
                <c:pt idx="42">
                  <c:v>106.42857142857143</c:v>
                </c:pt>
                <c:pt idx="43">
                  <c:v>87.545454545454547</c:v>
                </c:pt>
                <c:pt idx="44">
                  <c:v>130.81818181818181</c:v>
                </c:pt>
                <c:pt idx="45">
                  <c:v>75.173913043478265</c:v>
                </c:pt>
                <c:pt idx="46">
                  <c:v>89.888888888888886</c:v>
                </c:pt>
                <c:pt idx="47">
                  <c:v>83.625</c:v>
                </c:pt>
                <c:pt idx="48">
                  <c:v>94.434782608695656</c:v>
                </c:pt>
                <c:pt idx="49">
                  <c:v>83.5</c:v>
                </c:pt>
                <c:pt idx="50">
                  <c:v>85.583333333333329</c:v>
                </c:pt>
                <c:pt idx="51">
                  <c:v>81.416666666666671</c:v>
                </c:pt>
                <c:pt idx="52">
                  <c:v>68.739130434782609</c:v>
                </c:pt>
                <c:pt idx="53">
                  <c:v>85.416666666666671</c:v>
                </c:pt>
                <c:pt idx="54">
                  <c:v>73</c:v>
                </c:pt>
                <c:pt idx="55">
                  <c:v>72.541666666666671</c:v>
                </c:pt>
                <c:pt idx="56">
                  <c:v>73.166666666666671</c:v>
                </c:pt>
                <c:pt idx="57">
                  <c:v>76.958333333333329</c:v>
                </c:pt>
                <c:pt idx="58">
                  <c:v>72.291666666666671</c:v>
                </c:pt>
                <c:pt idx="59">
                  <c:v>73.791666666666671</c:v>
                </c:pt>
                <c:pt idx="60">
                  <c:v>72.541666666666671</c:v>
                </c:pt>
                <c:pt idx="61">
                  <c:v>87.25</c:v>
                </c:pt>
                <c:pt idx="62">
                  <c:v>76.5</c:v>
                </c:pt>
                <c:pt idx="63">
                  <c:v>73.583333333333329</c:v>
                </c:pt>
                <c:pt idx="64">
                  <c:v>74.833333333333329</c:v>
                </c:pt>
                <c:pt idx="65">
                  <c:v>74.291666666666671</c:v>
                </c:pt>
                <c:pt idx="66">
                  <c:v>83.954545454545453</c:v>
                </c:pt>
                <c:pt idx="67">
                  <c:v>83.608695652173907</c:v>
                </c:pt>
                <c:pt idx="68">
                  <c:v>77.478260869565219</c:v>
                </c:pt>
                <c:pt idx="69">
                  <c:v>73.150000000000006</c:v>
                </c:pt>
                <c:pt idx="70">
                  <c:v>82.5</c:v>
                </c:pt>
                <c:pt idx="71">
                  <c:v>87.523809523809518</c:v>
                </c:pt>
                <c:pt idx="72">
                  <c:v>174.93023255813952</c:v>
                </c:pt>
                <c:pt idx="74">
                  <c:v>87.208333333333329</c:v>
                </c:pt>
                <c:pt idx="75">
                  <c:v>77.208333333333329</c:v>
                </c:pt>
                <c:pt idx="76">
                  <c:v>75.875</c:v>
                </c:pt>
                <c:pt idx="77">
                  <c:v>72.166666666666671</c:v>
                </c:pt>
                <c:pt idx="82">
                  <c:v>392.40909090909093</c:v>
                </c:pt>
                <c:pt idx="83">
                  <c:v>84.391304347826093</c:v>
                </c:pt>
                <c:pt idx="84">
                  <c:v>84.833333333333329</c:v>
                </c:pt>
                <c:pt idx="85">
                  <c:v>75.958333333333329</c:v>
                </c:pt>
                <c:pt idx="86">
                  <c:v>71.708333333333329</c:v>
                </c:pt>
                <c:pt idx="87">
                  <c:v>74.083333333333329</c:v>
                </c:pt>
                <c:pt idx="88">
                  <c:v>73.833333333333329</c:v>
                </c:pt>
                <c:pt idx="89">
                  <c:v>75.416666666666671</c:v>
                </c:pt>
                <c:pt idx="90">
                  <c:v>71.958333333333329</c:v>
                </c:pt>
                <c:pt idx="91">
                  <c:v>77.125</c:v>
                </c:pt>
                <c:pt idx="92">
                  <c:v>70.166666666666671</c:v>
                </c:pt>
                <c:pt idx="93">
                  <c:v>76.791666666666671</c:v>
                </c:pt>
                <c:pt idx="94">
                  <c:v>72.833333333333329</c:v>
                </c:pt>
                <c:pt idx="95">
                  <c:v>75.650000000000006</c:v>
                </c:pt>
                <c:pt idx="96">
                  <c:v>63.086956521739133</c:v>
                </c:pt>
                <c:pt idx="97">
                  <c:v>62.708333333333336</c:v>
                </c:pt>
                <c:pt idx="98">
                  <c:v>71.625</c:v>
                </c:pt>
                <c:pt idx="99">
                  <c:v>68.041666666666671</c:v>
                </c:pt>
                <c:pt idx="100">
                  <c:v>69.875</c:v>
                </c:pt>
                <c:pt idx="101">
                  <c:v>71.041666666666671</c:v>
                </c:pt>
                <c:pt idx="102">
                  <c:v>75.875</c:v>
                </c:pt>
                <c:pt idx="103">
                  <c:v>76.166666666666671</c:v>
                </c:pt>
                <c:pt idx="104">
                  <c:v>74.333333333333329</c:v>
                </c:pt>
                <c:pt idx="105">
                  <c:v>71.625</c:v>
                </c:pt>
                <c:pt idx="106">
                  <c:v>75.541666666666671</c:v>
                </c:pt>
                <c:pt idx="107">
                  <c:v>73.5</c:v>
                </c:pt>
                <c:pt idx="108">
                  <c:v>79.772727272727266</c:v>
                </c:pt>
                <c:pt idx="109">
                  <c:v>73</c:v>
                </c:pt>
                <c:pt idx="110">
                  <c:v>68.958333333333329</c:v>
                </c:pt>
                <c:pt idx="111">
                  <c:v>75.416666666666671</c:v>
                </c:pt>
                <c:pt idx="112">
                  <c:v>71.875</c:v>
                </c:pt>
                <c:pt idx="113">
                  <c:v>84.652173913043484</c:v>
                </c:pt>
                <c:pt idx="114">
                  <c:v>82.45</c:v>
                </c:pt>
                <c:pt idx="116">
                  <c:v>157.66666666666666</c:v>
                </c:pt>
                <c:pt idx="117">
                  <c:v>79.416666666666671</c:v>
                </c:pt>
                <c:pt idx="118">
                  <c:v>83.958333333333329</c:v>
                </c:pt>
                <c:pt idx="119">
                  <c:v>86.166666666666671</c:v>
                </c:pt>
                <c:pt idx="120">
                  <c:v>79.666666666666671</c:v>
                </c:pt>
                <c:pt idx="121">
                  <c:v>77.416666666666671</c:v>
                </c:pt>
                <c:pt idx="122">
                  <c:v>78.791666666666671</c:v>
                </c:pt>
                <c:pt idx="123">
                  <c:v>77.5</c:v>
                </c:pt>
                <c:pt idx="124">
                  <c:v>79.375</c:v>
                </c:pt>
                <c:pt idx="125">
                  <c:v>79.958333333333329</c:v>
                </c:pt>
                <c:pt idx="128">
                  <c:v>79.75</c:v>
                </c:pt>
                <c:pt idx="129">
                  <c:v>84.333333333333329</c:v>
                </c:pt>
                <c:pt idx="130">
                  <c:v>82.416666666666671</c:v>
                </c:pt>
                <c:pt idx="131">
                  <c:v>78.833333333333329</c:v>
                </c:pt>
                <c:pt idx="132">
                  <c:v>86.041666666666671</c:v>
                </c:pt>
                <c:pt idx="133">
                  <c:v>81.434782608695656</c:v>
                </c:pt>
                <c:pt idx="138">
                  <c:v>128.09090909090909</c:v>
                </c:pt>
                <c:pt idx="139">
                  <c:v>85.736842105263165</c:v>
                </c:pt>
                <c:pt idx="140">
                  <c:v>84.208333333333329</c:v>
                </c:pt>
                <c:pt idx="141">
                  <c:v>83.458333333333329</c:v>
                </c:pt>
                <c:pt idx="142">
                  <c:v>87.458333333333329</c:v>
                </c:pt>
                <c:pt idx="143">
                  <c:v>81.791666666666671</c:v>
                </c:pt>
                <c:pt idx="144">
                  <c:v>73.958333333333329</c:v>
                </c:pt>
                <c:pt idx="145">
                  <c:v>70.458333333333329</c:v>
                </c:pt>
                <c:pt idx="146">
                  <c:v>73.875</c:v>
                </c:pt>
                <c:pt idx="147">
                  <c:v>71</c:v>
                </c:pt>
                <c:pt idx="148">
                  <c:v>73.708333333333329</c:v>
                </c:pt>
                <c:pt idx="149">
                  <c:v>73</c:v>
                </c:pt>
                <c:pt idx="150">
                  <c:v>72.391304347826093</c:v>
                </c:pt>
                <c:pt idx="151">
                  <c:v>68.75</c:v>
                </c:pt>
                <c:pt idx="152">
                  <c:v>77.61904761904762</c:v>
                </c:pt>
                <c:pt idx="153">
                  <c:v>72.583333333333329</c:v>
                </c:pt>
                <c:pt idx="154">
                  <c:v>69.083333333333329</c:v>
                </c:pt>
                <c:pt idx="155">
                  <c:v>74.900000000000006</c:v>
                </c:pt>
                <c:pt idx="158">
                  <c:v>73.375</c:v>
                </c:pt>
                <c:pt idx="159">
                  <c:v>70.666666666666671</c:v>
                </c:pt>
                <c:pt idx="160">
                  <c:v>75.125</c:v>
                </c:pt>
                <c:pt idx="161">
                  <c:v>71.166666666666671</c:v>
                </c:pt>
                <c:pt idx="162">
                  <c:v>73.5</c:v>
                </c:pt>
                <c:pt idx="163">
                  <c:v>72.375</c:v>
                </c:pt>
                <c:pt idx="164">
                  <c:v>74.166666666666671</c:v>
                </c:pt>
                <c:pt idx="165">
                  <c:v>78.217391304347828</c:v>
                </c:pt>
                <c:pt idx="166">
                  <c:v>82.043478260869563</c:v>
                </c:pt>
                <c:pt idx="167">
                  <c:v>80.916666666666671</c:v>
                </c:pt>
                <c:pt idx="168">
                  <c:v>78.541666666666671</c:v>
                </c:pt>
                <c:pt idx="169">
                  <c:v>78.75</c:v>
                </c:pt>
                <c:pt idx="172">
                  <c:v>0</c:v>
                </c:pt>
                <c:pt idx="173">
                  <c:v>76.875</c:v>
                </c:pt>
                <c:pt idx="174">
                  <c:v>75.083333333333329</c:v>
                </c:pt>
                <c:pt idx="175">
                  <c:v>75.666666666666671</c:v>
                </c:pt>
                <c:pt idx="176">
                  <c:v>75.916666666666671</c:v>
                </c:pt>
                <c:pt idx="177">
                  <c:v>76.083333333333329</c:v>
                </c:pt>
                <c:pt idx="178">
                  <c:v>76.458333333333329</c:v>
                </c:pt>
                <c:pt idx="179">
                  <c:v>79.8</c:v>
                </c:pt>
                <c:pt idx="182">
                  <c:v>126.8</c:v>
                </c:pt>
                <c:pt idx="183">
                  <c:v>74.291666666666671</c:v>
                </c:pt>
                <c:pt idx="184">
                  <c:v>78.833333333333329</c:v>
                </c:pt>
                <c:pt idx="185">
                  <c:v>77.208333333333329</c:v>
                </c:pt>
                <c:pt idx="186">
                  <c:v>79.25</c:v>
                </c:pt>
                <c:pt idx="187">
                  <c:v>76.083333333333329</c:v>
                </c:pt>
                <c:pt idx="188">
                  <c:v>76.458333333333329</c:v>
                </c:pt>
                <c:pt idx="189">
                  <c:v>70.916666666666671</c:v>
                </c:pt>
                <c:pt idx="190">
                  <c:v>78.166666666666671</c:v>
                </c:pt>
                <c:pt idx="191">
                  <c:v>76.916666666666671</c:v>
                </c:pt>
                <c:pt idx="192">
                  <c:v>81.10526315789474</c:v>
                </c:pt>
                <c:pt idx="193">
                  <c:v>73.583333333333329</c:v>
                </c:pt>
                <c:pt idx="194">
                  <c:v>72.75</c:v>
                </c:pt>
                <c:pt idx="195">
                  <c:v>71.791666666666671</c:v>
                </c:pt>
                <c:pt idx="196">
                  <c:v>77.041666666666671</c:v>
                </c:pt>
                <c:pt idx="197">
                  <c:v>76.583333333333329</c:v>
                </c:pt>
                <c:pt idx="198">
                  <c:v>76.625</c:v>
                </c:pt>
                <c:pt idx="199">
                  <c:v>80.166666666666671</c:v>
                </c:pt>
                <c:pt idx="200">
                  <c:v>77.791666666666671</c:v>
                </c:pt>
                <c:pt idx="201">
                  <c:v>65.695652173913047</c:v>
                </c:pt>
                <c:pt idx="202">
                  <c:v>61.409090909090907</c:v>
                </c:pt>
                <c:pt idx="203">
                  <c:v>42.541666666666664</c:v>
                </c:pt>
                <c:pt idx="204">
                  <c:v>59.608695652173914</c:v>
                </c:pt>
                <c:pt idx="205">
                  <c:v>72.166666666666671</c:v>
                </c:pt>
                <c:pt idx="206">
                  <c:v>72.333333333333329</c:v>
                </c:pt>
                <c:pt idx="207">
                  <c:v>76.80952380952381</c:v>
                </c:pt>
                <c:pt idx="208">
                  <c:v>73.166666666666671</c:v>
                </c:pt>
                <c:pt idx="209">
                  <c:v>75.75</c:v>
                </c:pt>
                <c:pt idx="210">
                  <c:v>73.130434782608702</c:v>
                </c:pt>
                <c:pt idx="211">
                  <c:v>69.833333333333329</c:v>
                </c:pt>
                <c:pt idx="212">
                  <c:v>75.416666666666671</c:v>
                </c:pt>
                <c:pt idx="213">
                  <c:v>76.125</c:v>
                </c:pt>
                <c:pt idx="214">
                  <c:v>81.666666666666671</c:v>
                </c:pt>
                <c:pt idx="215">
                  <c:v>112.83333333333333</c:v>
                </c:pt>
                <c:pt idx="216">
                  <c:v>84</c:v>
                </c:pt>
                <c:pt idx="217">
                  <c:v>87.05</c:v>
                </c:pt>
                <c:pt idx="218">
                  <c:v>106.93333333333334</c:v>
                </c:pt>
                <c:pt idx="233">
                  <c:v>90</c:v>
                </c:pt>
                <c:pt idx="234">
                  <c:v>90.38095238095238</c:v>
                </c:pt>
                <c:pt idx="235">
                  <c:v>97.611111111111114</c:v>
                </c:pt>
                <c:pt idx="236">
                  <c:v>80.791666666666671</c:v>
                </c:pt>
                <c:pt idx="237">
                  <c:v>73.833333333333329</c:v>
                </c:pt>
                <c:pt idx="238">
                  <c:v>77.791666666666671</c:v>
                </c:pt>
                <c:pt idx="239">
                  <c:v>84.5</c:v>
                </c:pt>
                <c:pt idx="240">
                  <c:v>80.541666666666671</c:v>
                </c:pt>
                <c:pt idx="241">
                  <c:v>80</c:v>
                </c:pt>
                <c:pt idx="242">
                  <c:v>74.291666666666671</c:v>
                </c:pt>
                <c:pt idx="243">
                  <c:v>78.375</c:v>
                </c:pt>
                <c:pt idx="244">
                  <c:v>81.083333333333329</c:v>
                </c:pt>
                <c:pt idx="245">
                  <c:v>93.05</c:v>
                </c:pt>
                <c:pt idx="246">
                  <c:v>91.8125</c:v>
                </c:pt>
                <c:pt idx="247">
                  <c:v>85.25</c:v>
                </c:pt>
                <c:pt idx="248">
                  <c:v>84.375</c:v>
                </c:pt>
                <c:pt idx="249">
                  <c:v>80.375</c:v>
                </c:pt>
                <c:pt idx="250">
                  <c:v>81.291666666666671</c:v>
                </c:pt>
                <c:pt idx="251">
                  <c:v>75.166666666666671</c:v>
                </c:pt>
                <c:pt idx="252">
                  <c:v>77.291666666666671</c:v>
                </c:pt>
                <c:pt idx="253">
                  <c:v>82.833333333333329</c:v>
                </c:pt>
                <c:pt idx="254">
                  <c:v>80.416666666666671</c:v>
                </c:pt>
                <c:pt idx="255">
                  <c:v>71.333333333333329</c:v>
                </c:pt>
                <c:pt idx="256">
                  <c:v>72.75</c:v>
                </c:pt>
                <c:pt idx="257">
                  <c:v>87.541666666666671</c:v>
                </c:pt>
                <c:pt idx="258">
                  <c:v>87.5</c:v>
                </c:pt>
                <c:pt idx="259">
                  <c:v>86.416666666666671</c:v>
                </c:pt>
                <c:pt idx="260">
                  <c:v>75.875</c:v>
                </c:pt>
                <c:pt idx="261">
                  <c:v>82.333333333333329</c:v>
                </c:pt>
                <c:pt idx="262">
                  <c:v>77.791666666666671</c:v>
                </c:pt>
                <c:pt idx="263">
                  <c:v>79.227272727272734</c:v>
                </c:pt>
                <c:pt idx="264">
                  <c:v>81.583333333333329</c:v>
                </c:pt>
                <c:pt idx="265">
                  <c:v>78.25</c:v>
                </c:pt>
                <c:pt idx="266">
                  <c:v>84.666666666666671</c:v>
                </c:pt>
                <c:pt idx="267">
                  <c:v>86.375</c:v>
                </c:pt>
                <c:pt idx="268">
                  <c:v>85.541666666666671</c:v>
                </c:pt>
                <c:pt idx="269">
                  <c:v>79.61904761904762</c:v>
                </c:pt>
                <c:pt idx="270">
                  <c:v>88.541666666666671</c:v>
                </c:pt>
                <c:pt idx="271">
                  <c:v>77.75</c:v>
                </c:pt>
                <c:pt idx="272">
                  <c:v>70.958333333333329</c:v>
                </c:pt>
                <c:pt idx="273">
                  <c:v>76.956521739130437</c:v>
                </c:pt>
                <c:pt idx="274">
                  <c:v>75.208333333333329</c:v>
                </c:pt>
                <c:pt idx="275">
                  <c:v>89.545454545454547</c:v>
                </c:pt>
                <c:pt idx="276">
                  <c:v>161.39130434782609</c:v>
                </c:pt>
                <c:pt idx="278">
                  <c:v>63.095238095238095</c:v>
                </c:pt>
                <c:pt idx="279">
                  <c:v>66.5</c:v>
                </c:pt>
                <c:pt idx="280">
                  <c:v>89.125</c:v>
                </c:pt>
                <c:pt idx="281">
                  <c:v>82.166666666666671</c:v>
                </c:pt>
                <c:pt idx="282">
                  <c:v>86.833333333333329</c:v>
                </c:pt>
                <c:pt idx="283">
                  <c:v>85.583333333333329</c:v>
                </c:pt>
                <c:pt idx="284">
                  <c:v>74.666666666666671</c:v>
                </c:pt>
                <c:pt idx="285">
                  <c:v>71.208333333333329</c:v>
                </c:pt>
                <c:pt idx="286">
                  <c:v>75.958333333333329</c:v>
                </c:pt>
                <c:pt idx="287">
                  <c:v>88.818181818181813</c:v>
                </c:pt>
                <c:pt idx="288">
                  <c:v>81.083333333333329</c:v>
                </c:pt>
                <c:pt idx="289">
                  <c:v>85.869565217391298</c:v>
                </c:pt>
                <c:pt idx="290">
                  <c:v>90.090909090909093</c:v>
                </c:pt>
                <c:pt idx="291">
                  <c:v>91.526315789473685</c:v>
                </c:pt>
                <c:pt idx="292">
                  <c:v>86.833333333333329</c:v>
                </c:pt>
                <c:pt idx="293">
                  <c:v>88.083333333333329</c:v>
                </c:pt>
                <c:pt idx="294">
                  <c:v>87.458333333333329</c:v>
                </c:pt>
                <c:pt idx="295">
                  <c:v>85.2</c:v>
                </c:pt>
                <c:pt idx="296">
                  <c:v>80.833333333333329</c:v>
                </c:pt>
                <c:pt idx="297">
                  <c:v>77.130434782608702</c:v>
                </c:pt>
                <c:pt idx="298">
                  <c:v>67.375</c:v>
                </c:pt>
                <c:pt idx="299">
                  <c:v>71.681818181818187</c:v>
                </c:pt>
                <c:pt idx="300">
                  <c:v>76.958333333333329</c:v>
                </c:pt>
                <c:pt idx="301">
                  <c:v>81.041666666666671</c:v>
                </c:pt>
                <c:pt idx="302">
                  <c:v>82.625</c:v>
                </c:pt>
                <c:pt idx="303">
                  <c:v>79.476190476190482</c:v>
                </c:pt>
                <c:pt idx="304">
                  <c:v>81.25</c:v>
                </c:pt>
                <c:pt idx="305">
                  <c:v>76.083333333333329</c:v>
                </c:pt>
                <c:pt idx="306">
                  <c:v>79.416666666666671</c:v>
                </c:pt>
                <c:pt idx="307">
                  <c:v>72</c:v>
                </c:pt>
                <c:pt idx="308">
                  <c:v>76.375</c:v>
                </c:pt>
                <c:pt idx="309">
                  <c:v>72.125</c:v>
                </c:pt>
                <c:pt idx="310">
                  <c:v>68.375</c:v>
                </c:pt>
                <c:pt idx="311">
                  <c:v>67.791666666666671</c:v>
                </c:pt>
                <c:pt idx="312">
                  <c:v>71.666666666666671</c:v>
                </c:pt>
                <c:pt idx="313">
                  <c:v>67.666666666666671</c:v>
                </c:pt>
                <c:pt idx="314">
                  <c:v>68.625</c:v>
                </c:pt>
                <c:pt idx="315">
                  <c:v>78.916666666666671</c:v>
                </c:pt>
                <c:pt idx="316">
                  <c:v>68.166666666666671</c:v>
                </c:pt>
                <c:pt idx="317">
                  <c:v>67.041666666666671</c:v>
                </c:pt>
                <c:pt idx="318">
                  <c:v>71.541666666666671</c:v>
                </c:pt>
                <c:pt idx="319">
                  <c:v>74.416666666666671</c:v>
                </c:pt>
                <c:pt idx="320">
                  <c:v>68.208333333333329</c:v>
                </c:pt>
                <c:pt idx="321">
                  <c:v>73.083333333333329</c:v>
                </c:pt>
                <c:pt idx="322">
                  <c:v>72.791666666666671</c:v>
                </c:pt>
                <c:pt idx="323">
                  <c:v>70.541666666666671</c:v>
                </c:pt>
                <c:pt idx="324">
                  <c:v>124.18181818181819</c:v>
                </c:pt>
                <c:pt idx="325">
                  <c:v>70.916666666666671</c:v>
                </c:pt>
                <c:pt idx="326">
                  <c:v>69.875</c:v>
                </c:pt>
                <c:pt idx="327">
                  <c:v>78.099999999999994</c:v>
                </c:pt>
                <c:pt idx="328">
                  <c:v>70.208333333333329</c:v>
                </c:pt>
                <c:pt idx="329">
                  <c:v>67.75</c:v>
                </c:pt>
                <c:pt idx="330">
                  <c:v>73.791666666666671</c:v>
                </c:pt>
                <c:pt idx="331">
                  <c:v>76.875</c:v>
                </c:pt>
                <c:pt idx="332">
                  <c:v>75.25</c:v>
                </c:pt>
                <c:pt idx="333">
                  <c:v>76.25</c:v>
                </c:pt>
                <c:pt idx="334">
                  <c:v>76.875</c:v>
                </c:pt>
                <c:pt idx="335">
                  <c:v>73.625</c:v>
                </c:pt>
                <c:pt idx="336">
                  <c:v>87.571428571428569</c:v>
                </c:pt>
                <c:pt idx="337">
                  <c:v>85.5</c:v>
                </c:pt>
                <c:pt idx="338">
                  <c:v>90.166666666666671</c:v>
                </c:pt>
                <c:pt idx="339">
                  <c:v>83.666666666666671</c:v>
                </c:pt>
                <c:pt idx="340">
                  <c:v>86.588235294117652</c:v>
                </c:pt>
                <c:pt idx="341">
                  <c:v>84.916666666666671</c:v>
                </c:pt>
                <c:pt idx="342">
                  <c:v>79.791666666666671</c:v>
                </c:pt>
                <c:pt idx="343">
                  <c:v>82.166666666666671</c:v>
                </c:pt>
                <c:pt idx="344">
                  <c:v>88.833333333333329</c:v>
                </c:pt>
                <c:pt idx="345">
                  <c:v>88.666666666666671</c:v>
                </c:pt>
                <c:pt idx="346">
                  <c:v>104.63157894736842</c:v>
                </c:pt>
                <c:pt idx="347">
                  <c:v>76.916666666666671</c:v>
                </c:pt>
                <c:pt idx="348">
                  <c:v>85.416666666666671</c:v>
                </c:pt>
                <c:pt idx="350">
                  <c:v>155.33333333333334</c:v>
                </c:pt>
                <c:pt idx="351">
                  <c:v>76.666666666666671</c:v>
                </c:pt>
                <c:pt idx="352">
                  <c:v>81.541666666666671</c:v>
                </c:pt>
                <c:pt idx="353">
                  <c:v>90.541666666666671</c:v>
                </c:pt>
                <c:pt idx="354">
                  <c:v>88.625</c:v>
                </c:pt>
                <c:pt idx="355">
                  <c:v>79.916666666666671</c:v>
                </c:pt>
                <c:pt idx="356">
                  <c:v>83.25</c:v>
                </c:pt>
                <c:pt idx="357">
                  <c:v>84.333333333333329</c:v>
                </c:pt>
                <c:pt idx="358">
                  <c:v>79.25</c:v>
                </c:pt>
                <c:pt idx="359">
                  <c:v>79.375</c:v>
                </c:pt>
                <c:pt idx="360">
                  <c:v>90.708333333333329</c:v>
                </c:pt>
                <c:pt idx="361">
                  <c:v>83.208333333333329</c:v>
                </c:pt>
                <c:pt idx="362">
                  <c:v>83.833333333333329</c:v>
                </c:pt>
                <c:pt idx="363">
                  <c:v>80.708333333333329</c:v>
                </c:pt>
                <c:pt idx="364">
                  <c:v>79.208333333333329</c:v>
                </c:pt>
                <c:pt idx="365">
                  <c:v>75.083333333333329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8-47F2-9BD2-4524965C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4112"/>
        <c:axId val="160795648"/>
      </c:lineChart>
      <c:dateAx>
        <c:axId val="1607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648"/>
        <c:crosses val="autoZero"/>
        <c:auto val="1"/>
        <c:lblOffset val="100"/>
        <c:baseTimeUnit val="days"/>
      </c:dateAx>
      <c:valAx>
        <c:axId val="1607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l-GR" sz="1000" b="1"/>
              <a:t>Ώρες</a:t>
            </a:r>
            <a:r>
              <a:rPr lang="el-GR" sz="1000" b="1" baseline="0"/>
              <a:t> λειτουργίας </a:t>
            </a:r>
            <a:r>
              <a:rPr lang="en-US" sz="1000" b="1" baseline="0"/>
              <a:t>h</a:t>
            </a:r>
            <a:r>
              <a:rPr lang="en-US" sz="1000" b="1"/>
              <a:t>/day </a:t>
            </a:r>
            <a:endParaRPr lang="el-GR" sz="1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'Εισερχ Ποσότητες &amp; ΗΕ'!$D$1:$ND$1</c:f>
              <c:numCache>
                <c:formatCode>[$-409]d\-mmm;@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'Εισερχ Ποσότητες &amp; ΗΕ'!$D$52:$ND$52</c:f>
              <c:numCache>
                <c:formatCode>_(* #,##0.0_);_(* \(#,##0.0\);_(* "-"??_);_(@_)</c:formatCode>
                <c:ptCount val="365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24</c:v>
                </c:pt>
                <c:pt idx="15">
                  <c:v>16</c:v>
                </c:pt>
                <c:pt idx="16">
                  <c:v>18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21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18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14</c:v>
                </c:pt>
                <c:pt idx="43">
                  <c:v>22</c:v>
                </c:pt>
                <c:pt idx="44">
                  <c:v>11</c:v>
                </c:pt>
                <c:pt idx="45">
                  <c:v>23</c:v>
                </c:pt>
                <c:pt idx="46">
                  <c:v>18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20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20</c:v>
                </c:pt>
                <c:pt idx="70">
                  <c:v>12</c:v>
                </c:pt>
                <c:pt idx="71">
                  <c:v>21</c:v>
                </c:pt>
                <c:pt idx="72">
                  <c:v>21.5</c:v>
                </c:pt>
                <c:pt idx="73">
                  <c:v>21.5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20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22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23</c:v>
                </c:pt>
                <c:pt idx="114">
                  <c:v>20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17</c:v>
                </c:pt>
                <c:pt idx="127">
                  <c:v>11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23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</c:v>
                </c:pt>
                <c:pt idx="139">
                  <c:v>19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21</c:v>
                </c:pt>
                <c:pt idx="150">
                  <c:v>23</c:v>
                </c:pt>
                <c:pt idx="151">
                  <c:v>24</c:v>
                </c:pt>
                <c:pt idx="152">
                  <c:v>21</c:v>
                </c:pt>
                <c:pt idx="153">
                  <c:v>24</c:v>
                </c:pt>
                <c:pt idx="154">
                  <c:v>24</c:v>
                </c:pt>
                <c:pt idx="155">
                  <c:v>20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23</c:v>
                </c:pt>
                <c:pt idx="166">
                  <c:v>23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0</c:v>
                </c:pt>
                <c:pt idx="171">
                  <c:v>0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15</c:v>
                </c:pt>
                <c:pt idx="180">
                  <c:v>0</c:v>
                </c:pt>
                <c:pt idx="181">
                  <c:v>0</c:v>
                </c:pt>
                <c:pt idx="182">
                  <c:v>10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19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23</c:v>
                </c:pt>
                <c:pt idx="202">
                  <c:v>22</c:v>
                </c:pt>
                <c:pt idx="203">
                  <c:v>24</c:v>
                </c:pt>
                <c:pt idx="204">
                  <c:v>23</c:v>
                </c:pt>
                <c:pt idx="205">
                  <c:v>24</c:v>
                </c:pt>
                <c:pt idx="206">
                  <c:v>24</c:v>
                </c:pt>
                <c:pt idx="207">
                  <c:v>21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18</c:v>
                </c:pt>
                <c:pt idx="215">
                  <c:v>12</c:v>
                </c:pt>
                <c:pt idx="216">
                  <c:v>23</c:v>
                </c:pt>
                <c:pt idx="217">
                  <c:v>20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</c:v>
                </c:pt>
                <c:pt idx="232">
                  <c:v>0</c:v>
                </c:pt>
                <c:pt idx="233">
                  <c:v>22</c:v>
                </c:pt>
                <c:pt idx="234">
                  <c:v>21</c:v>
                </c:pt>
                <c:pt idx="235">
                  <c:v>18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22</c:v>
                </c:pt>
                <c:pt idx="240">
                  <c:v>24</c:v>
                </c:pt>
                <c:pt idx="241">
                  <c:v>20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20</c:v>
                </c:pt>
                <c:pt idx="246">
                  <c:v>16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21</c:v>
                </c:pt>
                <c:pt idx="262">
                  <c:v>24</c:v>
                </c:pt>
                <c:pt idx="263">
                  <c:v>22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21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24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21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22</c:v>
                </c:pt>
                <c:pt idx="288">
                  <c:v>24</c:v>
                </c:pt>
                <c:pt idx="289">
                  <c:v>23</c:v>
                </c:pt>
                <c:pt idx="290">
                  <c:v>22</c:v>
                </c:pt>
                <c:pt idx="291">
                  <c:v>19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20</c:v>
                </c:pt>
                <c:pt idx="296">
                  <c:v>24</c:v>
                </c:pt>
                <c:pt idx="297">
                  <c:v>23</c:v>
                </c:pt>
                <c:pt idx="298">
                  <c:v>24</c:v>
                </c:pt>
                <c:pt idx="299">
                  <c:v>22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21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11</c:v>
                </c:pt>
                <c:pt idx="325">
                  <c:v>24</c:v>
                </c:pt>
                <c:pt idx="326">
                  <c:v>24</c:v>
                </c:pt>
                <c:pt idx="327">
                  <c:v>20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21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17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19</c:v>
                </c:pt>
                <c:pt idx="347">
                  <c:v>24</c:v>
                </c:pt>
                <c:pt idx="348">
                  <c:v>24</c:v>
                </c:pt>
                <c:pt idx="349">
                  <c:v>0</c:v>
                </c:pt>
                <c:pt idx="350">
                  <c:v>12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E-403E-BB26-2CAE3CBF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3712"/>
        <c:axId val="131941120"/>
      </c:lineChart>
      <c:dateAx>
        <c:axId val="1314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1941120"/>
        <c:crosses val="autoZero"/>
        <c:auto val="1"/>
        <c:lblOffset val="100"/>
        <c:baseTimeUnit val="days"/>
      </c:dateAx>
      <c:valAx>
        <c:axId val="131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14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GB" sz="1000" b="1" i="0" u="none" strike="noStrike" baseline="0">
                <a:effectLst/>
              </a:rPr>
              <a:t>Electricity consumption </a:t>
            </a:r>
            <a:r>
              <a:rPr lang="el-GR" sz="1000" b="1"/>
              <a:t> </a:t>
            </a:r>
            <a:r>
              <a:rPr lang="en-US" sz="1000" b="1"/>
              <a:t>kWh/day </a:t>
            </a:r>
            <a:endParaRPr lang="el-GR" sz="1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05976928463004"/>
          <c:y val="0.14312330391792988"/>
          <c:w val="0.8503509598935165"/>
          <c:h val="0.752396463422455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'Εισερχ Ποσότητες &amp; ΗΕ'!$D$1:$ND$1</c:f>
              <c:numCache>
                <c:formatCode>[$-409]d\-mmm;@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'Εισερχ Ποσότητες &amp; ΗΕ'!$D$57:$ND$57</c:f>
              <c:numCache>
                <c:formatCode>_(* #,##0.0_);_(* \(#,##0.0\);_(* "-"??_);_(@_)</c:formatCode>
                <c:ptCount val="365"/>
                <c:pt idx="0">
                  <c:v>2098.6999999999534</c:v>
                </c:pt>
                <c:pt idx="1">
                  <c:v>1872</c:v>
                </c:pt>
                <c:pt idx="2">
                  <c:v>1738</c:v>
                </c:pt>
                <c:pt idx="3">
                  <c:v>1800</c:v>
                </c:pt>
                <c:pt idx="4">
                  <c:v>1793</c:v>
                </c:pt>
                <c:pt idx="5">
                  <c:v>1608</c:v>
                </c:pt>
                <c:pt idx="6">
                  <c:v>1696</c:v>
                </c:pt>
                <c:pt idx="7">
                  <c:v>1739</c:v>
                </c:pt>
                <c:pt idx="8">
                  <c:v>1666</c:v>
                </c:pt>
                <c:pt idx="9">
                  <c:v>1748</c:v>
                </c:pt>
                <c:pt idx="10">
                  <c:v>1678</c:v>
                </c:pt>
                <c:pt idx="11">
                  <c:v>1564</c:v>
                </c:pt>
                <c:pt idx="12">
                  <c:v>1689</c:v>
                </c:pt>
                <c:pt idx="13">
                  <c:v>1687</c:v>
                </c:pt>
                <c:pt idx="14">
                  <c:v>1686</c:v>
                </c:pt>
                <c:pt idx="15">
                  <c:v>1458</c:v>
                </c:pt>
                <c:pt idx="16">
                  <c:v>1646</c:v>
                </c:pt>
                <c:pt idx="17">
                  <c:v>1850</c:v>
                </c:pt>
                <c:pt idx="18">
                  <c:v>1680</c:v>
                </c:pt>
                <c:pt idx="19">
                  <c:v>1838</c:v>
                </c:pt>
                <c:pt idx="20">
                  <c:v>1911</c:v>
                </c:pt>
                <c:pt idx="21">
                  <c:v>1842</c:v>
                </c:pt>
                <c:pt idx="22">
                  <c:v>1994</c:v>
                </c:pt>
                <c:pt idx="23">
                  <c:v>1905</c:v>
                </c:pt>
                <c:pt idx="24">
                  <c:v>1725</c:v>
                </c:pt>
                <c:pt idx="25">
                  <c:v>1850</c:v>
                </c:pt>
                <c:pt idx="26">
                  <c:v>1753</c:v>
                </c:pt>
                <c:pt idx="27">
                  <c:v>1935</c:v>
                </c:pt>
                <c:pt idx="28">
                  <c:v>1811</c:v>
                </c:pt>
                <c:pt idx="29">
                  <c:v>1780</c:v>
                </c:pt>
                <c:pt idx="30">
                  <c:v>1784</c:v>
                </c:pt>
                <c:pt idx="31">
                  <c:v>1976</c:v>
                </c:pt>
                <c:pt idx="32">
                  <c:v>1940</c:v>
                </c:pt>
                <c:pt idx="33">
                  <c:v>1932</c:v>
                </c:pt>
                <c:pt idx="34">
                  <c:v>1920</c:v>
                </c:pt>
                <c:pt idx="35">
                  <c:v>1698</c:v>
                </c:pt>
                <c:pt idx="36">
                  <c:v>1947</c:v>
                </c:pt>
                <c:pt idx="37">
                  <c:v>1918</c:v>
                </c:pt>
                <c:pt idx="38">
                  <c:v>1825</c:v>
                </c:pt>
                <c:pt idx="39">
                  <c:v>1844</c:v>
                </c:pt>
                <c:pt idx="40">
                  <c:v>1877</c:v>
                </c:pt>
                <c:pt idx="41">
                  <c:v>1884</c:v>
                </c:pt>
                <c:pt idx="42">
                  <c:v>1490</c:v>
                </c:pt>
                <c:pt idx="43">
                  <c:v>1926</c:v>
                </c:pt>
                <c:pt idx="44">
                  <c:v>1439</c:v>
                </c:pt>
                <c:pt idx="45">
                  <c:v>1729</c:v>
                </c:pt>
                <c:pt idx="46">
                  <c:v>1618</c:v>
                </c:pt>
                <c:pt idx="47">
                  <c:v>2007</c:v>
                </c:pt>
                <c:pt idx="48">
                  <c:v>2172</c:v>
                </c:pt>
                <c:pt idx="49">
                  <c:v>2004</c:v>
                </c:pt>
                <c:pt idx="50">
                  <c:v>2054</c:v>
                </c:pt>
                <c:pt idx="51">
                  <c:v>1954</c:v>
                </c:pt>
                <c:pt idx="52">
                  <c:v>1581</c:v>
                </c:pt>
                <c:pt idx="53">
                  <c:v>2050</c:v>
                </c:pt>
                <c:pt idx="54">
                  <c:v>1752</c:v>
                </c:pt>
                <c:pt idx="55">
                  <c:v>1741</c:v>
                </c:pt>
                <c:pt idx="56">
                  <c:v>1756</c:v>
                </c:pt>
                <c:pt idx="57">
                  <c:v>1847</c:v>
                </c:pt>
                <c:pt idx="58">
                  <c:v>1735</c:v>
                </c:pt>
                <c:pt idx="59">
                  <c:v>1771</c:v>
                </c:pt>
                <c:pt idx="60">
                  <c:v>1741</c:v>
                </c:pt>
                <c:pt idx="61">
                  <c:v>1745</c:v>
                </c:pt>
                <c:pt idx="62">
                  <c:v>1836</c:v>
                </c:pt>
                <c:pt idx="63">
                  <c:v>1766</c:v>
                </c:pt>
                <c:pt idx="64">
                  <c:v>1796</c:v>
                </c:pt>
                <c:pt idx="65">
                  <c:v>1783</c:v>
                </c:pt>
                <c:pt idx="66">
                  <c:v>1847</c:v>
                </c:pt>
                <c:pt idx="67">
                  <c:v>1923</c:v>
                </c:pt>
                <c:pt idx="68">
                  <c:v>1782</c:v>
                </c:pt>
                <c:pt idx="69">
                  <c:v>1463</c:v>
                </c:pt>
                <c:pt idx="70">
                  <c:v>990</c:v>
                </c:pt>
                <c:pt idx="71">
                  <c:v>1838</c:v>
                </c:pt>
                <c:pt idx="72">
                  <c:v>1880.5</c:v>
                </c:pt>
                <c:pt idx="73">
                  <c:v>1880.5</c:v>
                </c:pt>
                <c:pt idx="74">
                  <c:v>2093</c:v>
                </c:pt>
                <c:pt idx="75">
                  <c:v>1853</c:v>
                </c:pt>
                <c:pt idx="76">
                  <c:v>1821</c:v>
                </c:pt>
                <c:pt idx="77">
                  <c:v>1732</c:v>
                </c:pt>
                <c:pt idx="78">
                  <c:v>1726.6</c:v>
                </c:pt>
                <c:pt idx="79">
                  <c:v>1726.6</c:v>
                </c:pt>
                <c:pt idx="80">
                  <c:v>1726.6</c:v>
                </c:pt>
                <c:pt idx="81">
                  <c:v>1726.6</c:v>
                </c:pt>
                <c:pt idx="82">
                  <c:v>1726.6</c:v>
                </c:pt>
                <c:pt idx="83">
                  <c:v>1941</c:v>
                </c:pt>
                <c:pt idx="84">
                  <c:v>2036</c:v>
                </c:pt>
                <c:pt idx="85">
                  <c:v>1823</c:v>
                </c:pt>
                <c:pt idx="86">
                  <c:v>1721</c:v>
                </c:pt>
                <c:pt idx="87">
                  <c:v>1778</c:v>
                </c:pt>
                <c:pt idx="88">
                  <c:v>1772</c:v>
                </c:pt>
                <c:pt idx="89">
                  <c:v>1810</c:v>
                </c:pt>
                <c:pt idx="90">
                  <c:v>1727</c:v>
                </c:pt>
                <c:pt idx="91">
                  <c:v>1851</c:v>
                </c:pt>
                <c:pt idx="92">
                  <c:v>1684</c:v>
                </c:pt>
                <c:pt idx="93">
                  <c:v>1843</c:v>
                </c:pt>
                <c:pt idx="94">
                  <c:v>1748</c:v>
                </c:pt>
                <c:pt idx="95">
                  <c:v>1513</c:v>
                </c:pt>
                <c:pt idx="96">
                  <c:v>1451</c:v>
                </c:pt>
                <c:pt idx="97">
                  <c:v>1505</c:v>
                </c:pt>
                <c:pt idx="98">
                  <c:v>1719</c:v>
                </c:pt>
                <c:pt idx="99">
                  <c:v>1633</c:v>
                </c:pt>
                <c:pt idx="100">
                  <c:v>1677</c:v>
                </c:pt>
                <c:pt idx="101">
                  <c:v>1705</c:v>
                </c:pt>
                <c:pt idx="102">
                  <c:v>1821</c:v>
                </c:pt>
                <c:pt idx="103">
                  <c:v>1828</c:v>
                </c:pt>
                <c:pt idx="104">
                  <c:v>1784</c:v>
                </c:pt>
                <c:pt idx="105">
                  <c:v>1719</c:v>
                </c:pt>
                <c:pt idx="106">
                  <c:v>1813</c:v>
                </c:pt>
                <c:pt idx="107">
                  <c:v>1764</c:v>
                </c:pt>
                <c:pt idx="108">
                  <c:v>1755</c:v>
                </c:pt>
                <c:pt idx="109">
                  <c:v>1752</c:v>
                </c:pt>
                <c:pt idx="110">
                  <c:v>1655</c:v>
                </c:pt>
                <c:pt idx="111">
                  <c:v>1810</c:v>
                </c:pt>
                <c:pt idx="112">
                  <c:v>1725</c:v>
                </c:pt>
                <c:pt idx="113">
                  <c:v>1947</c:v>
                </c:pt>
                <c:pt idx="114">
                  <c:v>1649</c:v>
                </c:pt>
                <c:pt idx="115">
                  <c:v>1892</c:v>
                </c:pt>
                <c:pt idx="116">
                  <c:v>1892</c:v>
                </c:pt>
                <c:pt idx="117">
                  <c:v>1906</c:v>
                </c:pt>
                <c:pt idx="118">
                  <c:v>2015</c:v>
                </c:pt>
                <c:pt idx="119">
                  <c:v>2068</c:v>
                </c:pt>
                <c:pt idx="120">
                  <c:v>1912</c:v>
                </c:pt>
                <c:pt idx="121">
                  <c:v>1858</c:v>
                </c:pt>
                <c:pt idx="122">
                  <c:v>1891</c:v>
                </c:pt>
                <c:pt idx="123">
                  <c:v>1860</c:v>
                </c:pt>
                <c:pt idx="124">
                  <c:v>1905</c:v>
                </c:pt>
                <c:pt idx="125">
                  <c:v>1919</c:v>
                </c:pt>
                <c:pt idx="126">
                  <c:v>1255.5</c:v>
                </c:pt>
                <c:pt idx="127">
                  <c:v>1255.5</c:v>
                </c:pt>
                <c:pt idx="128">
                  <c:v>1914</c:v>
                </c:pt>
                <c:pt idx="129">
                  <c:v>2024</c:v>
                </c:pt>
                <c:pt idx="130">
                  <c:v>1978</c:v>
                </c:pt>
                <c:pt idx="131">
                  <c:v>1892</c:v>
                </c:pt>
                <c:pt idx="132">
                  <c:v>2065</c:v>
                </c:pt>
                <c:pt idx="133">
                  <c:v>1873</c:v>
                </c:pt>
                <c:pt idx="134">
                  <c:v>1350</c:v>
                </c:pt>
                <c:pt idx="135">
                  <c:v>1205</c:v>
                </c:pt>
                <c:pt idx="136">
                  <c:v>1184</c:v>
                </c:pt>
                <c:pt idx="137">
                  <c:v>1339</c:v>
                </c:pt>
                <c:pt idx="138">
                  <c:v>1409</c:v>
                </c:pt>
                <c:pt idx="139">
                  <c:v>1629</c:v>
                </c:pt>
                <c:pt idx="140">
                  <c:v>2021</c:v>
                </c:pt>
                <c:pt idx="141">
                  <c:v>2003</c:v>
                </c:pt>
                <c:pt idx="142">
                  <c:v>2099</c:v>
                </c:pt>
                <c:pt idx="143">
                  <c:v>1963</c:v>
                </c:pt>
                <c:pt idx="144">
                  <c:v>1775</c:v>
                </c:pt>
                <c:pt idx="145">
                  <c:v>1691</c:v>
                </c:pt>
                <c:pt idx="146">
                  <c:v>1773</c:v>
                </c:pt>
                <c:pt idx="147">
                  <c:v>1704</c:v>
                </c:pt>
                <c:pt idx="148">
                  <c:v>1769</c:v>
                </c:pt>
                <c:pt idx="149">
                  <c:v>1533</c:v>
                </c:pt>
                <c:pt idx="150">
                  <c:v>1665</c:v>
                </c:pt>
                <c:pt idx="151">
                  <c:v>1650</c:v>
                </c:pt>
                <c:pt idx="152">
                  <c:v>1630</c:v>
                </c:pt>
                <c:pt idx="153">
                  <c:v>1742</c:v>
                </c:pt>
                <c:pt idx="154">
                  <c:v>1658</c:v>
                </c:pt>
                <c:pt idx="155">
                  <c:v>1498</c:v>
                </c:pt>
                <c:pt idx="156">
                  <c:v>1654</c:v>
                </c:pt>
                <c:pt idx="157">
                  <c:v>1654</c:v>
                </c:pt>
                <c:pt idx="158">
                  <c:v>1761</c:v>
                </c:pt>
                <c:pt idx="159">
                  <c:v>1696</c:v>
                </c:pt>
                <c:pt idx="160">
                  <c:v>1803</c:v>
                </c:pt>
                <c:pt idx="161">
                  <c:v>1708</c:v>
                </c:pt>
                <c:pt idx="162">
                  <c:v>1764</c:v>
                </c:pt>
                <c:pt idx="163">
                  <c:v>1737</c:v>
                </c:pt>
                <c:pt idx="164">
                  <c:v>1780</c:v>
                </c:pt>
                <c:pt idx="165">
                  <c:v>1799</c:v>
                </c:pt>
                <c:pt idx="166">
                  <c:v>1887</c:v>
                </c:pt>
                <c:pt idx="167">
                  <c:v>1942</c:v>
                </c:pt>
                <c:pt idx="168">
                  <c:v>1885</c:v>
                </c:pt>
                <c:pt idx="169">
                  <c:v>1890</c:v>
                </c:pt>
                <c:pt idx="170">
                  <c:v>2623.7</c:v>
                </c:pt>
                <c:pt idx="171">
                  <c:v>2623.7</c:v>
                </c:pt>
                <c:pt idx="172">
                  <c:v>2623.7</c:v>
                </c:pt>
                <c:pt idx="173">
                  <c:v>1845</c:v>
                </c:pt>
                <c:pt idx="174">
                  <c:v>1802</c:v>
                </c:pt>
                <c:pt idx="175">
                  <c:v>1816</c:v>
                </c:pt>
                <c:pt idx="176">
                  <c:v>1822</c:v>
                </c:pt>
                <c:pt idx="177">
                  <c:v>1826</c:v>
                </c:pt>
                <c:pt idx="178">
                  <c:v>1835</c:v>
                </c:pt>
                <c:pt idx="179">
                  <c:v>1197</c:v>
                </c:pt>
                <c:pt idx="180">
                  <c:v>963</c:v>
                </c:pt>
                <c:pt idx="181">
                  <c:v>918</c:v>
                </c:pt>
                <c:pt idx="182">
                  <c:v>1268</c:v>
                </c:pt>
                <c:pt idx="183">
                  <c:v>1783</c:v>
                </c:pt>
                <c:pt idx="184">
                  <c:v>1892</c:v>
                </c:pt>
                <c:pt idx="185">
                  <c:v>1853</c:v>
                </c:pt>
                <c:pt idx="186">
                  <c:v>1902</c:v>
                </c:pt>
                <c:pt idx="187">
                  <c:v>1826</c:v>
                </c:pt>
                <c:pt idx="188">
                  <c:v>1835</c:v>
                </c:pt>
                <c:pt idx="189">
                  <c:v>1702</c:v>
                </c:pt>
                <c:pt idx="190">
                  <c:v>1876</c:v>
                </c:pt>
                <c:pt idx="191">
                  <c:v>1846</c:v>
                </c:pt>
                <c:pt idx="192">
                  <c:v>1541</c:v>
                </c:pt>
                <c:pt idx="193">
                  <c:v>1766</c:v>
                </c:pt>
                <c:pt idx="194">
                  <c:v>1746</c:v>
                </c:pt>
                <c:pt idx="195">
                  <c:v>1723</c:v>
                </c:pt>
                <c:pt idx="196">
                  <c:v>1849</c:v>
                </c:pt>
                <c:pt idx="197">
                  <c:v>1838</c:v>
                </c:pt>
                <c:pt idx="198">
                  <c:v>1839</c:v>
                </c:pt>
                <c:pt idx="199">
                  <c:v>1924</c:v>
                </c:pt>
                <c:pt idx="200">
                  <c:v>1867</c:v>
                </c:pt>
                <c:pt idx="201">
                  <c:v>1511</c:v>
                </c:pt>
                <c:pt idx="202">
                  <c:v>1351</c:v>
                </c:pt>
                <c:pt idx="203">
                  <c:v>1021</c:v>
                </c:pt>
                <c:pt idx="204">
                  <c:v>1371</c:v>
                </c:pt>
                <c:pt idx="205">
                  <c:v>1732</c:v>
                </c:pt>
                <c:pt idx="206">
                  <c:v>1736</c:v>
                </c:pt>
                <c:pt idx="207">
                  <c:v>1613</c:v>
                </c:pt>
                <c:pt idx="208">
                  <c:v>1756</c:v>
                </c:pt>
                <c:pt idx="209">
                  <c:v>1818</c:v>
                </c:pt>
                <c:pt idx="210">
                  <c:v>1682</c:v>
                </c:pt>
                <c:pt idx="211">
                  <c:v>1676</c:v>
                </c:pt>
                <c:pt idx="212">
                  <c:v>1810</c:v>
                </c:pt>
                <c:pt idx="213">
                  <c:v>1827</c:v>
                </c:pt>
                <c:pt idx="214">
                  <c:v>1470</c:v>
                </c:pt>
                <c:pt idx="215">
                  <c:v>1354</c:v>
                </c:pt>
                <c:pt idx="216">
                  <c:v>1932</c:v>
                </c:pt>
                <c:pt idx="217">
                  <c:v>1741</c:v>
                </c:pt>
                <c:pt idx="218">
                  <c:v>1604</c:v>
                </c:pt>
                <c:pt idx="219">
                  <c:v>1084</c:v>
                </c:pt>
                <c:pt idx="220">
                  <c:v>1128</c:v>
                </c:pt>
                <c:pt idx="221">
                  <c:v>1189</c:v>
                </c:pt>
                <c:pt idx="222">
                  <c:v>1081</c:v>
                </c:pt>
                <c:pt idx="223">
                  <c:v>1036</c:v>
                </c:pt>
                <c:pt idx="224">
                  <c:v>1245</c:v>
                </c:pt>
                <c:pt idx="225">
                  <c:v>1151</c:v>
                </c:pt>
                <c:pt idx="226">
                  <c:v>1003</c:v>
                </c:pt>
                <c:pt idx="227">
                  <c:v>1124</c:v>
                </c:pt>
                <c:pt idx="228">
                  <c:v>1191</c:v>
                </c:pt>
                <c:pt idx="229">
                  <c:v>1057</c:v>
                </c:pt>
                <c:pt idx="230">
                  <c:v>995</c:v>
                </c:pt>
                <c:pt idx="231">
                  <c:v>1864</c:v>
                </c:pt>
                <c:pt idx="233">
                  <c:v>1980</c:v>
                </c:pt>
                <c:pt idx="234">
                  <c:v>1898</c:v>
                </c:pt>
                <c:pt idx="235">
                  <c:v>1757</c:v>
                </c:pt>
                <c:pt idx="236">
                  <c:v>1939</c:v>
                </c:pt>
                <c:pt idx="237">
                  <c:v>1772</c:v>
                </c:pt>
                <c:pt idx="238">
                  <c:v>1867</c:v>
                </c:pt>
                <c:pt idx="239">
                  <c:v>1859</c:v>
                </c:pt>
                <c:pt idx="240">
                  <c:v>1933</c:v>
                </c:pt>
                <c:pt idx="241">
                  <c:v>1600</c:v>
                </c:pt>
                <c:pt idx="242">
                  <c:v>1783</c:v>
                </c:pt>
                <c:pt idx="243">
                  <c:v>1881</c:v>
                </c:pt>
                <c:pt idx="244">
                  <c:v>1946</c:v>
                </c:pt>
                <c:pt idx="245">
                  <c:v>1861</c:v>
                </c:pt>
                <c:pt idx="246">
                  <c:v>1469</c:v>
                </c:pt>
                <c:pt idx="247">
                  <c:v>2046</c:v>
                </c:pt>
                <c:pt idx="248">
                  <c:v>2025</c:v>
                </c:pt>
                <c:pt idx="249">
                  <c:v>1929</c:v>
                </c:pt>
                <c:pt idx="250">
                  <c:v>1951</c:v>
                </c:pt>
                <c:pt idx="251">
                  <c:v>1804</c:v>
                </c:pt>
                <c:pt idx="252">
                  <c:v>1855</c:v>
                </c:pt>
                <c:pt idx="253">
                  <c:v>1988</c:v>
                </c:pt>
                <c:pt idx="254">
                  <c:v>1930</c:v>
                </c:pt>
                <c:pt idx="255">
                  <c:v>1712</c:v>
                </c:pt>
                <c:pt idx="256">
                  <c:v>1746</c:v>
                </c:pt>
                <c:pt idx="257">
                  <c:v>2101</c:v>
                </c:pt>
                <c:pt idx="258">
                  <c:v>2100</c:v>
                </c:pt>
                <c:pt idx="259">
                  <c:v>2074</c:v>
                </c:pt>
                <c:pt idx="260">
                  <c:v>1821</c:v>
                </c:pt>
                <c:pt idx="261">
                  <c:v>1729</c:v>
                </c:pt>
                <c:pt idx="262">
                  <c:v>1867</c:v>
                </c:pt>
                <c:pt idx="263">
                  <c:v>1743</c:v>
                </c:pt>
                <c:pt idx="264">
                  <c:v>1958</c:v>
                </c:pt>
                <c:pt idx="265">
                  <c:v>1878</c:v>
                </c:pt>
                <c:pt idx="266">
                  <c:v>2032</c:v>
                </c:pt>
                <c:pt idx="267">
                  <c:v>2073</c:v>
                </c:pt>
                <c:pt idx="268">
                  <c:v>2053</c:v>
                </c:pt>
                <c:pt idx="269">
                  <c:v>1672</c:v>
                </c:pt>
                <c:pt idx="270">
                  <c:v>2125</c:v>
                </c:pt>
                <c:pt idx="271">
                  <c:v>1866</c:v>
                </c:pt>
                <c:pt idx="272">
                  <c:v>1703</c:v>
                </c:pt>
                <c:pt idx="273">
                  <c:v>1770</c:v>
                </c:pt>
                <c:pt idx="274">
                  <c:v>1805</c:v>
                </c:pt>
                <c:pt idx="275">
                  <c:v>1970</c:v>
                </c:pt>
                <c:pt idx="276">
                  <c:v>1856</c:v>
                </c:pt>
                <c:pt idx="277">
                  <c:v>1856</c:v>
                </c:pt>
                <c:pt idx="278">
                  <c:v>1325</c:v>
                </c:pt>
                <c:pt idx="279">
                  <c:v>1596</c:v>
                </c:pt>
                <c:pt idx="280">
                  <c:v>2139</c:v>
                </c:pt>
                <c:pt idx="281">
                  <c:v>1972</c:v>
                </c:pt>
                <c:pt idx="282">
                  <c:v>2084</c:v>
                </c:pt>
                <c:pt idx="283">
                  <c:v>2054</c:v>
                </c:pt>
                <c:pt idx="284">
                  <c:v>1792</c:v>
                </c:pt>
                <c:pt idx="285">
                  <c:v>1709</c:v>
                </c:pt>
                <c:pt idx="286">
                  <c:v>1823</c:v>
                </c:pt>
                <c:pt idx="287">
                  <c:v>1954</c:v>
                </c:pt>
                <c:pt idx="288">
                  <c:v>1946</c:v>
                </c:pt>
                <c:pt idx="289">
                  <c:v>1975</c:v>
                </c:pt>
                <c:pt idx="290">
                  <c:v>1982</c:v>
                </c:pt>
                <c:pt idx="291">
                  <c:v>1739</c:v>
                </c:pt>
                <c:pt idx="292">
                  <c:v>2084</c:v>
                </c:pt>
                <c:pt idx="293">
                  <c:v>2114</c:v>
                </c:pt>
                <c:pt idx="294">
                  <c:v>2099</c:v>
                </c:pt>
                <c:pt idx="295">
                  <c:v>1704</c:v>
                </c:pt>
                <c:pt idx="296">
                  <c:v>1940</c:v>
                </c:pt>
                <c:pt idx="297">
                  <c:v>1774</c:v>
                </c:pt>
                <c:pt idx="298">
                  <c:v>1617</c:v>
                </c:pt>
                <c:pt idx="299">
                  <c:v>1577</c:v>
                </c:pt>
                <c:pt idx="300">
                  <c:v>1847</c:v>
                </c:pt>
                <c:pt idx="301">
                  <c:v>1945</c:v>
                </c:pt>
                <c:pt idx="302">
                  <c:v>1983</c:v>
                </c:pt>
                <c:pt idx="303">
                  <c:v>1669</c:v>
                </c:pt>
                <c:pt idx="304">
                  <c:v>1950</c:v>
                </c:pt>
                <c:pt idx="305">
                  <c:v>1826</c:v>
                </c:pt>
                <c:pt idx="306">
                  <c:v>1906</c:v>
                </c:pt>
                <c:pt idx="307">
                  <c:v>1728</c:v>
                </c:pt>
                <c:pt idx="308">
                  <c:v>1833</c:v>
                </c:pt>
                <c:pt idx="309">
                  <c:v>1731</c:v>
                </c:pt>
                <c:pt idx="310">
                  <c:v>1641</c:v>
                </c:pt>
                <c:pt idx="311">
                  <c:v>1627</c:v>
                </c:pt>
                <c:pt idx="312">
                  <c:v>1720</c:v>
                </c:pt>
                <c:pt idx="313">
                  <c:v>1624</c:v>
                </c:pt>
                <c:pt idx="314">
                  <c:v>1647</c:v>
                </c:pt>
                <c:pt idx="315">
                  <c:v>1894</c:v>
                </c:pt>
                <c:pt idx="316">
                  <c:v>1636</c:v>
                </c:pt>
                <c:pt idx="317">
                  <c:v>1609</c:v>
                </c:pt>
                <c:pt idx="318">
                  <c:v>1717</c:v>
                </c:pt>
                <c:pt idx="319">
                  <c:v>1786</c:v>
                </c:pt>
                <c:pt idx="320">
                  <c:v>1637</c:v>
                </c:pt>
                <c:pt idx="321">
                  <c:v>1754</c:v>
                </c:pt>
                <c:pt idx="322">
                  <c:v>1747</c:v>
                </c:pt>
                <c:pt idx="323">
                  <c:v>1693</c:v>
                </c:pt>
                <c:pt idx="324">
                  <c:v>1366</c:v>
                </c:pt>
                <c:pt idx="325">
                  <c:v>1702</c:v>
                </c:pt>
                <c:pt idx="326">
                  <c:v>1677</c:v>
                </c:pt>
                <c:pt idx="327">
                  <c:v>1562</c:v>
                </c:pt>
                <c:pt idx="328">
                  <c:v>1685</c:v>
                </c:pt>
                <c:pt idx="329">
                  <c:v>1626</c:v>
                </c:pt>
                <c:pt idx="330">
                  <c:v>1771</c:v>
                </c:pt>
                <c:pt idx="331">
                  <c:v>1845</c:v>
                </c:pt>
                <c:pt idx="332">
                  <c:v>1806</c:v>
                </c:pt>
                <c:pt idx="333">
                  <c:v>1830</c:v>
                </c:pt>
                <c:pt idx="334">
                  <c:v>1845</c:v>
                </c:pt>
                <c:pt idx="335">
                  <c:v>1767</c:v>
                </c:pt>
                <c:pt idx="336">
                  <c:v>1839</c:v>
                </c:pt>
                <c:pt idx="337">
                  <c:v>2052</c:v>
                </c:pt>
                <c:pt idx="338">
                  <c:v>2164</c:v>
                </c:pt>
                <c:pt idx="339">
                  <c:v>2008</c:v>
                </c:pt>
                <c:pt idx="340">
                  <c:v>1472</c:v>
                </c:pt>
                <c:pt idx="341">
                  <c:v>2038</c:v>
                </c:pt>
                <c:pt idx="342">
                  <c:v>1915</c:v>
                </c:pt>
                <c:pt idx="343">
                  <c:v>1972</c:v>
                </c:pt>
                <c:pt idx="344">
                  <c:v>2132</c:v>
                </c:pt>
                <c:pt idx="345">
                  <c:v>2128</c:v>
                </c:pt>
                <c:pt idx="346">
                  <c:v>1988</c:v>
                </c:pt>
                <c:pt idx="347">
                  <c:v>1846</c:v>
                </c:pt>
                <c:pt idx="348">
                  <c:v>2050</c:v>
                </c:pt>
                <c:pt idx="350">
                  <c:v>1864</c:v>
                </c:pt>
                <c:pt idx="351">
                  <c:v>1840</c:v>
                </c:pt>
                <c:pt idx="352">
                  <c:v>1957</c:v>
                </c:pt>
                <c:pt idx="353">
                  <c:v>2173</c:v>
                </c:pt>
                <c:pt idx="354">
                  <c:v>2127</c:v>
                </c:pt>
                <c:pt idx="355">
                  <c:v>1918</c:v>
                </c:pt>
                <c:pt idx="356">
                  <c:v>1998</c:v>
                </c:pt>
                <c:pt idx="357">
                  <c:v>2024</c:v>
                </c:pt>
                <c:pt idx="358">
                  <c:v>1902</c:v>
                </c:pt>
                <c:pt idx="359">
                  <c:v>1905</c:v>
                </c:pt>
                <c:pt idx="360">
                  <c:v>2177</c:v>
                </c:pt>
                <c:pt idx="361">
                  <c:v>1997</c:v>
                </c:pt>
                <c:pt idx="362">
                  <c:v>2012</c:v>
                </c:pt>
                <c:pt idx="363">
                  <c:v>1937</c:v>
                </c:pt>
                <c:pt idx="364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F-41DD-94B7-7D7B733F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4080"/>
        <c:axId val="133535616"/>
      </c:lineChart>
      <c:dateAx>
        <c:axId val="133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3535616"/>
        <c:crosses val="autoZero"/>
        <c:auto val="1"/>
        <c:lblOffset val="100"/>
        <c:baseTimeUnit val="days"/>
      </c:dateAx>
      <c:valAx>
        <c:axId val="133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3534080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'Εισερχ Ποσότητες &amp; ΗΕ'!$D$52:$NE$52</c:f>
              <c:numCache>
                <c:formatCode>_(* #,##0.0_);_(* \(#,##0.0\);_(* "-"??_);_(@_)</c:formatCode>
                <c:ptCount val="366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24</c:v>
                </c:pt>
                <c:pt idx="15">
                  <c:v>16</c:v>
                </c:pt>
                <c:pt idx="16">
                  <c:v>18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21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18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14</c:v>
                </c:pt>
                <c:pt idx="43">
                  <c:v>22</c:v>
                </c:pt>
                <c:pt idx="44">
                  <c:v>11</c:v>
                </c:pt>
                <c:pt idx="45">
                  <c:v>23</c:v>
                </c:pt>
                <c:pt idx="46">
                  <c:v>18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20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20</c:v>
                </c:pt>
                <c:pt idx="70">
                  <c:v>12</c:v>
                </c:pt>
                <c:pt idx="71">
                  <c:v>21</c:v>
                </c:pt>
                <c:pt idx="72">
                  <c:v>21.5</c:v>
                </c:pt>
                <c:pt idx="73">
                  <c:v>21.5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20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22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23</c:v>
                </c:pt>
                <c:pt idx="114">
                  <c:v>20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17</c:v>
                </c:pt>
                <c:pt idx="127">
                  <c:v>11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23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</c:v>
                </c:pt>
                <c:pt idx="139">
                  <c:v>19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21</c:v>
                </c:pt>
                <c:pt idx="150">
                  <c:v>23</c:v>
                </c:pt>
                <c:pt idx="151">
                  <c:v>24</c:v>
                </c:pt>
                <c:pt idx="152">
                  <c:v>21</c:v>
                </c:pt>
                <c:pt idx="153">
                  <c:v>24</c:v>
                </c:pt>
                <c:pt idx="154">
                  <c:v>24</c:v>
                </c:pt>
                <c:pt idx="155">
                  <c:v>20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23</c:v>
                </c:pt>
                <c:pt idx="166">
                  <c:v>23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0</c:v>
                </c:pt>
                <c:pt idx="171">
                  <c:v>0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15</c:v>
                </c:pt>
                <c:pt idx="180">
                  <c:v>0</c:v>
                </c:pt>
                <c:pt idx="181">
                  <c:v>0</c:v>
                </c:pt>
                <c:pt idx="182">
                  <c:v>10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19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23</c:v>
                </c:pt>
                <c:pt idx="202">
                  <c:v>22</c:v>
                </c:pt>
                <c:pt idx="203">
                  <c:v>24</c:v>
                </c:pt>
                <c:pt idx="204">
                  <c:v>23</c:v>
                </c:pt>
                <c:pt idx="205">
                  <c:v>24</c:v>
                </c:pt>
                <c:pt idx="206">
                  <c:v>24</c:v>
                </c:pt>
                <c:pt idx="207">
                  <c:v>21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18</c:v>
                </c:pt>
                <c:pt idx="215">
                  <c:v>12</c:v>
                </c:pt>
                <c:pt idx="216">
                  <c:v>23</c:v>
                </c:pt>
                <c:pt idx="217">
                  <c:v>20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</c:v>
                </c:pt>
                <c:pt idx="232">
                  <c:v>0</c:v>
                </c:pt>
                <c:pt idx="233">
                  <c:v>22</c:v>
                </c:pt>
                <c:pt idx="234">
                  <c:v>21</c:v>
                </c:pt>
                <c:pt idx="235">
                  <c:v>18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22</c:v>
                </c:pt>
                <c:pt idx="240">
                  <c:v>24</c:v>
                </c:pt>
                <c:pt idx="241">
                  <c:v>20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20</c:v>
                </c:pt>
                <c:pt idx="246">
                  <c:v>16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21</c:v>
                </c:pt>
                <c:pt idx="262">
                  <c:v>24</c:v>
                </c:pt>
                <c:pt idx="263">
                  <c:v>22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21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</c:v>
                </c:pt>
                <c:pt idx="274">
                  <c:v>24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21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22</c:v>
                </c:pt>
                <c:pt idx="288">
                  <c:v>24</c:v>
                </c:pt>
                <c:pt idx="289">
                  <c:v>23</c:v>
                </c:pt>
                <c:pt idx="290">
                  <c:v>22</c:v>
                </c:pt>
                <c:pt idx="291">
                  <c:v>19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20</c:v>
                </c:pt>
                <c:pt idx="296">
                  <c:v>24</c:v>
                </c:pt>
                <c:pt idx="297">
                  <c:v>23</c:v>
                </c:pt>
                <c:pt idx="298">
                  <c:v>24</c:v>
                </c:pt>
                <c:pt idx="299">
                  <c:v>22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21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11</c:v>
                </c:pt>
                <c:pt idx="325">
                  <c:v>24</c:v>
                </c:pt>
                <c:pt idx="326">
                  <c:v>24</c:v>
                </c:pt>
                <c:pt idx="327">
                  <c:v>20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21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17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19</c:v>
                </c:pt>
                <c:pt idx="347">
                  <c:v>24</c:v>
                </c:pt>
                <c:pt idx="348">
                  <c:v>24</c:v>
                </c:pt>
                <c:pt idx="349">
                  <c:v>0</c:v>
                </c:pt>
                <c:pt idx="350">
                  <c:v>12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</c:numCache>
            </c:numRef>
          </c:xVal>
          <c:yVal>
            <c:numRef>
              <c:f>'Εισερχ Ποσότητες &amp; ΗΕ'!$D$57:$NE$57</c:f>
              <c:numCache>
                <c:formatCode>_(* #,##0.0_);_(* \(#,##0.0\);_(* "-"??_);_(@_)</c:formatCode>
                <c:ptCount val="366"/>
                <c:pt idx="0">
                  <c:v>2098.6999999999534</c:v>
                </c:pt>
                <c:pt idx="1">
                  <c:v>1872</c:v>
                </c:pt>
                <c:pt idx="2">
                  <c:v>1738</c:v>
                </c:pt>
                <c:pt idx="3">
                  <c:v>1800</c:v>
                </c:pt>
                <c:pt idx="4">
                  <c:v>1793</c:v>
                </c:pt>
                <c:pt idx="5">
                  <c:v>1608</c:v>
                </c:pt>
                <c:pt idx="6">
                  <c:v>1696</c:v>
                </c:pt>
                <c:pt idx="7">
                  <c:v>1739</c:v>
                </c:pt>
                <c:pt idx="8">
                  <c:v>1666</c:v>
                </c:pt>
                <c:pt idx="9">
                  <c:v>1748</c:v>
                </c:pt>
                <c:pt idx="10">
                  <c:v>1678</c:v>
                </c:pt>
                <c:pt idx="11">
                  <c:v>1564</c:v>
                </c:pt>
                <c:pt idx="12">
                  <c:v>1689</c:v>
                </c:pt>
                <c:pt idx="13">
                  <c:v>1687</c:v>
                </c:pt>
                <c:pt idx="14">
                  <c:v>1686</c:v>
                </c:pt>
                <c:pt idx="15">
                  <c:v>1458</c:v>
                </c:pt>
                <c:pt idx="16">
                  <c:v>1646</c:v>
                </c:pt>
                <c:pt idx="17">
                  <c:v>1850</c:v>
                </c:pt>
                <c:pt idx="18">
                  <c:v>1680</c:v>
                </c:pt>
                <c:pt idx="19">
                  <c:v>1838</c:v>
                </c:pt>
                <c:pt idx="20">
                  <c:v>1911</c:v>
                </c:pt>
                <c:pt idx="21">
                  <c:v>1842</c:v>
                </c:pt>
                <c:pt idx="22">
                  <c:v>1994</c:v>
                </c:pt>
                <c:pt idx="23">
                  <c:v>1905</c:v>
                </c:pt>
                <c:pt idx="24">
                  <c:v>1725</c:v>
                </c:pt>
                <c:pt idx="25">
                  <c:v>1850</c:v>
                </c:pt>
                <c:pt idx="26">
                  <c:v>1753</c:v>
                </c:pt>
                <c:pt idx="27">
                  <c:v>1935</c:v>
                </c:pt>
                <c:pt idx="28">
                  <c:v>1811</c:v>
                </c:pt>
                <c:pt idx="29">
                  <c:v>1780</c:v>
                </c:pt>
                <c:pt idx="30">
                  <c:v>1784</c:v>
                </c:pt>
                <c:pt idx="31">
                  <c:v>1976</c:v>
                </c:pt>
                <c:pt idx="32">
                  <c:v>1940</c:v>
                </c:pt>
                <c:pt idx="33">
                  <c:v>1932</c:v>
                </c:pt>
                <c:pt idx="34">
                  <c:v>1920</c:v>
                </c:pt>
                <c:pt idx="35">
                  <c:v>1698</c:v>
                </c:pt>
                <c:pt idx="36">
                  <c:v>1947</c:v>
                </c:pt>
                <c:pt idx="37">
                  <c:v>1918</c:v>
                </c:pt>
                <c:pt idx="38">
                  <c:v>1825</c:v>
                </c:pt>
                <c:pt idx="39">
                  <c:v>1844</c:v>
                </c:pt>
                <c:pt idx="40">
                  <c:v>1877</c:v>
                </c:pt>
                <c:pt idx="41">
                  <c:v>1884</c:v>
                </c:pt>
                <c:pt idx="42">
                  <c:v>1490</c:v>
                </c:pt>
                <c:pt idx="43">
                  <c:v>1926</c:v>
                </c:pt>
                <c:pt idx="44">
                  <c:v>1439</c:v>
                </c:pt>
                <c:pt idx="45">
                  <c:v>1729</c:v>
                </c:pt>
                <c:pt idx="46">
                  <c:v>1618</c:v>
                </c:pt>
                <c:pt idx="47">
                  <c:v>2007</c:v>
                </c:pt>
                <c:pt idx="48">
                  <c:v>2172</c:v>
                </c:pt>
                <c:pt idx="49">
                  <c:v>2004</c:v>
                </c:pt>
                <c:pt idx="50">
                  <c:v>2054</c:v>
                </c:pt>
                <c:pt idx="51">
                  <c:v>1954</c:v>
                </c:pt>
                <c:pt idx="52">
                  <c:v>1581</c:v>
                </c:pt>
                <c:pt idx="53">
                  <c:v>2050</c:v>
                </c:pt>
                <c:pt idx="54">
                  <c:v>1752</c:v>
                </c:pt>
                <c:pt idx="55">
                  <c:v>1741</c:v>
                </c:pt>
                <c:pt idx="56">
                  <c:v>1756</c:v>
                </c:pt>
                <c:pt idx="57">
                  <c:v>1847</c:v>
                </c:pt>
                <c:pt idx="58">
                  <c:v>1735</c:v>
                </c:pt>
                <c:pt idx="59">
                  <c:v>1771</c:v>
                </c:pt>
                <c:pt idx="60">
                  <c:v>1741</c:v>
                </c:pt>
                <c:pt idx="61">
                  <c:v>1745</c:v>
                </c:pt>
                <c:pt idx="62">
                  <c:v>1836</c:v>
                </c:pt>
                <c:pt idx="63">
                  <c:v>1766</c:v>
                </c:pt>
                <c:pt idx="64">
                  <c:v>1796</c:v>
                </c:pt>
                <c:pt idx="65">
                  <c:v>1783</c:v>
                </c:pt>
                <c:pt idx="66">
                  <c:v>1847</c:v>
                </c:pt>
                <c:pt idx="67">
                  <c:v>1923</c:v>
                </c:pt>
                <c:pt idx="68">
                  <c:v>1782</c:v>
                </c:pt>
                <c:pt idx="69">
                  <c:v>1463</c:v>
                </c:pt>
                <c:pt idx="70">
                  <c:v>990</c:v>
                </c:pt>
                <c:pt idx="71">
                  <c:v>1838</c:v>
                </c:pt>
                <c:pt idx="72">
                  <c:v>1880.5</c:v>
                </c:pt>
                <c:pt idx="73">
                  <c:v>1880.5</c:v>
                </c:pt>
                <c:pt idx="74">
                  <c:v>2093</c:v>
                </c:pt>
                <c:pt idx="75">
                  <c:v>1853</c:v>
                </c:pt>
                <c:pt idx="76">
                  <c:v>1821</c:v>
                </c:pt>
                <c:pt idx="77">
                  <c:v>1732</c:v>
                </c:pt>
                <c:pt idx="78">
                  <c:v>1726.6</c:v>
                </c:pt>
                <c:pt idx="79">
                  <c:v>1726.6</c:v>
                </c:pt>
                <c:pt idx="80">
                  <c:v>1726.6</c:v>
                </c:pt>
                <c:pt idx="81">
                  <c:v>1726.6</c:v>
                </c:pt>
                <c:pt idx="82">
                  <c:v>1726.6</c:v>
                </c:pt>
                <c:pt idx="83">
                  <c:v>1941</c:v>
                </c:pt>
                <c:pt idx="84">
                  <c:v>2036</c:v>
                </c:pt>
                <c:pt idx="85">
                  <c:v>1823</c:v>
                </c:pt>
                <c:pt idx="86">
                  <c:v>1721</c:v>
                </c:pt>
                <c:pt idx="87">
                  <c:v>1778</c:v>
                </c:pt>
                <c:pt idx="88">
                  <c:v>1772</c:v>
                </c:pt>
                <c:pt idx="89">
                  <c:v>1810</c:v>
                </c:pt>
                <c:pt idx="90">
                  <c:v>1727</c:v>
                </c:pt>
                <c:pt idx="91">
                  <c:v>1851</c:v>
                </c:pt>
                <c:pt idx="92">
                  <c:v>1684</c:v>
                </c:pt>
                <c:pt idx="93">
                  <c:v>1843</c:v>
                </c:pt>
                <c:pt idx="94">
                  <c:v>1748</c:v>
                </c:pt>
                <c:pt idx="95">
                  <c:v>1513</c:v>
                </c:pt>
                <c:pt idx="96">
                  <c:v>1451</c:v>
                </c:pt>
                <c:pt idx="97">
                  <c:v>1505</c:v>
                </c:pt>
                <c:pt idx="98">
                  <c:v>1719</c:v>
                </c:pt>
                <c:pt idx="99">
                  <c:v>1633</c:v>
                </c:pt>
                <c:pt idx="100">
                  <c:v>1677</c:v>
                </c:pt>
                <c:pt idx="101">
                  <c:v>1705</c:v>
                </c:pt>
                <c:pt idx="102">
                  <c:v>1821</c:v>
                </c:pt>
                <c:pt idx="103">
                  <c:v>1828</c:v>
                </c:pt>
                <c:pt idx="104">
                  <c:v>1784</c:v>
                </c:pt>
                <c:pt idx="105">
                  <c:v>1719</c:v>
                </c:pt>
                <c:pt idx="106">
                  <c:v>1813</c:v>
                </c:pt>
                <c:pt idx="107">
                  <c:v>1764</c:v>
                </c:pt>
                <c:pt idx="108">
                  <c:v>1755</c:v>
                </c:pt>
                <c:pt idx="109">
                  <c:v>1752</c:v>
                </c:pt>
                <c:pt idx="110">
                  <c:v>1655</c:v>
                </c:pt>
                <c:pt idx="111">
                  <c:v>1810</c:v>
                </c:pt>
                <c:pt idx="112">
                  <c:v>1725</c:v>
                </c:pt>
                <c:pt idx="113">
                  <c:v>1947</c:v>
                </c:pt>
                <c:pt idx="114">
                  <c:v>1649</c:v>
                </c:pt>
                <c:pt idx="115">
                  <c:v>1892</c:v>
                </c:pt>
                <c:pt idx="116">
                  <c:v>1892</c:v>
                </c:pt>
                <c:pt idx="117">
                  <c:v>1906</c:v>
                </c:pt>
                <c:pt idx="118">
                  <c:v>2015</c:v>
                </c:pt>
                <c:pt idx="119">
                  <c:v>2068</c:v>
                </c:pt>
                <c:pt idx="120">
                  <c:v>1912</c:v>
                </c:pt>
                <c:pt idx="121">
                  <c:v>1858</c:v>
                </c:pt>
                <c:pt idx="122">
                  <c:v>1891</c:v>
                </c:pt>
                <c:pt idx="123">
                  <c:v>1860</c:v>
                </c:pt>
                <c:pt idx="124">
                  <c:v>1905</c:v>
                </c:pt>
                <c:pt idx="125">
                  <c:v>1919</c:v>
                </c:pt>
                <c:pt idx="126">
                  <c:v>1255.5</c:v>
                </c:pt>
                <c:pt idx="127">
                  <c:v>1255.5</c:v>
                </c:pt>
                <c:pt idx="128">
                  <c:v>1914</c:v>
                </c:pt>
                <c:pt idx="129">
                  <c:v>2024</c:v>
                </c:pt>
                <c:pt idx="130">
                  <c:v>1978</c:v>
                </c:pt>
                <c:pt idx="131">
                  <c:v>1892</c:v>
                </c:pt>
                <c:pt idx="132">
                  <c:v>2065</c:v>
                </c:pt>
                <c:pt idx="133">
                  <c:v>1873</c:v>
                </c:pt>
                <c:pt idx="134">
                  <c:v>1350</c:v>
                </c:pt>
                <c:pt idx="135">
                  <c:v>1205</c:v>
                </c:pt>
                <c:pt idx="136">
                  <c:v>1184</c:v>
                </c:pt>
                <c:pt idx="137">
                  <c:v>1339</c:v>
                </c:pt>
                <c:pt idx="138">
                  <c:v>1409</c:v>
                </c:pt>
                <c:pt idx="139">
                  <c:v>1629</c:v>
                </c:pt>
                <c:pt idx="140">
                  <c:v>2021</c:v>
                </c:pt>
                <c:pt idx="141">
                  <c:v>2003</c:v>
                </c:pt>
                <c:pt idx="142">
                  <c:v>2099</c:v>
                </c:pt>
                <c:pt idx="143">
                  <c:v>1963</c:v>
                </c:pt>
                <c:pt idx="144">
                  <c:v>1775</c:v>
                </c:pt>
                <c:pt idx="145">
                  <c:v>1691</c:v>
                </c:pt>
                <c:pt idx="146">
                  <c:v>1773</c:v>
                </c:pt>
                <c:pt idx="147">
                  <c:v>1704</c:v>
                </c:pt>
                <c:pt idx="148">
                  <c:v>1769</c:v>
                </c:pt>
                <c:pt idx="149">
                  <c:v>1533</c:v>
                </c:pt>
                <c:pt idx="150">
                  <c:v>1665</c:v>
                </c:pt>
                <c:pt idx="151">
                  <c:v>1650</c:v>
                </c:pt>
                <c:pt idx="152">
                  <c:v>1630</c:v>
                </c:pt>
                <c:pt idx="153">
                  <c:v>1742</c:v>
                </c:pt>
                <c:pt idx="154">
                  <c:v>1658</c:v>
                </c:pt>
                <c:pt idx="155">
                  <c:v>1498</c:v>
                </c:pt>
                <c:pt idx="156">
                  <c:v>1654</c:v>
                </c:pt>
                <c:pt idx="157">
                  <c:v>1654</c:v>
                </c:pt>
                <c:pt idx="158">
                  <c:v>1761</c:v>
                </c:pt>
                <c:pt idx="159">
                  <c:v>1696</c:v>
                </c:pt>
                <c:pt idx="160">
                  <c:v>1803</c:v>
                </c:pt>
                <c:pt idx="161">
                  <c:v>1708</c:v>
                </c:pt>
                <c:pt idx="162">
                  <c:v>1764</c:v>
                </c:pt>
                <c:pt idx="163">
                  <c:v>1737</c:v>
                </c:pt>
                <c:pt idx="164">
                  <c:v>1780</c:v>
                </c:pt>
                <c:pt idx="165">
                  <c:v>1799</c:v>
                </c:pt>
                <c:pt idx="166">
                  <c:v>1887</c:v>
                </c:pt>
                <c:pt idx="167">
                  <c:v>1942</c:v>
                </c:pt>
                <c:pt idx="168">
                  <c:v>1885</c:v>
                </c:pt>
                <c:pt idx="169">
                  <c:v>1890</c:v>
                </c:pt>
                <c:pt idx="170">
                  <c:v>2623.7</c:v>
                </c:pt>
                <c:pt idx="171">
                  <c:v>2623.7</c:v>
                </c:pt>
                <c:pt idx="172">
                  <c:v>2623.7</c:v>
                </c:pt>
                <c:pt idx="173">
                  <c:v>1845</c:v>
                </c:pt>
                <c:pt idx="174">
                  <c:v>1802</c:v>
                </c:pt>
                <c:pt idx="175">
                  <c:v>1816</c:v>
                </c:pt>
                <c:pt idx="176">
                  <c:v>1822</c:v>
                </c:pt>
                <c:pt idx="177">
                  <c:v>1826</c:v>
                </c:pt>
                <c:pt idx="178">
                  <c:v>1835</c:v>
                </c:pt>
                <c:pt idx="179">
                  <c:v>1197</c:v>
                </c:pt>
                <c:pt idx="180">
                  <c:v>963</c:v>
                </c:pt>
                <c:pt idx="181">
                  <c:v>918</c:v>
                </c:pt>
                <c:pt idx="182">
                  <c:v>1268</c:v>
                </c:pt>
                <c:pt idx="183">
                  <c:v>1783</c:v>
                </c:pt>
                <c:pt idx="184">
                  <c:v>1892</c:v>
                </c:pt>
                <c:pt idx="185">
                  <c:v>1853</c:v>
                </c:pt>
                <c:pt idx="186">
                  <c:v>1902</c:v>
                </c:pt>
                <c:pt idx="187">
                  <c:v>1826</c:v>
                </c:pt>
                <c:pt idx="188">
                  <c:v>1835</c:v>
                </c:pt>
                <c:pt idx="189">
                  <c:v>1702</c:v>
                </c:pt>
                <c:pt idx="190">
                  <c:v>1876</c:v>
                </c:pt>
                <c:pt idx="191">
                  <c:v>1846</c:v>
                </c:pt>
                <c:pt idx="192">
                  <c:v>1541</c:v>
                </c:pt>
                <c:pt idx="193">
                  <c:v>1766</c:v>
                </c:pt>
                <c:pt idx="194">
                  <c:v>1746</c:v>
                </c:pt>
                <c:pt idx="195">
                  <c:v>1723</c:v>
                </c:pt>
                <c:pt idx="196">
                  <c:v>1849</c:v>
                </c:pt>
                <c:pt idx="197">
                  <c:v>1838</c:v>
                </c:pt>
                <c:pt idx="198">
                  <c:v>1839</c:v>
                </c:pt>
                <c:pt idx="199">
                  <c:v>1924</c:v>
                </c:pt>
                <c:pt idx="200">
                  <c:v>1867</c:v>
                </c:pt>
                <c:pt idx="201">
                  <c:v>1511</c:v>
                </c:pt>
                <c:pt idx="202">
                  <c:v>1351</c:v>
                </c:pt>
                <c:pt idx="203">
                  <c:v>1021</c:v>
                </c:pt>
                <c:pt idx="204">
                  <c:v>1371</c:v>
                </c:pt>
                <c:pt idx="205">
                  <c:v>1732</c:v>
                </c:pt>
                <c:pt idx="206">
                  <c:v>1736</c:v>
                </c:pt>
                <c:pt idx="207">
                  <c:v>1613</c:v>
                </c:pt>
                <c:pt idx="208">
                  <c:v>1756</c:v>
                </c:pt>
                <c:pt idx="209">
                  <c:v>1818</c:v>
                </c:pt>
                <c:pt idx="210">
                  <c:v>1682</c:v>
                </c:pt>
                <c:pt idx="211">
                  <c:v>1676</c:v>
                </c:pt>
                <c:pt idx="212">
                  <c:v>1810</c:v>
                </c:pt>
                <c:pt idx="213">
                  <c:v>1827</c:v>
                </c:pt>
                <c:pt idx="214">
                  <c:v>1470</c:v>
                </c:pt>
                <c:pt idx="215">
                  <c:v>1354</c:v>
                </c:pt>
                <c:pt idx="216">
                  <c:v>1932</c:v>
                </c:pt>
                <c:pt idx="217">
                  <c:v>1741</c:v>
                </c:pt>
                <c:pt idx="218">
                  <c:v>1604</c:v>
                </c:pt>
                <c:pt idx="219">
                  <c:v>1084</c:v>
                </c:pt>
                <c:pt idx="220">
                  <c:v>1128</c:v>
                </c:pt>
                <c:pt idx="221">
                  <c:v>1189</c:v>
                </c:pt>
                <c:pt idx="222">
                  <c:v>1081</c:v>
                </c:pt>
                <c:pt idx="223">
                  <c:v>1036</c:v>
                </c:pt>
                <c:pt idx="224">
                  <c:v>1245</c:v>
                </c:pt>
                <c:pt idx="225">
                  <c:v>1151</c:v>
                </c:pt>
                <c:pt idx="226">
                  <c:v>1003</c:v>
                </c:pt>
                <c:pt idx="227">
                  <c:v>1124</c:v>
                </c:pt>
                <c:pt idx="228">
                  <c:v>1191</c:v>
                </c:pt>
                <c:pt idx="229">
                  <c:v>1057</c:v>
                </c:pt>
                <c:pt idx="230">
                  <c:v>995</c:v>
                </c:pt>
                <c:pt idx="231">
                  <c:v>1864</c:v>
                </c:pt>
                <c:pt idx="233">
                  <c:v>1980</c:v>
                </c:pt>
                <c:pt idx="234">
                  <c:v>1898</c:v>
                </c:pt>
                <c:pt idx="235">
                  <c:v>1757</c:v>
                </c:pt>
                <c:pt idx="236">
                  <c:v>1939</c:v>
                </c:pt>
                <c:pt idx="237">
                  <c:v>1772</c:v>
                </c:pt>
                <c:pt idx="238">
                  <c:v>1867</c:v>
                </c:pt>
                <c:pt idx="239">
                  <c:v>1859</c:v>
                </c:pt>
                <c:pt idx="240">
                  <c:v>1933</c:v>
                </c:pt>
                <c:pt idx="241">
                  <c:v>1600</c:v>
                </c:pt>
                <c:pt idx="242">
                  <c:v>1783</c:v>
                </c:pt>
                <c:pt idx="243">
                  <c:v>1881</c:v>
                </c:pt>
                <c:pt idx="244">
                  <c:v>1946</c:v>
                </c:pt>
                <c:pt idx="245">
                  <c:v>1861</c:v>
                </c:pt>
                <c:pt idx="246">
                  <c:v>1469</c:v>
                </c:pt>
                <c:pt idx="247">
                  <c:v>2046</c:v>
                </c:pt>
                <c:pt idx="248">
                  <c:v>2025</c:v>
                </c:pt>
                <c:pt idx="249">
                  <c:v>1929</c:v>
                </c:pt>
                <c:pt idx="250">
                  <c:v>1951</c:v>
                </c:pt>
                <c:pt idx="251">
                  <c:v>1804</c:v>
                </c:pt>
                <c:pt idx="252">
                  <c:v>1855</c:v>
                </c:pt>
                <c:pt idx="253">
                  <c:v>1988</c:v>
                </c:pt>
                <c:pt idx="254">
                  <c:v>1930</c:v>
                </c:pt>
                <c:pt idx="255">
                  <c:v>1712</c:v>
                </c:pt>
                <c:pt idx="256">
                  <c:v>1746</c:v>
                </c:pt>
                <c:pt idx="257">
                  <c:v>2101</c:v>
                </c:pt>
                <c:pt idx="258">
                  <c:v>2100</c:v>
                </c:pt>
                <c:pt idx="259">
                  <c:v>2074</c:v>
                </c:pt>
                <c:pt idx="260">
                  <c:v>1821</c:v>
                </c:pt>
                <c:pt idx="261">
                  <c:v>1729</c:v>
                </c:pt>
                <c:pt idx="262">
                  <c:v>1867</c:v>
                </c:pt>
                <c:pt idx="263">
                  <c:v>1743</c:v>
                </c:pt>
                <c:pt idx="264">
                  <c:v>1958</c:v>
                </c:pt>
                <c:pt idx="265">
                  <c:v>1878</c:v>
                </c:pt>
                <c:pt idx="266">
                  <c:v>2032</c:v>
                </c:pt>
                <c:pt idx="267">
                  <c:v>2073</c:v>
                </c:pt>
                <c:pt idx="268">
                  <c:v>2053</c:v>
                </c:pt>
                <c:pt idx="269">
                  <c:v>1672</c:v>
                </c:pt>
                <c:pt idx="270">
                  <c:v>2125</c:v>
                </c:pt>
                <c:pt idx="271">
                  <c:v>1866</c:v>
                </c:pt>
                <c:pt idx="272">
                  <c:v>1703</c:v>
                </c:pt>
                <c:pt idx="273">
                  <c:v>1770</c:v>
                </c:pt>
                <c:pt idx="274">
                  <c:v>1805</c:v>
                </c:pt>
                <c:pt idx="275">
                  <c:v>1970</c:v>
                </c:pt>
                <c:pt idx="276">
                  <c:v>1856</c:v>
                </c:pt>
                <c:pt idx="277">
                  <c:v>1856</c:v>
                </c:pt>
                <c:pt idx="278">
                  <c:v>1325</c:v>
                </c:pt>
                <c:pt idx="279">
                  <c:v>1596</c:v>
                </c:pt>
                <c:pt idx="280">
                  <c:v>2139</c:v>
                </c:pt>
                <c:pt idx="281">
                  <c:v>1972</c:v>
                </c:pt>
                <c:pt idx="282">
                  <c:v>2084</c:v>
                </c:pt>
                <c:pt idx="283">
                  <c:v>2054</c:v>
                </c:pt>
                <c:pt idx="284">
                  <c:v>1792</c:v>
                </c:pt>
                <c:pt idx="285">
                  <c:v>1709</c:v>
                </c:pt>
                <c:pt idx="286">
                  <c:v>1823</c:v>
                </c:pt>
                <c:pt idx="287">
                  <c:v>1954</c:v>
                </c:pt>
                <c:pt idx="288">
                  <c:v>1946</c:v>
                </c:pt>
                <c:pt idx="289">
                  <c:v>1975</c:v>
                </c:pt>
                <c:pt idx="290">
                  <c:v>1982</c:v>
                </c:pt>
                <c:pt idx="291">
                  <c:v>1739</c:v>
                </c:pt>
                <c:pt idx="292">
                  <c:v>2084</c:v>
                </c:pt>
                <c:pt idx="293">
                  <c:v>2114</c:v>
                </c:pt>
                <c:pt idx="294">
                  <c:v>2099</c:v>
                </c:pt>
                <c:pt idx="295">
                  <c:v>1704</c:v>
                </c:pt>
                <c:pt idx="296">
                  <c:v>1940</c:v>
                </c:pt>
                <c:pt idx="297">
                  <c:v>1774</c:v>
                </c:pt>
                <c:pt idx="298">
                  <c:v>1617</c:v>
                </c:pt>
                <c:pt idx="299">
                  <c:v>1577</c:v>
                </c:pt>
                <c:pt idx="300">
                  <c:v>1847</c:v>
                </c:pt>
                <c:pt idx="301">
                  <c:v>1945</c:v>
                </c:pt>
                <c:pt idx="302">
                  <c:v>1983</c:v>
                </c:pt>
                <c:pt idx="303">
                  <c:v>1669</c:v>
                </c:pt>
                <c:pt idx="304">
                  <c:v>1950</c:v>
                </c:pt>
                <c:pt idx="305">
                  <c:v>1826</c:v>
                </c:pt>
                <c:pt idx="306">
                  <c:v>1906</c:v>
                </c:pt>
                <c:pt idx="307">
                  <c:v>1728</c:v>
                </c:pt>
                <c:pt idx="308">
                  <c:v>1833</c:v>
                </c:pt>
                <c:pt idx="309">
                  <c:v>1731</c:v>
                </c:pt>
                <c:pt idx="310">
                  <c:v>1641</c:v>
                </c:pt>
                <c:pt idx="311">
                  <c:v>1627</c:v>
                </c:pt>
                <c:pt idx="312">
                  <c:v>1720</c:v>
                </c:pt>
                <c:pt idx="313">
                  <c:v>1624</c:v>
                </c:pt>
                <c:pt idx="314">
                  <c:v>1647</c:v>
                </c:pt>
                <c:pt idx="315">
                  <c:v>1894</c:v>
                </c:pt>
                <c:pt idx="316">
                  <c:v>1636</c:v>
                </c:pt>
                <c:pt idx="317">
                  <c:v>1609</c:v>
                </c:pt>
                <c:pt idx="318">
                  <c:v>1717</c:v>
                </c:pt>
                <c:pt idx="319">
                  <c:v>1786</c:v>
                </c:pt>
                <c:pt idx="320">
                  <c:v>1637</c:v>
                </c:pt>
                <c:pt idx="321">
                  <c:v>1754</c:v>
                </c:pt>
                <c:pt idx="322">
                  <c:v>1747</c:v>
                </c:pt>
                <c:pt idx="323">
                  <c:v>1693</c:v>
                </c:pt>
                <c:pt idx="324">
                  <c:v>1366</c:v>
                </c:pt>
                <c:pt idx="325">
                  <c:v>1702</c:v>
                </c:pt>
                <c:pt idx="326">
                  <c:v>1677</c:v>
                </c:pt>
                <c:pt idx="327">
                  <c:v>1562</c:v>
                </c:pt>
                <c:pt idx="328">
                  <c:v>1685</c:v>
                </c:pt>
                <c:pt idx="329">
                  <c:v>1626</c:v>
                </c:pt>
                <c:pt idx="330">
                  <c:v>1771</c:v>
                </c:pt>
                <c:pt idx="331">
                  <c:v>1845</c:v>
                </c:pt>
                <c:pt idx="332">
                  <c:v>1806</c:v>
                </c:pt>
                <c:pt idx="333">
                  <c:v>1830</c:v>
                </c:pt>
                <c:pt idx="334">
                  <c:v>1845</c:v>
                </c:pt>
                <c:pt idx="335">
                  <c:v>1767</c:v>
                </c:pt>
                <c:pt idx="336">
                  <c:v>1839</c:v>
                </c:pt>
                <c:pt idx="337">
                  <c:v>2052</c:v>
                </c:pt>
                <c:pt idx="338">
                  <c:v>2164</c:v>
                </c:pt>
                <c:pt idx="339">
                  <c:v>2008</c:v>
                </c:pt>
                <c:pt idx="340">
                  <c:v>1472</c:v>
                </c:pt>
                <c:pt idx="341">
                  <c:v>2038</c:v>
                </c:pt>
                <c:pt idx="342">
                  <c:v>1915</c:v>
                </c:pt>
                <c:pt idx="343">
                  <c:v>1972</c:v>
                </c:pt>
                <c:pt idx="344">
                  <c:v>2132</c:v>
                </c:pt>
                <c:pt idx="345">
                  <c:v>2128</c:v>
                </c:pt>
                <c:pt idx="346">
                  <c:v>1988</c:v>
                </c:pt>
                <c:pt idx="347">
                  <c:v>1846</c:v>
                </c:pt>
                <c:pt idx="348">
                  <c:v>2050</c:v>
                </c:pt>
                <c:pt idx="350">
                  <c:v>1864</c:v>
                </c:pt>
                <c:pt idx="351">
                  <c:v>1840</c:v>
                </c:pt>
                <c:pt idx="352">
                  <c:v>1957</c:v>
                </c:pt>
                <c:pt idx="353">
                  <c:v>2173</c:v>
                </c:pt>
                <c:pt idx="354">
                  <c:v>2127</c:v>
                </c:pt>
                <c:pt idx="355">
                  <c:v>1918</c:v>
                </c:pt>
                <c:pt idx="356">
                  <c:v>1998</c:v>
                </c:pt>
                <c:pt idx="357">
                  <c:v>2024</c:v>
                </c:pt>
                <c:pt idx="358">
                  <c:v>1902</c:v>
                </c:pt>
                <c:pt idx="359">
                  <c:v>1905</c:v>
                </c:pt>
                <c:pt idx="360">
                  <c:v>2177</c:v>
                </c:pt>
                <c:pt idx="361">
                  <c:v>1997</c:v>
                </c:pt>
                <c:pt idx="362">
                  <c:v>2012</c:v>
                </c:pt>
                <c:pt idx="363">
                  <c:v>1937</c:v>
                </c:pt>
                <c:pt idx="364">
                  <c:v>1901</c:v>
                </c:pt>
                <c:pt idx="365">
                  <c:v>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1-4927-BEC8-B99CBE2F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8768"/>
        <c:axId val="133582848"/>
      </c:scatterChart>
      <c:valAx>
        <c:axId val="1335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2848"/>
        <c:crosses val="autoZero"/>
        <c:crossBetween val="midCat"/>
      </c:valAx>
      <c:valAx>
        <c:axId val="133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GB" sz="1000" b="1" i="0" u="none" strike="noStrike" baseline="0">
                <a:effectLst/>
              </a:rPr>
              <a:t>Electricity production </a:t>
            </a:r>
            <a:r>
              <a:rPr lang="en-US" sz="1000" b="1"/>
              <a:t>MWh/day </a:t>
            </a:r>
            <a:endParaRPr lang="el-GR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'Εισερχ Ποσότητες &amp; ΗΕ'!$D$1:$ND$1</c:f>
              <c:numCache>
                <c:formatCode>[$-409]d\-mmm;@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'Εισερχ Ποσότητες &amp; ΗΕ'!$D$51:$ND$51</c:f>
              <c:numCache>
                <c:formatCode>_(* #,##0.0_);_(* \(#,##0.0\);_(* "-"??_);_(@_)</c:formatCode>
                <c:ptCount val="365"/>
                <c:pt idx="0">
                  <c:v>19.600000000000364</c:v>
                </c:pt>
                <c:pt idx="1">
                  <c:v>19.700000000000728</c:v>
                </c:pt>
                <c:pt idx="2">
                  <c:v>20.599999999998545</c:v>
                </c:pt>
                <c:pt idx="3">
                  <c:v>20.700000000000728</c:v>
                </c:pt>
                <c:pt idx="4">
                  <c:v>22.100000000000364</c:v>
                </c:pt>
                <c:pt idx="5">
                  <c:v>16.600000000000364</c:v>
                </c:pt>
                <c:pt idx="6">
                  <c:v>19.299999999999272</c:v>
                </c:pt>
                <c:pt idx="7">
                  <c:v>20.100000000000364</c:v>
                </c:pt>
                <c:pt idx="8">
                  <c:v>20.699999999998909</c:v>
                </c:pt>
                <c:pt idx="9">
                  <c:v>21.300000000001091</c:v>
                </c:pt>
                <c:pt idx="10">
                  <c:v>19.100000000000364</c:v>
                </c:pt>
                <c:pt idx="11">
                  <c:v>14.799999999999272</c:v>
                </c:pt>
                <c:pt idx="12">
                  <c:v>16.799999999999272</c:v>
                </c:pt>
                <c:pt idx="13">
                  <c:v>17.5</c:v>
                </c:pt>
                <c:pt idx="14">
                  <c:v>18.900000000001455</c:v>
                </c:pt>
                <c:pt idx="15">
                  <c:v>13</c:v>
                </c:pt>
                <c:pt idx="16">
                  <c:v>12.899999999999636</c:v>
                </c:pt>
                <c:pt idx="17">
                  <c:v>18.899999999999636</c:v>
                </c:pt>
                <c:pt idx="18">
                  <c:v>19.200000000000728</c:v>
                </c:pt>
                <c:pt idx="19">
                  <c:v>19.399999999999636</c:v>
                </c:pt>
                <c:pt idx="20">
                  <c:v>18.100000000000364</c:v>
                </c:pt>
                <c:pt idx="21">
                  <c:v>16.899999999999636</c:v>
                </c:pt>
                <c:pt idx="22">
                  <c:v>18.399999999999636</c:v>
                </c:pt>
                <c:pt idx="23">
                  <c:v>16.5</c:v>
                </c:pt>
                <c:pt idx="24">
                  <c:v>18.100000000000364</c:v>
                </c:pt>
                <c:pt idx="25">
                  <c:v>17.5</c:v>
                </c:pt>
                <c:pt idx="26">
                  <c:v>13.600000000000364</c:v>
                </c:pt>
                <c:pt idx="27">
                  <c:v>16.699999999998909</c:v>
                </c:pt>
                <c:pt idx="28">
                  <c:v>15.800000000001091</c:v>
                </c:pt>
                <c:pt idx="29">
                  <c:v>17.399999999999636</c:v>
                </c:pt>
                <c:pt idx="30">
                  <c:v>18</c:v>
                </c:pt>
                <c:pt idx="31">
                  <c:v>17.100000000000364</c:v>
                </c:pt>
                <c:pt idx="32">
                  <c:v>17.699999999998909</c:v>
                </c:pt>
                <c:pt idx="33">
                  <c:v>17.300000000001091</c:v>
                </c:pt>
                <c:pt idx="34">
                  <c:v>18.299999999999272</c:v>
                </c:pt>
                <c:pt idx="35">
                  <c:v>18</c:v>
                </c:pt>
                <c:pt idx="36">
                  <c:v>19.899999999999636</c:v>
                </c:pt>
                <c:pt idx="37">
                  <c:v>19.800000000001091</c:v>
                </c:pt>
                <c:pt idx="38">
                  <c:v>20.199999999998909</c:v>
                </c:pt>
                <c:pt idx="39">
                  <c:v>18.200000000000728</c:v>
                </c:pt>
                <c:pt idx="40">
                  <c:v>19.100000000000364</c:v>
                </c:pt>
                <c:pt idx="41">
                  <c:v>20.099999999998545</c:v>
                </c:pt>
                <c:pt idx="42">
                  <c:v>10.800000000001091</c:v>
                </c:pt>
                <c:pt idx="43">
                  <c:v>16.600000000000364</c:v>
                </c:pt>
                <c:pt idx="44">
                  <c:v>8.1999999999989086</c:v>
                </c:pt>
                <c:pt idx="45">
                  <c:v>18.600000000000364</c:v>
                </c:pt>
                <c:pt idx="46">
                  <c:v>13.799999999999272</c:v>
                </c:pt>
                <c:pt idx="47">
                  <c:v>20.100000000000364</c:v>
                </c:pt>
                <c:pt idx="48">
                  <c:v>19.5</c:v>
                </c:pt>
                <c:pt idx="49">
                  <c:v>20.5</c:v>
                </c:pt>
                <c:pt idx="50">
                  <c:v>20.800000000001091</c:v>
                </c:pt>
                <c:pt idx="51">
                  <c:v>21.599999999998545</c:v>
                </c:pt>
                <c:pt idx="52">
                  <c:v>18.600000000000364</c:v>
                </c:pt>
                <c:pt idx="53">
                  <c:v>23</c:v>
                </c:pt>
                <c:pt idx="54">
                  <c:v>20</c:v>
                </c:pt>
                <c:pt idx="55">
                  <c:v>20</c:v>
                </c:pt>
                <c:pt idx="56">
                  <c:v>20.899999999999636</c:v>
                </c:pt>
                <c:pt idx="57">
                  <c:v>20.800000000001091</c:v>
                </c:pt>
                <c:pt idx="58">
                  <c:v>20.100000000000364</c:v>
                </c:pt>
                <c:pt idx="59">
                  <c:v>20.699999999998909</c:v>
                </c:pt>
                <c:pt idx="60">
                  <c:v>21.399999999999636</c:v>
                </c:pt>
                <c:pt idx="61">
                  <c:v>18.900000000001455</c:v>
                </c:pt>
                <c:pt idx="62">
                  <c:v>22.799999999999272</c:v>
                </c:pt>
                <c:pt idx="63">
                  <c:v>21.899999999999636</c:v>
                </c:pt>
                <c:pt idx="64">
                  <c:v>22</c:v>
                </c:pt>
                <c:pt idx="65">
                  <c:v>21.899999999999636</c:v>
                </c:pt>
                <c:pt idx="66">
                  <c:v>18.300000000001091</c:v>
                </c:pt>
                <c:pt idx="67">
                  <c:v>19.799999999999272</c:v>
                </c:pt>
                <c:pt idx="68">
                  <c:v>17.600000000000364</c:v>
                </c:pt>
                <c:pt idx="69">
                  <c:v>13.5</c:v>
                </c:pt>
                <c:pt idx="70">
                  <c:v>7.3999999999996362</c:v>
                </c:pt>
                <c:pt idx="71">
                  <c:v>17.700000000000728</c:v>
                </c:pt>
                <c:pt idx="72">
                  <c:v>19.3</c:v>
                </c:pt>
                <c:pt idx="73">
                  <c:v>19.3</c:v>
                </c:pt>
                <c:pt idx="74">
                  <c:v>22.799999999999272</c:v>
                </c:pt>
                <c:pt idx="75">
                  <c:v>21.799999999999272</c:v>
                </c:pt>
                <c:pt idx="76">
                  <c:v>22.200000000000728</c:v>
                </c:pt>
                <c:pt idx="77">
                  <c:v>21.899999999999636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20.5</c:v>
                </c:pt>
                <c:pt idx="84">
                  <c:v>22.600000000000364</c:v>
                </c:pt>
                <c:pt idx="85">
                  <c:v>23.5</c:v>
                </c:pt>
                <c:pt idx="86">
                  <c:v>23.200000000000728</c:v>
                </c:pt>
                <c:pt idx="87">
                  <c:v>23.699999999998909</c:v>
                </c:pt>
                <c:pt idx="88">
                  <c:v>23.5</c:v>
                </c:pt>
                <c:pt idx="89">
                  <c:v>23.200000000000728</c:v>
                </c:pt>
                <c:pt idx="90">
                  <c:v>21.100000000000364</c:v>
                </c:pt>
                <c:pt idx="91">
                  <c:v>22.699999999998909</c:v>
                </c:pt>
                <c:pt idx="92">
                  <c:v>23.300000000001091</c:v>
                </c:pt>
                <c:pt idx="93">
                  <c:v>23.099999999998545</c:v>
                </c:pt>
                <c:pt idx="94">
                  <c:v>23.400000000001455</c:v>
                </c:pt>
                <c:pt idx="95">
                  <c:v>16.599999999998545</c:v>
                </c:pt>
                <c:pt idx="96">
                  <c:v>21.800000000001091</c:v>
                </c:pt>
                <c:pt idx="97">
                  <c:v>22.799999999999272</c:v>
                </c:pt>
                <c:pt idx="98">
                  <c:v>23.5</c:v>
                </c:pt>
                <c:pt idx="99">
                  <c:v>23.5</c:v>
                </c:pt>
                <c:pt idx="100">
                  <c:v>22.700000000000728</c:v>
                </c:pt>
                <c:pt idx="101">
                  <c:v>23.299999999999272</c:v>
                </c:pt>
                <c:pt idx="102">
                  <c:v>22.600000000000364</c:v>
                </c:pt>
                <c:pt idx="103">
                  <c:v>20.700000000000728</c:v>
                </c:pt>
                <c:pt idx="104">
                  <c:v>21</c:v>
                </c:pt>
                <c:pt idx="105">
                  <c:v>21.899999999999636</c:v>
                </c:pt>
                <c:pt idx="106">
                  <c:v>18.899999999999636</c:v>
                </c:pt>
                <c:pt idx="107">
                  <c:v>18</c:v>
                </c:pt>
                <c:pt idx="108">
                  <c:v>15.600000000000364</c:v>
                </c:pt>
                <c:pt idx="109">
                  <c:v>17.100000000000364</c:v>
                </c:pt>
                <c:pt idx="110">
                  <c:v>18.799999999999272</c:v>
                </c:pt>
                <c:pt idx="111">
                  <c:v>18.600000000000364</c:v>
                </c:pt>
                <c:pt idx="112">
                  <c:v>20.600000000000364</c:v>
                </c:pt>
                <c:pt idx="113">
                  <c:v>20.399999999999636</c:v>
                </c:pt>
                <c:pt idx="114">
                  <c:v>17.299999999999272</c:v>
                </c:pt>
                <c:pt idx="115">
                  <c:v>21.05</c:v>
                </c:pt>
                <c:pt idx="116">
                  <c:v>21.05</c:v>
                </c:pt>
                <c:pt idx="117">
                  <c:v>22.899999999999636</c:v>
                </c:pt>
                <c:pt idx="118">
                  <c:v>22.100000000000364</c:v>
                </c:pt>
                <c:pt idx="119">
                  <c:v>23</c:v>
                </c:pt>
                <c:pt idx="120">
                  <c:v>23</c:v>
                </c:pt>
                <c:pt idx="121">
                  <c:v>22.600000000000364</c:v>
                </c:pt>
                <c:pt idx="122">
                  <c:v>22.100000000000364</c:v>
                </c:pt>
                <c:pt idx="123">
                  <c:v>22.799999999999272</c:v>
                </c:pt>
                <c:pt idx="124">
                  <c:v>22.899999999999636</c:v>
                </c:pt>
                <c:pt idx="125">
                  <c:v>22.200000000000728</c:v>
                </c:pt>
                <c:pt idx="126">
                  <c:v>16.199999999998909</c:v>
                </c:pt>
                <c:pt idx="127">
                  <c:v>9.6000000000003638</c:v>
                </c:pt>
                <c:pt idx="128">
                  <c:v>22.200000000000728</c:v>
                </c:pt>
                <c:pt idx="129">
                  <c:v>22.399999999999636</c:v>
                </c:pt>
                <c:pt idx="130">
                  <c:v>21.899999999999636</c:v>
                </c:pt>
                <c:pt idx="131">
                  <c:v>21</c:v>
                </c:pt>
                <c:pt idx="132">
                  <c:v>21.600000000000364</c:v>
                </c:pt>
                <c:pt idx="133">
                  <c:v>21.100000000000364</c:v>
                </c:pt>
                <c:pt idx="134">
                  <c:v>5.6000000000003638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7.5999999999985448</c:v>
                </c:pt>
                <c:pt idx="139">
                  <c:v>16.5</c:v>
                </c:pt>
                <c:pt idx="140">
                  <c:v>21.800000000001091</c:v>
                </c:pt>
                <c:pt idx="141">
                  <c:v>22.299999999999272</c:v>
                </c:pt>
                <c:pt idx="142">
                  <c:v>22.199609375000364</c:v>
                </c:pt>
                <c:pt idx="143">
                  <c:v>22.900390625</c:v>
                </c:pt>
                <c:pt idx="144">
                  <c:v>21.2998046875</c:v>
                </c:pt>
                <c:pt idx="145">
                  <c:v>21.7998046875</c:v>
                </c:pt>
                <c:pt idx="146">
                  <c:v>22.30078125</c:v>
                </c:pt>
                <c:pt idx="147">
                  <c:v>22.19921875</c:v>
                </c:pt>
                <c:pt idx="148">
                  <c:v>22.7001953125</c:v>
                </c:pt>
                <c:pt idx="149">
                  <c:v>18.7001953125</c:v>
                </c:pt>
                <c:pt idx="150">
                  <c:v>19.599609375</c:v>
                </c:pt>
                <c:pt idx="151">
                  <c:v>19</c:v>
                </c:pt>
                <c:pt idx="152">
                  <c:v>17.30078125</c:v>
                </c:pt>
                <c:pt idx="153">
                  <c:v>19.599609375</c:v>
                </c:pt>
                <c:pt idx="154">
                  <c:v>20</c:v>
                </c:pt>
                <c:pt idx="155">
                  <c:v>15.900390625</c:v>
                </c:pt>
                <c:pt idx="156">
                  <c:v>19.5</c:v>
                </c:pt>
                <c:pt idx="157">
                  <c:v>21.7998046875</c:v>
                </c:pt>
                <c:pt idx="158">
                  <c:v>22.2998046875</c:v>
                </c:pt>
                <c:pt idx="159">
                  <c:v>22</c:v>
                </c:pt>
                <c:pt idx="160">
                  <c:v>24</c:v>
                </c:pt>
                <c:pt idx="161">
                  <c:v>24</c:v>
                </c:pt>
                <c:pt idx="162">
                  <c:v>23.2998046875</c:v>
                </c:pt>
                <c:pt idx="163">
                  <c:v>22.7998046875</c:v>
                </c:pt>
                <c:pt idx="164">
                  <c:v>23.2001953125</c:v>
                </c:pt>
                <c:pt idx="165">
                  <c:v>21.7998046875</c:v>
                </c:pt>
                <c:pt idx="166">
                  <c:v>21.2001953125</c:v>
                </c:pt>
                <c:pt idx="167">
                  <c:v>21.7998046875</c:v>
                </c:pt>
                <c:pt idx="168">
                  <c:v>22.2001953125</c:v>
                </c:pt>
                <c:pt idx="169">
                  <c:v>22.1005859375</c:v>
                </c:pt>
                <c:pt idx="170">
                  <c:v>0</c:v>
                </c:pt>
                <c:pt idx="171">
                  <c:v>0</c:v>
                </c:pt>
                <c:pt idx="173">
                  <c:v>22.2998046875</c:v>
                </c:pt>
                <c:pt idx="174">
                  <c:v>19.5</c:v>
                </c:pt>
                <c:pt idx="175">
                  <c:v>20.099609375</c:v>
                </c:pt>
                <c:pt idx="176">
                  <c:v>20.2001953125</c:v>
                </c:pt>
                <c:pt idx="177">
                  <c:v>19.900390625</c:v>
                </c:pt>
                <c:pt idx="178">
                  <c:v>18.8994140625</c:v>
                </c:pt>
                <c:pt idx="179">
                  <c:v>13.2998046875</c:v>
                </c:pt>
                <c:pt idx="180">
                  <c:v>0</c:v>
                </c:pt>
                <c:pt idx="181">
                  <c:v>0</c:v>
                </c:pt>
                <c:pt idx="182">
                  <c:v>5.80078125</c:v>
                </c:pt>
                <c:pt idx="183">
                  <c:v>15.7998046875</c:v>
                </c:pt>
                <c:pt idx="184">
                  <c:v>20.2001953125</c:v>
                </c:pt>
                <c:pt idx="185">
                  <c:v>19.3994140625</c:v>
                </c:pt>
                <c:pt idx="186">
                  <c:v>20.400390625</c:v>
                </c:pt>
                <c:pt idx="187">
                  <c:v>20.8994140625</c:v>
                </c:pt>
                <c:pt idx="188">
                  <c:v>19.900390625</c:v>
                </c:pt>
                <c:pt idx="189">
                  <c:v>20</c:v>
                </c:pt>
                <c:pt idx="190">
                  <c:v>19.7001953125</c:v>
                </c:pt>
                <c:pt idx="191">
                  <c:v>20</c:v>
                </c:pt>
                <c:pt idx="192">
                  <c:v>15.3994140625</c:v>
                </c:pt>
                <c:pt idx="193">
                  <c:v>21.5</c:v>
                </c:pt>
                <c:pt idx="194">
                  <c:v>22.6005859375</c:v>
                </c:pt>
                <c:pt idx="195">
                  <c:v>21.8994140625</c:v>
                </c:pt>
                <c:pt idx="196">
                  <c:v>20.900390625</c:v>
                </c:pt>
                <c:pt idx="197">
                  <c:v>21.400390625</c:v>
                </c:pt>
                <c:pt idx="198">
                  <c:v>21.8994140625</c:v>
                </c:pt>
                <c:pt idx="199">
                  <c:v>21.7001953125</c:v>
                </c:pt>
                <c:pt idx="200">
                  <c:v>20.900390625</c:v>
                </c:pt>
                <c:pt idx="201">
                  <c:v>15.3994140625</c:v>
                </c:pt>
                <c:pt idx="202">
                  <c:v>19</c:v>
                </c:pt>
                <c:pt idx="203">
                  <c:v>16.5</c:v>
                </c:pt>
                <c:pt idx="204">
                  <c:v>14.2001953125</c:v>
                </c:pt>
                <c:pt idx="205">
                  <c:v>18.400390625</c:v>
                </c:pt>
                <c:pt idx="206">
                  <c:v>20.19921875</c:v>
                </c:pt>
                <c:pt idx="207">
                  <c:v>17.1005859375</c:v>
                </c:pt>
                <c:pt idx="208">
                  <c:v>19.599609375</c:v>
                </c:pt>
                <c:pt idx="209">
                  <c:v>20.2998046875</c:v>
                </c:pt>
                <c:pt idx="210">
                  <c:v>20.1005859375</c:v>
                </c:pt>
                <c:pt idx="211">
                  <c:v>19.599609375</c:v>
                </c:pt>
                <c:pt idx="212">
                  <c:v>17.900390625</c:v>
                </c:pt>
                <c:pt idx="213">
                  <c:v>16.099609375</c:v>
                </c:pt>
                <c:pt idx="214">
                  <c:v>12.2998046875</c:v>
                </c:pt>
                <c:pt idx="215">
                  <c:v>6.30078125</c:v>
                </c:pt>
                <c:pt idx="216">
                  <c:v>13.69921875</c:v>
                </c:pt>
                <c:pt idx="217">
                  <c:v>10.30078125</c:v>
                </c:pt>
                <c:pt idx="218">
                  <c:v>8.3994140625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1.900390625</c:v>
                </c:pt>
                <c:pt idx="225">
                  <c:v>0.3994140625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3.30078125</c:v>
                </c:pt>
                <c:pt idx="232">
                  <c:v>0</c:v>
                </c:pt>
                <c:pt idx="233">
                  <c:v>12.099609375</c:v>
                </c:pt>
                <c:pt idx="234">
                  <c:v>12.7998046875</c:v>
                </c:pt>
                <c:pt idx="235">
                  <c:v>13.400390625</c:v>
                </c:pt>
                <c:pt idx="236">
                  <c:v>16</c:v>
                </c:pt>
                <c:pt idx="237">
                  <c:v>15.099609375</c:v>
                </c:pt>
                <c:pt idx="238">
                  <c:v>13.7998046875</c:v>
                </c:pt>
                <c:pt idx="239">
                  <c:v>13.2001953125</c:v>
                </c:pt>
                <c:pt idx="240">
                  <c:v>15.900390625</c:v>
                </c:pt>
                <c:pt idx="241">
                  <c:v>11.099609375</c:v>
                </c:pt>
                <c:pt idx="242">
                  <c:v>13</c:v>
                </c:pt>
                <c:pt idx="243">
                  <c:v>12.900390625</c:v>
                </c:pt>
                <c:pt idx="244">
                  <c:v>12.8994140625</c:v>
                </c:pt>
                <c:pt idx="245">
                  <c:v>10.7001953125</c:v>
                </c:pt>
                <c:pt idx="246">
                  <c:v>8.6005859375</c:v>
                </c:pt>
                <c:pt idx="247">
                  <c:v>14.7998046875</c:v>
                </c:pt>
                <c:pt idx="248">
                  <c:v>17.7001953125</c:v>
                </c:pt>
                <c:pt idx="249">
                  <c:v>20.5</c:v>
                </c:pt>
                <c:pt idx="250">
                  <c:v>21.5</c:v>
                </c:pt>
                <c:pt idx="251">
                  <c:v>23.099609375</c:v>
                </c:pt>
                <c:pt idx="252">
                  <c:v>22.599609375</c:v>
                </c:pt>
                <c:pt idx="253">
                  <c:v>23</c:v>
                </c:pt>
                <c:pt idx="254">
                  <c:v>23.2001953125</c:v>
                </c:pt>
                <c:pt idx="255">
                  <c:v>16.400390625</c:v>
                </c:pt>
                <c:pt idx="256">
                  <c:v>17.599609375</c:v>
                </c:pt>
                <c:pt idx="257">
                  <c:v>19.7001953125</c:v>
                </c:pt>
                <c:pt idx="258">
                  <c:v>19.7001953125</c:v>
                </c:pt>
                <c:pt idx="259">
                  <c:v>20.3994140625</c:v>
                </c:pt>
                <c:pt idx="260">
                  <c:v>19.30078125</c:v>
                </c:pt>
                <c:pt idx="261">
                  <c:v>14.5</c:v>
                </c:pt>
                <c:pt idx="262">
                  <c:v>17.69921875</c:v>
                </c:pt>
                <c:pt idx="263">
                  <c:v>14.1005859375</c:v>
                </c:pt>
                <c:pt idx="264">
                  <c:v>16.8994140625</c:v>
                </c:pt>
                <c:pt idx="265">
                  <c:v>18.1005859375</c:v>
                </c:pt>
                <c:pt idx="266">
                  <c:v>17.7998046875</c:v>
                </c:pt>
                <c:pt idx="267">
                  <c:v>16.7001953125</c:v>
                </c:pt>
                <c:pt idx="268">
                  <c:v>19.599609375</c:v>
                </c:pt>
                <c:pt idx="269">
                  <c:v>13.6005859375</c:v>
                </c:pt>
                <c:pt idx="270">
                  <c:v>18.2998046875</c:v>
                </c:pt>
                <c:pt idx="271">
                  <c:v>17.599609375</c:v>
                </c:pt>
                <c:pt idx="272">
                  <c:v>14.1005859375</c:v>
                </c:pt>
                <c:pt idx="273">
                  <c:v>13.19921875</c:v>
                </c:pt>
                <c:pt idx="274">
                  <c:v>15</c:v>
                </c:pt>
                <c:pt idx="275">
                  <c:v>15.5</c:v>
                </c:pt>
                <c:pt idx="276">
                  <c:v>14.3</c:v>
                </c:pt>
                <c:pt idx="277">
                  <c:v>14.3</c:v>
                </c:pt>
                <c:pt idx="278">
                  <c:v>11.2998046875</c:v>
                </c:pt>
                <c:pt idx="279">
                  <c:v>13.5</c:v>
                </c:pt>
                <c:pt idx="280">
                  <c:v>16.2998046875</c:v>
                </c:pt>
                <c:pt idx="281">
                  <c:v>17.7001953125</c:v>
                </c:pt>
                <c:pt idx="282">
                  <c:v>18.900390625</c:v>
                </c:pt>
                <c:pt idx="283">
                  <c:v>19.5</c:v>
                </c:pt>
                <c:pt idx="284">
                  <c:v>17.7998046875</c:v>
                </c:pt>
                <c:pt idx="285">
                  <c:v>14.5</c:v>
                </c:pt>
                <c:pt idx="286">
                  <c:v>13.599609375</c:v>
                </c:pt>
                <c:pt idx="287">
                  <c:v>11.7998046875</c:v>
                </c:pt>
                <c:pt idx="288">
                  <c:v>17.7001953125</c:v>
                </c:pt>
                <c:pt idx="289">
                  <c:v>17.1005859375</c:v>
                </c:pt>
                <c:pt idx="290">
                  <c:v>14.19921875</c:v>
                </c:pt>
                <c:pt idx="291">
                  <c:v>12.2001953125</c:v>
                </c:pt>
                <c:pt idx="292">
                  <c:v>20.2001953125</c:v>
                </c:pt>
                <c:pt idx="293">
                  <c:v>17.5</c:v>
                </c:pt>
                <c:pt idx="294">
                  <c:v>16.7001953125</c:v>
                </c:pt>
                <c:pt idx="295">
                  <c:v>12.2998046875</c:v>
                </c:pt>
                <c:pt idx="296">
                  <c:v>18.5</c:v>
                </c:pt>
                <c:pt idx="297">
                  <c:v>17.400390625</c:v>
                </c:pt>
                <c:pt idx="298">
                  <c:v>14.7998046875</c:v>
                </c:pt>
                <c:pt idx="299">
                  <c:v>13</c:v>
                </c:pt>
                <c:pt idx="300">
                  <c:v>18.599609375</c:v>
                </c:pt>
                <c:pt idx="301">
                  <c:v>17.2998046875</c:v>
                </c:pt>
                <c:pt idx="302">
                  <c:v>18</c:v>
                </c:pt>
                <c:pt idx="303">
                  <c:v>15</c:v>
                </c:pt>
                <c:pt idx="304">
                  <c:v>20.5</c:v>
                </c:pt>
                <c:pt idx="305">
                  <c:v>17.7001953125</c:v>
                </c:pt>
                <c:pt idx="306">
                  <c:v>17.2998046875</c:v>
                </c:pt>
                <c:pt idx="307">
                  <c:v>17.5</c:v>
                </c:pt>
                <c:pt idx="308">
                  <c:v>17.900390625</c:v>
                </c:pt>
                <c:pt idx="309">
                  <c:v>17.400390625</c:v>
                </c:pt>
                <c:pt idx="310">
                  <c:v>16.69921875</c:v>
                </c:pt>
                <c:pt idx="311">
                  <c:v>15.6005859375</c:v>
                </c:pt>
                <c:pt idx="312">
                  <c:v>16</c:v>
                </c:pt>
                <c:pt idx="313">
                  <c:v>16.3994140625</c:v>
                </c:pt>
                <c:pt idx="314">
                  <c:v>14.5</c:v>
                </c:pt>
                <c:pt idx="315">
                  <c:v>13.5</c:v>
                </c:pt>
                <c:pt idx="316">
                  <c:v>12.900390625</c:v>
                </c:pt>
                <c:pt idx="317">
                  <c:v>15.2998046875</c:v>
                </c:pt>
                <c:pt idx="318">
                  <c:v>15.5</c:v>
                </c:pt>
                <c:pt idx="319">
                  <c:v>15.6005859375</c:v>
                </c:pt>
                <c:pt idx="320">
                  <c:v>14.8994140625</c:v>
                </c:pt>
                <c:pt idx="321">
                  <c:v>13.7998046875</c:v>
                </c:pt>
                <c:pt idx="322">
                  <c:v>15.30078125</c:v>
                </c:pt>
                <c:pt idx="323">
                  <c:v>15.5</c:v>
                </c:pt>
                <c:pt idx="324">
                  <c:v>7.69921875</c:v>
                </c:pt>
                <c:pt idx="325">
                  <c:v>15.2001953125</c:v>
                </c:pt>
                <c:pt idx="326">
                  <c:v>15.7998046875</c:v>
                </c:pt>
                <c:pt idx="327">
                  <c:v>13.6005859375</c:v>
                </c:pt>
                <c:pt idx="328">
                  <c:v>16.7001953125</c:v>
                </c:pt>
                <c:pt idx="329">
                  <c:v>15.7998046875</c:v>
                </c:pt>
                <c:pt idx="330">
                  <c:v>14.7998046875</c:v>
                </c:pt>
                <c:pt idx="331">
                  <c:v>15.5</c:v>
                </c:pt>
                <c:pt idx="332">
                  <c:v>14.400390625</c:v>
                </c:pt>
                <c:pt idx="333">
                  <c:v>14.099609375</c:v>
                </c:pt>
                <c:pt idx="334">
                  <c:v>17</c:v>
                </c:pt>
                <c:pt idx="335">
                  <c:v>18.5</c:v>
                </c:pt>
                <c:pt idx="336">
                  <c:v>15.2001953125</c:v>
                </c:pt>
                <c:pt idx="337">
                  <c:v>17.2001953125</c:v>
                </c:pt>
                <c:pt idx="338">
                  <c:v>16.099609375</c:v>
                </c:pt>
                <c:pt idx="339">
                  <c:v>20</c:v>
                </c:pt>
                <c:pt idx="340">
                  <c:v>14.400390625</c:v>
                </c:pt>
                <c:pt idx="341">
                  <c:v>18.7998046875</c:v>
                </c:pt>
                <c:pt idx="342">
                  <c:v>19.2001953125</c:v>
                </c:pt>
                <c:pt idx="343">
                  <c:v>18.5</c:v>
                </c:pt>
                <c:pt idx="344">
                  <c:v>16.2998046875</c:v>
                </c:pt>
                <c:pt idx="345">
                  <c:v>16.7998046875</c:v>
                </c:pt>
                <c:pt idx="346">
                  <c:v>14.099609375</c:v>
                </c:pt>
                <c:pt idx="347">
                  <c:v>17.5</c:v>
                </c:pt>
                <c:pt idx="348">
                  <c:v>17.80078125</c:v>
                </c:pt>
                <c:pt idx="349">
                  <c:v>0</c:v>
                </c:pt>
                <c:pt idx="350">
                  <c:v>9.19921875</c:v>
                </c:pt>
                <c:pt idx="351">
                  <c:v>18.2001953125</c:v>
                </c:pt>
                <c:pt idx="352">
                  <c:v>20.2998046875</c:v>
                </c:pt>
                <c:pt idx="353">
                  <c:v>16</c:v>
                </c:pt>
                <c:pt idx="354">
                  <c:v>19.7001953125</c:v>
                </c:pt>
                <c:pt idx="355">
                  <c:v>18.7001953125</c:v>
                </c:pt>
                <c:pt idx="356">
                  <c:v>17.7001953125</c:v>
                </c:pt>
                <c:pt idx="357">
                  <c:v>17.7001953125</c:v>
                </c:pt>
                <c:pt idx="358">
                  <c:v>15.19921875</c:v>
                </c:pt>
                <c:pt idx="359">
                  <c:v>14.1005859375</c:v>
                </c:pt>
                <c:pt idx="360">
                  <c:v>14.8994140625</c:v>
                </c:pt>
                <c:pt idx="361">
                  <c:v>15.80078125</c:v>
                </c:pt>
                <c:pt idx="362">
                  <c:v>16.19921875</c:v>
                </c:pt>
                <c:pt idx="363">
                  <c:v>16.80078125</c:v>
                </c:pt>
                <c:pt idx="364">
                  <c:v>17.099609375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8-4796-9877-4E751AF2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90400"/>
        <c:axId val="133620864"/>
      </c:lineChart>
      <c:dateAx>
        <c:axId val="1335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3620864"/>
        <c:crosses val="autoZero"/>
        <c:auto val="1"/>
        <c:lblOffset val="100"/>
        <c:baseTimeUnit val="days"/>
      </c:dateAx>
      <c:valAx>
        <c:axId val="133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3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1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Incoming quantities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'Εισερχ Ποσότητες &amp; ΗΕ'!$B$61</c:f>
              <c:strCache>
                <c:ptCount val="1"/>
                <c:pt idx="0">
                  <c:v> Corn silage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'Εισερχ Ποσότητες &amp; ΗΕ'!$C$60:$NE$60</c:f>
              <c:strCache>
                <c:ptCount val="367"/>
                <c:pt idx="1">
                  <c:v> 1-Jan </c:v>
                </c:pt>
                <c:pt idx="2">
                  <c:v> 2-Jan </c:v>
                </c:pt>
                <c:pt idx="3">
                  <c:v> 3-Jan </c:v>
                </c:pt>
                <c:pt idx="4">
                  <c:v> 4-Jan </c:v>
                </c:pt>
                <c:pt idx="5">
                  <c:v> 5-Jan </c:v>
                </c:pt>
                <c:pt idx="6">
                  <c:v> 6-Jan </c:v>
                </c:pt>
                <c:pt idx="7">
                  <c:v> 7-Jan </c:v>
                </c:pt>
                <c:pt idx="8">
                  <c:v> 8-Jan </c:v>
                </c:pt>
                <c:pt idx="9">
                  <c:v> 9-Jan </c:v>
                </c:pt>
                <c:pt idx="10">
                  <c:v> 10-Jan </c:v>
                </c:pt>
                <c:pt idx="11">
                  <c:v> 11-Jan </c:v>
                </c:pt>
                <c:pt idx="12">
                  <c:v> 12-Jan </c:v>
                </c:pt>
                <c:pt idx="13">
                  <c:v> 13-Jan </c:v>
                </c:pt>
                <c:pt idx="14">
                  <c:v> 14-Jan </c:v>
                </c:pt>
                <c:pt idx="15">
                  <c:v> 15-Jan </c:v>
                </c:pt>
                <c:pt idx="16">
                  <c:v> 16-Jan </c:v>
                </c:pt>
                <c:pt idx="17">
                  <c:v> 17-Jan </c:v>
                </c:pt>
                <c:pt idx="18">
                  <c:v> 18-Jan </c:v>
                </c:pt>
                <c:pt idx="19">
                  <c:v> 19-Jan </c:v>
                </c:pt>
                <c:pt idx="20">
                  <c:v> 20-Jan </c:v>
                </c:pt>
                <c:pt idx="21">
                  <c:v> 21-Jan </c:v>
                </c:pt>
                <c:pt idx="22">
                  <c:v> 22-Jan </c:v>
                </c:pt>
                <c:pt idx="23">
                  <c:v> 23-Jan </c:v>
                </c:pt>
                <c:pt idx="24">
                  <c:v> 24-Jan </c:v>
                </c:pt>
                <c:pt idx="25">
                  <c:v> 25-Jan </c:v>
                </c:pt>
                <c:pt idx="26">
                  <c:v> 26-Jan </c:v>
                </c:pt>
                <c:pt idx="27">
                  <c:v> 27-Jan </c:v>
                </c:pt>
                <c:pt idx="28">
                  <c:v> 28-Jan </c:v>
                </c:pt>
                <c:pt idx="29">
                  <c:v> 29-Jan </c:v>
                </c:pt>
                <c:pt idx="30">
                  <c:v> 30-Jan </c:v>
                </c:pt>
                <c:pt idx="31">
                  <c:v> 31-Jan </c:v>
                </c:pt>
                <c:pt idx="32">
                  <c:v> 1-Feb </c:v>
                </c:pt>
                <c:pt idx="33">
                  <c:v> 2-Feb </c:v>
                </c:pt>
                <c:pt idx="34">
                  <c:v> 3-Feb </c:v>
                </c:pt>
                <c:pt idx="35">
                  <c:v> 4-Feb </c:v>
                </c:pt>
                <c:pt idx="36">
                  <c:v> 5-Feb </c:v>
                </c:pt>
                <c:pt idx="37">
                  <c:v> 6-Feb </c:v>
                </c:pt>
                <c:pt idx="38">
                  <c:v> 7-Feb </c:v>
                </c:pt>
                <c:pt idx="39">
                  <c:v> 8-Feb </c:v>
                </c:pt>
                <c:pt idx="40">
                  <c:v> 9-Feb </c:v>
                </c:pt>
                <c:pt idx="41">
                  <c:v> 10-Feb </c:v>
                </c:pt>
                <c:pt idx="42">
                  <c:v> 11-Feb </c:v>
                </c:pt>
                <c:pt idx="43">
                  <c:v> 12-Feb </c:v>
                </c:pt>
                <c:pt idx="44">
                  <c:v> 13-Feb </c:v>
                </c:pt>
                <c:pt idx="45">
                  <c:v> 14-Feb </c:v>
                </c:pt>
                <c:pt idx="46">
                  <c:v> 15-Feb </c:v>
                </c:pt>
                <c:pt idx="47">
                  <c:v> 16-Feb </c:v>
                </c:pt>
                <c:pt idx="48">
                  <c:v> 17-Feb </c:v>
                </c:pt>
                <c:pt idx="49">
                  <c:v> 18-Feb </c:v>
                </c:pt>
                <c:pt idx="50">
                  <c:v> 19-Feb </c:v>
                </c:pt>
                <c:pt idx="51">
                  <c:v> 20-Feb </c:v>
                </c:pt>
                <c:pt idx="52">
                  <c:v> 21-Feb </c:v>
                </c:pt>
                <c:pt idx="53">
                  <c:v> 22-Feb </c:v>
                </c:pt>
                <c:pt idx="54">
                  <c:v> 23-Feb </c:v>
                </c:pt>
                <c:pt idx="55">
                  <c:v> 24-Feb </c:v>
                </c:pt>
                <c:pt idx="56">
                  <c:v> 25-Feb </c:v>
                </c:pt>
                <c:pt idx="57">
                  <c:v> 26-Feb </c:v>
                </c:pt>
                <c:pt idx="58">
                  <c:v> 27-Feb </c:v>
                </c:pt>
                <c:pt idx="59">
                  <c:v> 28-Feb </c:v>
                </c:pt>
                <c:pt idx="60">
                  <c:v> 1-Mar </c:v>
                </c:pt>
                <c:pt idx="61">
                  <c:v> 2-Mar </c:v>
                </c:pt>
                <c:pt idx="62">
                  <c:v> 3-Mar </c:v>
                </c:pt>
                <c:pt idx="63">
                  <c:v> 4-Mar </c:v>
                </c:pt>
                <c:pt idx="64">
                  <c:v> 5-Mar </c:v>
                </c:pt>
                <c:pt idx="65">
                  <c:v> 6-Mar </c:v>
                </c:pt>
                <c:pt idx="66">
                  <c:v> 7-Mar </c:v>
                </c:pt>
                <c:pt idx="67">
                  <c:v> 8-Mar </c:v>
                </c:pt>
                <c:pt idx="68">
                  <c:v> 9-Mar </c:v>
                </c:pt>
                <c:pt idx="69">
                  <c:v> 10-Mar </c:v>
                </c:pt>
                <c:pt idx="70">
                  <c:v> 11-Mar </c:v>
                </c:pt>
                <c:pt idx="71">
                  <c:v> 12-Mar </c:v>
                </c:pt>
                <c:pt idx="72">
                  <c:v> 13-Mar </c:v>
                </c:pt>
                <c:pt idx="73">
                  <c:v> 14-Mar </c:v>
                </c:pt>
                <c:pt idx="74">
                  <c:v> 15-Mar </c:v>
                </c:pt>
                <c:pt idx="75">
                  <c:v> 16-Mar </c:v>
                </c:pt>
                <c:pt idx="76">
                  <c:v> 17-Mar </c:v>
                </c:pt>
                <c:pt idx="77">
                  <c:v> 18-Mar </c:v>
                </c:pt>
                <c:pt idx="78">
                  <c:v> 19-Mar </c:v>
                </c:pt>
                <c:pt idx="79">
                  <c:v> 20-Mar </c:v>
                </c:pt>
                <c:pt idx="80">
                  <c:v> 21-Mar </c:v>
                </c:pt>
                <c:pt idx="81">
                  <c:v> 22-Mar </c:v>
                </c:pt>
                <c:pt idx="82">
                  <c:v> 23-Mar </c:v>
                </c:pt>
                <c:pt idx="83">
                  <c:v> 24-Mar </c:v>
                </c:pt>
                <c:pt idx="84">
                  <c:v> 25-Mar </c:v>
                </c:pt>
                <c:pt idx="85">
                  <c:v> 26-Mar </c:v>
                </c:pt>
                <c:pt idx="86">
                  <c:v> 27-Mar </c:v>
                </c:pt>
                <c:pt idx="87">
                  <c:v> 28-Mar </c:v>
                </c:pt>
                <c:pt idx="88">
                  <c:v> 29-Mar </c:v>
                </c:pt>
                <c:pt idx="89">
                  <c:v> 30-Mar </c:v>
                </c:pt>
                <c:pt idx="90">
                  <c:v> 31-Mar </c:v>
                </c:pt>
                <c:pt idx="91">
                  <c:v> 1-Apr </c:v>
                </c:pt>
                <c:pt idx="92">
                  <c:v> 2-Apr </c:v>
                </c:pt>
                <c:pt idx="93">
                  <c:v> 3-Apr </c:v>
                </c:pt>
                <c:pt idx="94">
                  <c:v> 4-Apr </c:v>
                </c:pt>
                <c:pt idx="95">
                  <c:v> 5-Apr </c:v>
                </c:pt>
                <c:pt idx="96">
                  <c:v> 6-Apr </c:v>
                </c:pt>
                <c:pt idx="97">
                  <c:v> 7-Apr </c:v>
                </c:pt>
                <c:pt idx="98">
                  <c:v> 8-Apr </c:v>
                </c:pt>
                <c:pt idx="99">
                  <c:v> 9-Apr </c:v>
                </c:pt>
                <c:pt idx="100">
                  <c:v> 10-Apr </c:v>
                </c:pt>
                <c:pt idx="101">
                  <c:v> 11-Apr </c:v>
                </c:pt>
                <c:pt idx="102">
                  <c:v> 12-Apr </c:v>
                </c:pt>
                <c:pt idx="103">
                  <c:v> 13-Apr </c:v>
                </c:pt>
                <c:pt idx="104">
                  <c:v> 14-Apr </c:v>
                </c:pt>
                <c:pt idx="105">
                  <c:v> 15-Apr </c:v>
                </c:pt>
                <c:pt idx="106">
                  <c:v> 16-Apr </c:v>
                </c:pt>
                <c:pt idx="107">
                  <c:v> 17-Apr </c:v>
                </c:pt>
                <c:pt idx="108">
                  <c:v> 18-Apr </c:v>
                </c:pt>
                <c:pt idx="109">
                  <c:v> 19-Apr </c:v>
                </c:pt>
                <c:pt idx="110">
                  <c:v> 20-Apr </c:v>
                </c:pt>
                <c:pt idx="111">
                  <c:v> 21-Apr </c:v>
                </c:pt>
                <c:pt idx="112">
                  <c:v> 22-Apr </c:v>
                </c:pt>
                <c:pt idx="113">
                  <c:v> 23-Apr </c:v>
                </c:pt>
                <c:pt idx="114">
                  <c:v> 24-Apr </c:v>
                </c:pt>
                <c:pt idx="115">
                  <c:v> 25-Apr </c:v>
                </c:pt>
                <c:pt idx="116">
                  <c:v> 26-Apr </c:v>
                </c:pt>
                <c:pt idx="117">
                  <c:v> 27-Apr </c:v>
                </c:pt>
                <c:pt idx="118">
                  <c:v> 28-Apr </c:v>
                </c:pt>
                <c:pt idx="119">
                  <c:v> 29-Apr </c:v>
                </c:pt>
                <c:pt idx="120">
                  <c:v> 30-Apr </c:v>
                </c:pt>
                <c:pt idx="121">
                  <c:v> 1-May </c:v>
                </c:pt>
                <c:pt idx="122">
                  <c:v> 2-May </c:v>
                </c:pt>
                <c:pt idx="123">
                  <c:v> 3-May </c:v>
                </c:pt>
                <c:pt idx="124">
                  <c:v> 4-May </c:v>
                </c:pt>
                <c:pt idx="125">
                  <c:v> 5-May </c:v>
                </c:pt>
                <c:pt idx="126">
                  <c:v> 6-May </c:v>
                </c:pt>
                <c:pt idx="127">
                  <c:v> 7-May </c:v>
                </c:pt>
                <c:pt idx="128">
                  <c:v> 8-May </c:v>
                </c:pt>
                <c:pt idx="129">
                  <c:v> 9-May </c:v>
                </c:pt>
                <c:pt idx="130">
                  <c:v> 10-May </c:v>
                </c:pt>
                <c:pt idx="131">
                  <c:v> 11-May </c:v>
                </c:pt>
                <c:pt idx="132">
                  <c:v> 12-May </c:v>
                </c:pt>
                <c:pt idx="133">
                  <c:v> 13-May </c:v>
                </c:pt>
                <c:pt idx="134">
                  <c:v> 14-May </c:v>
                </c:pt>
                <c:pt idx="135">
                  <c:v> 15-May </c:v>
                </c:pt>
                <c:pt idx="136">
                  <c:v> 16-May </c:v>
                </c:pt>
                <c:pt idx="137">
                  <c:v> 17-May </c:v>
                </c:pt>
                <c:pt idx="138">
                  <c:v> 18-May </c:v>
                </c:pt>
                <c:pt idx="139">
                  <c:v> 19-May </c:v>
                </c:pt>
                <c:pt idx="140">
                  <c:v> 20-May </c:v>
                </c:pt>
                <c:pt idx="141">
                  <c:v> 21-May </c:v>
                </c:pt>
                <c:pt idx="142">
                  <c:v> 22-May </c:v>
                </c:pt>
                <c:pt idx="143">
                  <c:v> 23-May </c:v>
                </c:pt>
                <c:pt idx="144">
                  <c:v> 24-May </c:v>
                </c:pt>
                <c:pt idx="145">
                  <c:v> 25-May </c:v>
                </c:pt>
                <c:pt idx="146">
                  <c:v> 26-May </c:v>
                </c:pt>
                <c:pt idx="147">
                  <c:v> 27-May </c:v>
                </c:pt>
                <c:pt idx="148">
                  <c:v> 28-May </c:v>
                </c:pt>
                <c:pt idx="149">
                  <c:v> 29-May </c:v>
                </c:pt>
                <c:pt idx="150">
                  <c:v> 30-May </c:v>
                </c:pt>
                <c:pt idx="151">
                  <c:v> 31-May </c:v>
                </c:pt>
                <c:pt idx="152">
                  <c:v> 1-Jun </c:v>
                </c:pt>
                <c:pt idx="153">
                  <c:v> 2-Jun </c:v>
                </c:pt>
                <c:pt idx="154">
                  <c:v> 3-Jun </c:v>
                </c:pt>
                <c:pt idx="155">
                  <c:v> 4-Jun </c:v>
                </c:pt>
                <c:pt idx="156">
                  <c:v> 5-Jun </c:v>
                </c:pt>
                <c:pt idx="157">
                  <c:v> 6-Jun </c:v>
                </c:pt>
                <c:pt idx="158">
                  <c:v> 7-Jun </c:v>
                </c:pt>
                <c:pt idx="159">
                  <c:v> 8-Jun </c:v>
                </c:pt>
                <c:pt idx="160">
                  <c:v> 9-Jun </c:v>
                </c:pt>
                <c:pt idx="161">
                  <c:v> 10-Jun </c:v>
                </c:pt>
                <c:pt idx="162">
                  <c:v> 11-Jun </c:v>
                </c:pt>
                <c:pt idx="163">
                  <c:v> 12-Jun </c:v>
                </c:pt>
                <c:pt idx="164">
                  <c:v> 13-Jun </c:v>
                </c:pt>
                <c:pt idx="165">
                  <c:v> 14-Jun </c:v>
                </c:pt>
                <c:pt idx="166">
                  <c:v> 15-Jun </c:v>
                </c:pt>
                <c:pt idx="167">
                  <c:v> 16-Jun </c:v>
                </c:pt>
                <c:pt idx="168">
                  <c:v> 17-Jun </c:v>
                </c:pt>
                <c:pt idx="169">
                  <c:v> 18-Jun </c:v>
                </c:pt>
                <c:pt idx="170">
                  <c:v> 19-Jun </c:v>
                </c:pt>
                <c:pt idx="171">
                  <c:v> 20-Jun </c:v>
                </c:pt>
                <c:pt idx="172">
                  <c:v> 21-Jun </c:v>
                </c:pt>
                <c:pt idx="173">
                  <c:v> 22-Jun </c:v>
                </c:pt>
                <c:pt idx="174">
                  <c:v> 23-Jun </c:v>
                </c:pt>
                <c:pt idx="175">
                  <c:v> 24-Jun </c:v>
                </c:pt>
                <c:pt idx="176">
                  <c:v> 25-Jun </c:v>
                </c:pt>
                <c:pt idx="177">
                  <c:v> 26-Jun </c:v>
                </c:pt>
                <c:pt idx="178">
                  <c:v> 27-Jun </c:v>
                </c:pt>
                <c:pt idx="179">
                  <c:v> 28-Jun </c:v>
                </c:pt>
                <c:pt idx="180">
                  <c:v> 29-Jun </c:v>
                </c:pt>
                <c:pt idx="181">
                  <c:v> 30-Jun </c:v>
                </c:pt>
                <c:pt idx="182">
                  <c:v> 1-Jul </c:v>
                </c:pt>
                <c:pt idx="183">
                  <c:v> 2-Jul </c:v>
                </c:pt>
                <c:pt idx="184">
                  <c:v> 3-Jul </c:v>
                </c:pt>
                <c:pt idx="185">
                  <c:v> 4-Jul </c:v>
                </c:pt>
                <c:pt idx="186">
                  <c:v> 5-Jul </c:v>
                </c:pt>
                <c:pt idx="187">
                  <c:v> 6-Jul </c:v>
                </c:pt>
                <c:pt idx="188">
                  <c:v> 7-Jul </c:v>
                </c:pt>
                <c:pt idx="189">
                  <c:v> 8-Jul </c:v>
                </c:pt>
                <c:pt idx="190">
                  <c:v> 9-Jul </c:v>
                </c:pt>
                <c:pt idx="191">
                  <c:v> 10-Jul </c:v>
                </c:pt>
                <c:pt idx="192">
                  <c:v> 11-Jul </c:v>
                </c:pt>
                <c:pt idx="193">
                  <c:v> 12-Jul </c:v>
                </c:pt>
                <c:pt idx="194">
                  <c:v> 13-Jul </c:v>
                </c:pt>
                <c:pt idx="195">
                  <c:v> 14-Jul </c:v>
                </c:pt>
                <c:pt idx="196">
                  <c:v> 15-Jul </c:v>
                </c:pt>
                <c:pt idx="197">
                  <c:v> 16-Jul </c:v>
                </c:pt>
                <c:pt idx="198">
                  <c:v> 17-Jul </c:v>
                </c:pt>
                <c:pt idx="199">
                  <c:v> 18-Jul </c:v>
                </c:pt>
                <c:pt idx="200">
                  <c:v> 19-Jul </c:v>
                </c:pt>
                <c:pt idx="201">
                  <c:v> 20-Jul </c:v>
                </c:pt>
                <c:pt idx="202">
                  <c:v> 21-Jul </c:v>
                </c:pt>
                <c:pt idx="203">
                  <c:v> 22-Jul </c:v>
                </c:pt>
                <c:pt idx="204">
                  <c:v> 23-Jul </c:v>
                </c:pt>
                <c:pt idx="205">
                  <c:v> 24-Jul </c:v>
                </c:pt>
                <c:pt idx="206">
                  <c:v> 25-Jul </c:v>
                </c:pt>
                <c:pt idx="207">
                  <c:v> 26-Jul </c:v>
                </c:pt>
                <c:pt idx="208">
                  <c:v> 27-Jul </c:v>
                </c:pt>
                <c:pt idx="209">
                  <c:v> 28-Jul </c:v>
                </c:pt>
                <c:pt idx="210">
                  <c:v> 29-Jul </c:v>
                </c:pt>
                <c:pt idx="211">
                  <c:v> 30-Jul </c:v>
                </c:pt>
                <c:pt idx="212">
                  <c:v> 31-Jul </c:v>
                </c:pt>
                <c:pt idx="213">
                  <c:v> 1-Aug </c:v>
                </c:pt>
                <c:pt idx="214">
                  <c:v> 2-Aug </c:v>
                </c:pt>
                <c:pt idx="215">
                  <c:v> 3-Aug </c:v>
                </c:pt>
                <c:pt idx="216">
                  <c:v> 4-Aug </c:v>
                </c:pt>
                <c:pt idx="217">
                  <c:v> 5-Aug </c:v>
                </c:pt>
                <c:pt idx="218">
                  <c:v> 6-Aug </c:v>
                </c:pt>
                <c:pt idx="219">
                  <c:v> 7-Aug </c:v>
                </c:pt>
                <c:pt idx="220">
                  <c:v> 8-Aug </c:v>
                </c:pt>
                <c:pt idx="221">
                  <c:v> 9-Aug </c:v>
                </c:pt>
                <c:pt idx="222">
                  <c:v> 10-Aug </c:v>
                </c:pt>
                <c:pt idx="223">
                  <c:v> 11-Aug </c:v>
                </c:pt>
                <c:pt idx="224">
                  <c:v> 12-Aug </c:v>
                </c:pt>
                <c:pt idx="225">
                  <c:v> 13-Aug </c:v>
                </c:pt>
                <c:pt idx="226">
                  <c:v> 14-Aug </c:v>
                </c:pt>
                <c:pt idx="227">
                  <c:v> 15-Aug </c:v>
                </c:pt>
                <c:pt idx="228">
                  <c:v> 16-Aug </c:v>
                </c:pt>
                <c:pt idx="229">
                  <c:v> 17-Aug </c:v>
                </c:pt>
                <c:pt idx="230">
                  <c:v> 18-Aug </c:v>
                </c:pt>
                <c:pt idx="231">
                  <c:v> 19-Aug </c:v>
                </c:pt>
                <c:pt idx="232">
                  <c:v> 20-Aug </c:v>
                </c:pt>
                <c:pt idx="233">
                  <c:v> 21-Aug </c:v>
                </c:pt>
                <c:pt idx="234">
                  <c:v> 22-Aug </c:v>
                </c:pt>
                <c:pt idx="235">
                  <c:v> 23-Aug </c:v>
                </c:pt>
                <c:pt idx="236">
                  <c:v> 24-Aug </c:v>
                </c:pt>
                <c:pt idx="237">
                  <c:v> 25-Aug </c:v>
                </c:pt>
                <c:pt idx="238">
                  <c:v> 26-Aug </c:v>
                </c:pt>
                <c:pt idx="239">
                  <c:v> 27-Aug </c:v>
                </c:pt>
                <c:pt idx="240">
                  <c:v> 28-Aug </c:v>
                </c:pt>
                <c:pt idx="241">
                  <c:v> 29-Aug </c:v>
                </c:pt>
                <c:pt idx="242">
                  <c:v> 30-Aug </c:v>
                </c:pt>
                <c:pt idx="243">
                  <c:v> 31-Aug </c:v>
                </c:pt>
                <c:pt idx="244">
                  <c:v> 1-Sep </c:v>
                </c:pt>
                <c:pt idx="245">
                  <c:v> 2-Sep </c:v>
                </c:pt>
                <c:pt idx="246">
                  <c:v> 3-Sep </c:v>
                </c:pt>
                <c:pt idx="247">
                  <c:v> 4-Sep </c:v>
                </c:pt>
                <c:pt idx="248">
                  <c:v> 5-Sep </c:v>
                </c:pt>
                <c:pt idx="249">
                  <c:v> 6-Sep </c:v>
                </c:pt>
                <c:pt idx="250">
                  <c:v> 7-Sep </c:v>
                </c:pt>
                <c:pt idx="251">
                  <c:v> 8-Sep </c:v>
                </c:pt>
                <c:pt idx="252">
                  <c:v> 9-Sep </c:v>
                </c:pt>
                <c:pt idx="253">
                  <c:v> 10-Sep </c:v>
                </c:pt>
                <c:pt idx="254">
                  <c:v> 11-Sep </c:v>
                </c:pt>
                <c:pt idx="255">
                  <c:v> 12-Sep </c:v>
                </c:pt>
                <c:pt idx="256">
                  <c:v> 13-Sep </c:v>
                </c:pt>
                <c:pt idx="257">
                  <c:v> 14-Sep </c:v>
                </c:pt>
                <c:pt idx="258">
                  <c:v> 15-Sep </c:v>
                </c:pt>
                <c:pt idx="259">
                  <c:v> 16-Sep </c:v>
                </c:pt>
                <c:pt idx="260">
                  <c:v> 17-Sep </c:v>
                </c:pt>
                <c:pt idx="261">
                  <c:v> 18-Sep </c:v>
                </c:pt>
                <c:pt idx="262">
                  <c:v> 19-Sep </c:v>
                </c:pt>
                <c:pt idx="263">
                  <c:v> 20-Sep </c:v>
                </c:pt>
                <c:pt idx="264">
                  <c:v> 21-Sep </c:v>
                </c:pt>
                <c:pt idx="265">
                  <c:v> 22-Sep </c:v>
                </c:pt>
                <c:pt idx="266">
                  <c:v> 23-Sep </c:v>
                </c:pt>
                <c:pt idx="267">
                  <c:v> 24-Sep </c:v>
                </c:pt>
                <c:pt idx="268">
                  <c:v> 25-Sep </c:v>
                </c:pt>
                <c:pt idx="269">
                  <c:v> 26-Sep </c:v>
                </c:pt>
                <c:pt idx="270">
                  <c:v> 27-Sep </c:v>
                </c:pt>
                <c:pt idx="271">
                  <c:v> 28-Sep </c:v>
                </c:pt>
                <c:pt idx="272">
                  <c:v> 29-Sep </c:v>
                </c:pt>
                <c:pt idx="273">
                  <c:v> 30-Sep </c:v>
                </c:pt>
                <c:pt idx="274">
                  <c:v> 1-Oct </c:v>
                </c:pt>
                <c:pt idx="275">
                  <c:v> 2-Oct </c:v>
                </c:pt>
                <c:pt idx="276">
                  <c:v> 3-Oct </c:v>
                </c:pt>
                <c:pt idx="277">
                  <c:v> 4-Oct </c:v>
                </c:pt>
                <c:pt idx="278">
                  <c:v> 5-Oct </c:v>
                </c:pt>
                <c:pt idx="279">
                  <c:v> 6-Oct </c:v>
                </c:pt>
                <c:pt idx="280">
                  <c:v> 7-Oct </c:v>
                </c:pt>
                <c:pt idx="281">
                  <c:v> 8-Oct </c:v>
                </c:pt>
                <c:pt idx="282">
                  <c:v> 9-Oct </c:v>
                </c:pt>
                <c:pt idx="283">
                  <c:v> 10-Oct </c:v>
                </c:pt>
                <c:pt idx="284">
                  <c:v> 11-Oct </c:v>
                </c:pt>
                <c:pt idx="285">
                  <c:v> 12-Oct </c:v>
                </c:pt>
                <c:pt idx="286">
                  <c:v> 13-Oct </c:v>
                </c:pt>
                <c:pt idx="287">
                  <c:v> 14-Oct </c:v>
                </c:pt>
                <c:pt idx="288">
                  <c:v> 15-Oct </c:v>
                </c:pt>
                <c:pt idx="289">
                  <c:v> 16-Oct </c:v>
                </c:pt>
                <c:pt idx="290">
                  <c:v> 17-Oct </c:v>
                </c:pt>
                <c:pt idx="291">
                  <c:v> 18-Oct </c:v>
                </c:pt>
                <c:pt idx="292">
                  <c:v> 19-Oct </c:v>
                </c:pt>
                <c:pt idx="293">
                  <c:v> 20-Oct </c:v>
                </c:pt>
                <c:pt idx="294">
                  <c:v> 21-Oct </c:v>
                </c:pt>
                <c:pt idx="295">
                  <c:v> 22-Oct </c:v>
                </c:pt>
                <c:pt idx="296">
                  <c:v> 23-Oct </c:v>
                </c:pt>
                <c:pt idx="297">
                  <c:v> 24-Oct </c:v>
                </c:pt>
                <c:pt idx="298">
                  <c:v> 25-Oct </c:v>
                </c:pt>
                <c:pt idx="299">
                  <c:v> 26-Oct </c:v>
                </c:pt>
                <c:pt idx="300">
                  <c:v> 27-Oct </c:v>
                </c:pt>
                <c:pt idx="301">
                  <c:v> 28-Oct </c:v>
                </c:pt>
                <c:pt idx="302">
                  <c:v> 29-Oct </c:v>
                </c:pt>
                <c:pt idx="303">
                  <c:v> 30-Oct </c:v>
                </c:pt>
                <c:pt idx="304">
                  <c:v> 31-Oct </c:v>
                </c:pt>
                <c:pt idx="305">
                  <c:v> 1-Nov </c:v>
                </c:pt>
                <c:pt idx="306">
                  <c:v> 2-Nov </c:v>
                </c:pt>
                <c:pt idx="307">
                  <c:v> 3-Nov </c:v>
                </c:pt>
                <c:pt idx="308">
                  <c:v> 4-Nov </c:v>
                </c:pt>
                <c:pt idx="309">
                  <c:v> 5-Nov </c:v>
                </c:pt>
                <c:pt idx="310">
                  <c:v> 6-Nov </c:v>
                </c:pt>
                <c:pt idx="311">
                  <c:v> 7-Nov </c:v>
                </c:pt>
                <c:pt idx="312">
                  <c:v> 8-Nov </c:v>
                </c:pt>
                <c:pt idx="313">
                  <c:v> 9-Nov </c:v>
                </c:pt>
                <c:pt idx="314">
                  <c:v> 10-Nov </c:v>
                </c:pt>
                <c:pt idx="315">
                  <c:v> 11-Nov </c:v>
                </c:pt>
                <c:pt idx="316">
                  <c:v> 12-Nov </c:v>
                </c:pt>
                <c:pt idx="317">
                  <c:v> 13-Nov </c:v>
                </c:pt>
                <c:pt idx="318">
                  <c:v> 14-Nov </c:v>
                </c:pt>
                <c:pt idx="319">
                  <c:v> 15-Nov </c:v>
                </c:pt>
                <c:pt idx="320">
                  <c:v> 16-Nov </c:v>
                </c:pt>
                <c:pt idx="321">
                  <c:v> 17-Nov </c:v>
                </c:pt>
                <c:pt idx="322">
                  <c:v> 18-Nov </c:v>
                </c:pt>
                <c:pt idx="323">
                  <c:v> 19-Nov </c:v>
                </c:pt>
                <c:pt idx="324">
                  <c:v> 20-Nov </c:v>
                </c:pt>
                <c:pt idx="325">
                  <c:v> 21-Nov </c:v>
                </c:pt>
                <c:pt idx="326">
                  <c:v> 22-Nov </c:v>
                </c:pt>
                <c:pt idx="327">
                  <c:v> 23-Nov </c:v>
                </c:pt>
                <c:pt idx="328">
                  <c:v> 24-Nov </c:v>
                </c:pt>
                <c:pt idx="329">
                  <c:v> 25-Nov </c:v>
                </c:pt>
                <c:pt idx="330">
                  <c:v> 26-Nov </c:v>
                </c:pt>
                <c:pt idx="331">
                  <c:v> 27-Nov </c:v>
                </c:pt>
                <c:pt idx="332">
                  <c:v> 28-Nov </c:v>
                </c:pt>
                <c:pt idx="333">
                  <c:v> 29-Nov </c:v>
                </c:pt>
                <c:pt idx="334">
                  <c:v> 30-Nov </c:v>
                </c:pt>
                <c:pt idx="335">
                  <c:v> 1-Dec </c:v>
                </c:pt>
                <c:pt idx="336">
                  <c:v> 2-Dec </c:v>
                </c:pt>
                <c:pt idx="337">
                  <c:v> 3-Dec </c:v>
                </c:pt>
                <c:pt idx="338">
                  <c:v> 4-Dec </c:v>
                </c:pt>
                <c:pt idx="339">
                  <c:v> 5-Dec </c:v>
                </c:pt>
                <c:pt idx="340">
                  <c:v> 6-Dec </c:v>
                </c:pt>
                <c:pt idx="341">
                  <c:v> 7-Dec </c:v>
                </c:pt>
                <c:pt idx="342">
                  <c:v> 8-Dec </c:v>
                </c:pt>
                <c:pt idx="343">
                  <c:v> 9-Dec </c:v>
                </c:pt>
                <c:pt idx="344">
                  <c:v> 10-Dec </c:v>
                </c:pt>
                <c:pt idx="345">
                  <c:v> 11-Dec </c:v>
                </c:pt>
                <c:pt idx="346">
                  <c:v> 12-Dec </c:v>
                </c:pt>
                <c:pt idx="347">
                  <c:v> 13-Dec </c:v>
                </c:pt>
                <c:pt idx="348">
                  <c:v> 14-Dec </c:v>
                </c:pt>
                <c:pt idx="349">
                  <c:v> 15-Dec </c:v>
                </c:pt>
                <c:pt idx="350">
                  <c:v> 16-Dec </c:v>
                </c:pt>
                <c:pt idx="351">
                  <c:v> 17-Dec </c:v>
                </c:pt>
                <c:pt idx="352">
                  <c:v> 18-Dec </c:v>
                </c:pt>
                <c:pt idx="353">
                  <c:v> 19-Dec </c:v>
                </c:pt>
                <c:pt idx="354">
                  <c:v> 20-Dec </c:v>
                </c:pt>
                <c:pt idx="355">
                  <c:v> 21-Dec </c:v>
                </c:pt>
                <c:pt idx="356">
                  <c:v> 22-Dec </c:v>
                </c:pt>
                <c:pt idx="357">
                  <c:v> 23-Dec </c:v>
                </c:pt>
                <c:pt idx="358">
                  <c:v> 24-Dec </c:v>
                </c:pt>
                <c:pt idx="359">
                  <c:v> 25-Dec </c:v>
                </c:pt>
                <c:pt idx="360">
                  <c:v> 26-Dec </c:v>
                </c:pt>
                <c:pt idx="361">
                  <c:v> 27-Dec </c:v>
                </c:pt>
                <c:pt idx="362">
                  <c:v> 28-Dec </c:v>
                </c:pt>
                <c:pt idx="363">
                  <c:v> 29-Dec </c:v>
                </c:pt>
                <c:pt idx="364">
                  <c:v> 30-Dec </c:v>
                </c:pt>
                <c:pt idx="365">
                  <c:v> 31-Dec </c:v>
                </c:pt>
                <c:pt idx="366">
                  <c:v> 1-Jan </c:v>
                </c:pt>
              </c:strCache>
            </c:strRef>
          </c:cat>
          <c:val>
            <c:numRef>
              <c:f>'Εισερχ Ποσότητες &amp; ΗΕ'!$C$61:$NE$61</c:f>
              <c:numCache>
                <c:formatCode>_(* #,##0.0_);_(* \(#,##0.0\);_(* "-"??_);_(@_)</c:formatCode>
                <c:ptCount val="367"/>
                <c:pt idx="2" formatCode="_(* #,##0_);_(* \(#,##0\);_(* &quot;-&quot;??_);_(@_)">
                  <c:v>22</c:v>
                </c:pt>
                <c:pt idx="3" formatCode="_(* #,##0_);_(* \(#,##0\);_(* &quot;-&quot;??_);_(@_)">
                  <c:v>30</c:v>
                </c:pt>
                <c:pt idx="4" formatCode="_(* #,##0_);_(* \(#,##0\);_(* &quot;-&quot;??_);_(@_)">
                  <c:v>30</c:v>
                </c:pt>
                <c:pt idx="5" formatCode="_(* #,##0_);_(* \(#,##0\);_(* &quot;-&quot;??_);_(@_)">
                  <c:v>32</c:v>
                </c:pt>
                <c:pt idx="6" formatCode="_(* #,##0_);_(* \(#,##0\);_(* &quot;-&quot;??_);_(@_)">
                  <c:v>11</c:v>
                </c:pt>
                <c:pt idx="7" formatCode="_(* #,##0_);_(* \(#,##0\);_(* &quot;-&quot;??_);_(@_)">
                  <c:v>22</c:v>
                </c:pt>
                <c:pt idx="8" formatCode="_(* #,##0_);_(* \(#,##0\);_(* &quot;-&quot;??_);_(@_)">
                  <c:v>31</c:v>
                </c:pt>
                <c:pt idx="9" formatCode="_(* #,##0_);_(* \(#,##0\);_(* &quot;-&quot;??_);_(@_)">
                  <c:v>29</c:v>
                </c:pt>
                <c:pt idx="10" formatCode="_(* #,##0_);_(* \(#,##0\);_(* &quot;-&quot;??_);_(@_)">
                  <c:v>23</c:v>
                </c:pt>
                <c:pt idx="11" formatCode="_(* #,##0_);_(* \(#,##0\);_(* &quot;-&quot;??_);_(@_)">
                  <c:v>23</c:v>
                </c:pt>
                <c:pt idx="12" formatCode="_(* #,##0_);_(* \(#,##0\);_(* &quot;-&quot;??_);_(@_)">
                  <c:v>23</c:v>
                </c:pt>
                <c:pt idx="13" formatCode="_(* #,##0_);_(* \(#,##0\);_(* &quot;-&quot;??_);_(@_)">
                  <c:v>26</c:v>
                </c:pt>
                <c:pt idx="14" formatCode="_(* #,##0_);_(* \(#,##0\);_(* &quot;-&quot;??_);_(@_)">
                  <c:v>32</c:v>
                </c:pt>
                <c:pt idx="15" formatCode="_(* #,##0_);_(* \(#,##0\);_(* &quot;-&quot;??_);_(@_)">
                  <c:v>20</c:v>
                </c:pt>
                <c:pt idx="16" formatCode="_(* #,##0_);_(* \(#,##0\);_(* &quot;-&quot;??_);_(@_)">
                  <c:v>26</c:v>
                </c:pt>
                <c:pt idx="17" formatCode="_(* #,##0_);_(* \(#,##0\);_(* &quot;-&quot;??_);_(@_)">
                  <c:v>13</c:v>
                </c:pt>
                <c:pt idx="18" formatCode="_(* #,##0_);_(* \(#,##0\);_(* &quot;-&quot;??_);_(@_)">
                  <c:v>35</c:v>
                </c:pt>
                <c:pt idx="19" formatCode="_(* #,##0_);_(* \(#,##0\);_(* &quot;-&quot;??_);_(@_)">
                  <c:v>42</c:v>
                </c:pt>
                <c:pt idx="20" formatCode="_(* #,##0_);_(* \(#,##0\);_(* &quot;-&quot;??_);_(@_)">
                  <c:v>30</c:v>
                </c:pt>
                <c:pt idx="21" formatCode="_(* #,##0_);_(* \(#,##0\);_(* &quot;-&quot;??_);_(@_)">
                  <c:v>32</c:v>
                </c:pt>
                <c:pt idx="22" formatCode="_(* #,##0_);_(* \(#,##0\);_(* &quot;-&quot;??_);_(@_)">
                  <c:v>35</c:v>
                </c:pt>
                <c:pt idx="23" formatCode="_(* #,##0_);_(* \(#,##0\);_(* &quot;-&quot;??_);_(@_)">
                  <c:v>36</c:v>
                </c:pt>
                <c:pt idx="24" formatCode="_(* #,##0_);_(* \(#,##0\);_(* &quot;-&quot;??_);_(@_)">
                  <c:v>24</c:v>
                </c:pt>
                <c:pt idx="25" formatCode="_(* #,##0_);_(* \(#,##0\);_(* &quot;-&quot;??_);_(@_)">
                  <c:v>29</c:v>
                </c:pt>
                <c:pt idx="26" formatCode="_(* #,##0_);_(* \(#,##0\);_(* &quot;-&quot;??_);_(@_)">
                  <c:v>24</c:v>
                </c:pt>
                <c:pt idx="27" formatCode="_(* #,##0_);_(* \(#,##0\);_(* &quot;-&quot;??_);_(@_)">
                  <c:v>15</c:v>
                </c:pt>
                <c:pt idx="28" formatCode="_(* #,##0_);_(* \(#,##0\);_(* &quot;-&quot;??_);_(@_)">
                  <c:v>27</c:v>
                </c:pt>
                <c:pt idx="29" formatCode="_(* #,##0_);_(* \(#,##0\);_(* &quot;-&quot;??_);_(@_)">
                  <c:v>17</c:v>
                </c:pt>
                <c:pt idx="30" formatCode="_(* #,##0_);_(* \(#,##0\);_(* &quot;-&quot;??_);_(@_)">
                  <c:v>34</c:v>
                </c:pt>
                <c:pt idx="31" formatCode="_(* #,##0_);_(* \(#,##0\);_(* &quot;-&quot;??_);_(@_)">
                  <c:v>24</c:v>
                </c:pt>
                <c:pt idx="32" formatCode="_(* #,##0_);_(* \(#,##0\);_(* &quot;-&quot;??_);_(@_)">
                  <c:v>25</c:v>
                </c:pt>
                <c:pt idx="33" formatCode="_(* #,##0_);_(* \(#,##0\);_(* &quot;-&quot;??_);_(@_)">
                  <c:v>25</c:v>
                </c:pt>
                <c:pt idx="34" formatCode="_(* #,##0_);_(* \(#,##0\);_(* &quot;-&quot;??_);_(@_)">
                  <c:v>26</c:v>
                </c:pt>
                <c:pt idx="35" formatCode="_(* #,##0_);_(* \(#,##0\);_(* &quot;-&quot;??_);_(@_)">
                  <c:v>29</c:v>
                </c:pt>
                <c:pt idx="36" formatCode="_(* #,##0_);_(* \(#,##0\);_(* &quot;-&quot;??_);_(@_)">
                  <c:v>22</c:v>
                </c:pt>
                <c:pt idx="37" formatCode="_(* #,##0_);_(* \(#,##0\);_(* &quot;-&quot;??_);_(@_)">
                  <c:v>35</c:v>
                </c:pt>
                <c:pt idx="38" formatCode="_(* #,##0_);_(* \(#,##0\);_(* &quot;-&quot;??_);_(@_)">
                  <c:v>35</c:v>
                </c:pt>
                <c:pt idx="39" formatCode="_(* #,##0_);_(* \(#,##0\);_(* &quot;-&quot;??_);_(@_)">
                  <c:v>47</c:v>
                </c:pt>
                <c:pt idx="40" formatCode="_(* #,##0_);_(* \(#,##0\);_(* &quot;-&quot;??_);_(@_)">
                  <c:v>56</c:v>
                </c:pt>
                <c:pt idx="41" formatCode="_(* #,##0_);_(* \(#,##0\);_(* &quot;-&quot;??_);_(@_)">
                  <c:v>25</c:v>
                </c:pt>
                <c:pt idx="42" formatCode="_(* #,##0_);_(* \(#,##0\);_(* &quot;-&quot;??_);_(@_)">
                  <c:v>33</c:v>
                </c:pt>
                <c:pt idx="43" formatCode="_(* #,##0_);_(* \(#,##0\);_(* &quot;-&quot;??_);_(@_)">
                  <c:v>10</c:v>
                </c:pt>
                <c:pt idx="44" formatCode="_(* #,##0_);_(* \(#,##0\);_(* &quot;-&quot;??_);_(@_)">
                  <c:v>18</c:v>
                </c:pt>
                <c:pt idx="45" formatCode="_(* #,##0_);_(* \(#,##0\);_(* &quot;-&quot;??_);_(@_)">
                  <c:v>11</c:v>
                </c:pt>
                <c:pt idx="46" formatCode="_(* #,##0_);_(* \(#,##0\);_(* &quot;-&quot;??_);_(@_)">
                  <c:v>30</c:v>
                </c:pt>
                <c:pt idx="47" formatCode="_(* #,##0_);_(* \(#,##0\);_(* &quot;-&quot;??_);_(@_)">
                  <c:v>16</c:v>
                </c:pt>
                <c:pt idx="48" formatCode="_(* #,##0_);_(* \(#,##0\);_(* &quot;-&quot;??_);_(@_)">
                  <c:v>32</c:v>
                </c:pt>
                <c:pt idx="49" formatCode="_(* #,##0_);_(* \(#,##0\);_(* &quot;-&quot;??_);_(@_)">
                  <c:v>26</c:v>
                </c:pt>
                <c:pt idx="50" formatCode="_(* #,##0_);_(* \(#,##0\);_(* &quot;-&quot;??_);_(@_)">
                  <c:v>22</c:v>
                </c:pt>
                <c:pt idx="51" formatCode="_(* #,##0_);_(* \(#,##0\);_(* &quot;-&quot;??_);_(@_)">
                  <c:v>27</c:v>
                </c:pt>
                <c:pt idx="52" formatCode="_(* #,##0_);_(* \(#,##0\);_(* &quot;-&quot;??_);_(@_)">
                  <c:v>27</c:v>
                </c:pt>
                <c:pt idx="53" formatCode="_(* #,##0_);_(* \(#,##0\);_(* &quot;-&quot;??_);_(@_)">
                  <c:v>22</c:v>
                </c:pt>
                <c:pt idx="54" formatCode="_(* #,##0_);_(* \(#,##0\);_(* &quot;-&quot;??_);_(@_)">
                  <c:v>27</c:v>
                </c:pt>
                <c:pt idx="55" formatCode="_(* #,##0_);_(* \(#,##0\);_(* &quot;-&quot;??_);_(@_)">
                  <c:v>30</c:v>
                </c:pt>
                <c:pt idx="56" formatCode="_(* #,##0_);_(* \(#,##0\);_(* &quot;-&quot;??_);_(@_)">
                  <c:v>27</c:v>
                </c:pt>
                <c:pt idx="57" formatCode="_(* #,##0_);_(* \(#,##0\);_(* &quot;-&quot;??_);_(@_)">
                  <c:v>24</c:v>
                </c:pt>
                <c:pt idx="58" formatCode="_(* #,##0_);_(* \(#,##0\);_(* &quot;-&quot;??_);_(@_)">
                  <c:v>20</c:v>
                </c:pt>
                <c:pt idx="59" formatCode="_(* #,##0_);_(* \(#,##0\);_(* &quot;-&quot;??_);_(@_)">
                  <c:v>22</c:v>
                </c:pt>
                <c:pt idx="60" formatCode="_(* #,##0_);_(* \(#,##0\);_(* &quot;-&quot;??_);_(@_)">
                  <c:v>23</c:v>
                </c:pt>
                <c:pt idx="61" formatCode="_(* #,##0_);_(* \(#,##0\);_(* &quot;-&quot;??_);_(@_)">
                  <c:v>18</c:v>
                </c:pt>
                <c:pt idx="62" formatCode="_(* #,##0_);_(* \(#,##0\);_(* &quot;-&quot;??_);_(@_)">
                  <c:v>16</c:v>
                </c:pt>
                <c:pt idx="63" formatCode="_(* #,##0_);_(* \(#,##0\);_(* &quot;-&quot;??_);_(@_)">
                  <c:v>24</c:v>
                </c:pt>
                <c:pt idx="64" formatCode="_(* #,##0_);_(* \(#,##0\);_(* &quot;-&quot;??_);_(@_)">
                  <c:v>26</c:v>
                </c:pt>
                <c:pt idx="65" formatCode="_(* #,##0_);_(* \(#,##0\);_(* &quot;-&quot;??_);_(@_)">
                  <c:v>19</c:v>
                </c:pt>
                <c:pt idx="66" formatCode="_(* #,##0_);_(* \(#,##0\);_(* &quot;-&quot;??_);_(@_)">
                  <c:v>27</c:v>
                </c:pt>
                <c:pt idx="67" formatCode="_(* #,##0_);_(* \(#,##0\);_(* &quot;-&quot;??_);_(@_)">
                  <c:v>23</c:v>
                </c:pt>
                <c:pt idx="68" formatCode="_(* #,##0_);_(* \(#,##0\);_(* &quot;-&quot;??_);_(@_)">
                  <c:v>28</c:v>
                </c:pt>
                <c:pt idx="69" formatCode="_(* #,##0_);_(* \(#,##0\);_(* &quot;-&quot;??_);_(@_)">
                  <c:v>26</c:v>
                </c:pt>
                <c:pt idx="70" formatCode="_(* #,##0_);_(* \(#,##0\);_(* &quot;-&quot;??_);_(@_)">
                  <c:v>10</c:v>
                </c:pt>
                <c:pt idx="71" formatCode="_(* #,##0_);_(* \(#,##0\);_(* &quot;-&quot;??_);_(@_)">
                  <c:v>10</c:v>
                </c:pt>
                <c:pt idx="72" formatCode="_(* #,##0_);_(* \(#,##0\);_(* &quot;-&quot;??_);_(@_)">
                  <c:v>30</c:v>
                </c:pt>
                <c:pt idx="73" formatCode="_(* #,##0_);_(* \(#,##0\);_(* &quot;-&quot;??_);_(@_)">
                  <c:v>26</c:v>
                </c:pt>
                <c:pt idx="74" formatCode="_(* #,##0_);_(* \(#,##0\);_(* &quot;-&quot;??_);_(@_)">
                  <c:v>25</c:v>
                </c:pt>
                <c:pt idx="75" formatCode="_(* #,##0_);_(* \(#,##0\);_(* &quot;-&quot;??_);_(@_)">
                  <c:v>31</c:v>
                </c:pt>
                <c:pt idx="76" formatCode="_(* #,##0_);_(* \(#,##0\);_(* &quot;-&quot;??_);_(@_)">
                  <c:v>26</c:v>
                </c:pt>
                <c:pt idx="77" formatCode="_(* #,##0_);_(* \(#,##0\);_(* &quot;-&quot;??_);_(@_)">
                  <c:v>28</c:v>
                </c:pt>
                <c:pt idx="78" formatCode="_(* #,##0_);_(* \(#,##0\);_(* &quot;-&quot;??_);_(@_)">
                  <c:v>18</c:v>
                </c:pt>
                <c:pt idx="79" formatCode="_(* #,##0_);_(* \(#,##0\);_(* &quot;-&quot;??_);_(@_)">
                  <c:v>20</c:v>
                </c:pt>
                <c:pt idx="80" formatCode="_(* #,##0_);_(* \(#,##0\);_(* &quot;-&quot;??_);_(@_)">
                  <c:v>25</c:v>
                </c:pt>
                <c:pt idx="81" formatCode="_(* #,##0_);_(* \(#,##0\);_(* &quot;-&quot;??_);_(@_)">
                  <c:v>25</c:v>
                </c:pt>
                <c:pt idx="82" formatCode="_(* #,##0_);_(* \(#,##0\);_(* &quot;-&quot;??_);_(@_)">
                  <c:v>20</c:v>
                </c:pt>
                <c:pt idx="83" formatCode="_(* #,##0_);_(* \(#,##0\);_(* &quot;-&quot;??_);_(@_)">
                  <c:v>17</c:v>
                </c:pt>
                <c:pt idx="84" formatCode="_(* #,##0_);_(* \(#,##0\);_(* &quot;-&quot;??_);_(@_)">
                  <c:v>25</c:v>
                </c:pt>
                <c:pt idx="85" formatCode="_(* #,##0_);_(* \(#,##0\);_(* &quot;-&quot;??_);_(@_)">
                  <c:v>16</c:v>
                </c:pt>
                <c:pt idx="86" formatCode="_(* #,##0_);_(* \(#,##0\);_(* &quot;-&quot;??_);_(@_)">
                  <c:v>16</c:v>
                </c:pt>
                <c:pt idx="87" formatCode="_(* #,##0_);_(* \(#,##0\);_(* &quot;-&quot;??_);_(@_)">
                  <c:v>21</c:v>
                </c:pt>
                <c:pt idx="88" formatCode="_(* #,##0_);_(* \(#,##0\);_(* &quot;-&quot;??_);_(@_)">
                  <c:v>35</c:v>
                </c:pt>
                <c:pt idx="89" formatCode="_(* #,##0_);_(* \(#,##0\);_(* &quot;-&quot;??_);_(@_)">
                  <c:v>27</c:v>
                </c:pt>
                <c:pt idx="90" formatCode="_(* #,##0_);_(* \(#,##0\);_(* &quot;-&quot;??_);_(@_)">
                  <c:v>25</c:v>
                </c:pt>
                <c:pt idx="91" formatCode="_(* #,##0_);_(* \(#,##0\);_(* &quot;-&quot;??_);_(@_)">
                  <c:v>21</c:v>
                </c:pt>
                <c:pt idx="92" formatCode="_(* #,##0_);_(* \(#,##0\);_(* &quot;-&quot;??_);_(@_)">
                  <c:v>25</c:v>
                </c:pt>
                <c:pt idx="93" formatCode="_(* #,##0_);_(* \(#,##0\);_(* &quot;-&quot;??_);_(@_)">
                  <c:v>25</c:v>
                </c:pt>
                <c:pt idx="94" formatCode="_(* #,##0_);_(* \(#,##0\);_(* &quot;-&quot;??_);_(@_)">
                  <c:v>26</c:v>
                </c:pt>
                <c:pt idx="95" formatCode="_(* #,##0_);_(* \(#,##0\);_(* &quot;-&quot;??_);_(@_)">
                  <c:v>16</c:v>
                </c:pt>
                <c:pt idx="96" formatCode="_(* #,##0_);_(* \(#,##0\);_(* &quot;-&quot;??_);_(@_)">
                  <c:v>7</c:v>
                </c:pt>
                <c:pt idx="97" formatCode="_(* #,##0_);_(* \(#,##0\);_(* &quot;-&quot;??_);_(@_)">
                  <c:v>13</c:v>
                </c:pt>
                <c:pt idx="98" formatCode="_(* #,##0_);_(* \(#,##0\);_(* &quot;-&quot;??_);_(@_)">
                  <c:v>23</c:v>
                </c:pt>
                <c:pt idx="99" formatCode="_(* #,##0_);_(* \(#,##0\);_(* &quot;-&quot;??_);_(@_)">
                  <c:v>24</c:v>
                </c:pt>
                <c:pt idx="100" formatCode="_(* #,##0_);_(* \(#,##0\);_(* &quot;-&quot;??_);_(@_)">
                  <c:v>19</c:v>
                </c:pt>
                <c:pt idx="101" formatCode="_(* #,##0_);_(* \(#,##0\);_(* &quot;-&quot;??_);_(@_)">
                  <c:v>24</c:v>
                </c:pt>
                <c:pt idx="102" formatCode="_(* #,##0_);_(* \(#,##0\);_(* &quot;-&quot;??_);_(@_)">
                  <c:v>23</c:v>
                </c:pt>
                <c:pt idx="103" formatCode="_(* #,##0_);_(* \(#,##0\);_(* &quot;-&quot;??_);_(@_)">
                  <c:v>20</c:v>
                </c:pt>
                <c:pt idx="104" formatCode="_(* #,##0_);_(* \(#,##0\);_(* &quot;-&quot;??_);_(@_)">
                  <c:v>23</c:v>
                </c:pt>
                <c:pt idx="105" formatCode="_(* #,##0_);_(* \(#,##0\);_(* &quot;-&quot;??_);_(@_)">
                  <c:v>11</c:v>
                </c:pt>
                <c:pt idx="106" formatCode="_(* #,##0_);_(* \(#,##0\);_(* &quot;-&quot;??_);_(@_)">
                  <c:v>25</c:v>
                </c:pt>
                <c:pt idx="107" formatCode="_(* #,##0_);_(* \(#,##0\);_(* &quot;-&quot;??_);_(@_)">
                  <c:v>16</c:v>
                </c:pt>
                <c:pt idx="108" formatCode="_(* #,##0_);_(* \(#,##0\);_(* &quot;-&quot;??_);_(@_)">
                  <c:v>17</c:v>
                </c:pt>
                <c:pt idx="109" formatCode="_(* #,##0_);_(* \(#,##0\);_(* &quot;-&quot;??_);_(@_)">
                  <c:v>9</c:v>
                </c:pt>
                <c:pt idx="110" formatCode="_(* #,##0_);_(* \(#,##0\);_(* &quot;-&quot;??_);_(@_)">
                  <c:v>20</c:v>
                </c:pt>
                <c:pt idx="111" formatCode="_(* #,##0_);_(* \(#,##0\);_(* &quot;-&quot;??_);_(@_)">
                  <c:v>28</c:v>
                </c:pt>
                <c:pt idx="112" formatCode="_(* #,##0_);_(* \(#,##0\);_(* &quot;-&quot;??_);_(@_)">
                  <c:v>18</c:v>
                </c:pt>
                <c:pt idx="113" formatCode="_(* #,##0_);_(* \(#,##0\);_(* &quot;-&quot;??_);_(@_)">
                  <c:v>17</c:v>
                </c:pt>
                <c:pt idx="114" formatCode="_(* #,##0_);_(* \(#,##0\);_(* &quot;-&quot;??_);_(@_)">
                  <c:v>22</c:v>
                </c:pt>
                <c:pt idx="115" formatCode="_(* #,##0_);_(* \(#,##0\);_(* &quot;-&quot;??_);_(@_)">
                  <c:v>28</c:v>
                </c:pt>
                <c:pt idx="116" formatCode="_(* #,##0_);_(* \(#,##0\);_(* &quot;-&quot;??_);_(@_)">
                  <c:v>25</c:v>
                </c:pt>
                <c:pt idx="117" formatCode="_(* #,##0_);_(* \(#,##0\);_(* &quot;-&quot;??_);_(@_)">
                  <c:v>24</c:v>
                </c:pt>
                <c:pt idx="118" formatCode="_(* #,##0_);_(* \(#,##0\);_(* &quot;-&quot;??_);_(@_)">
                  <c:v>33</c:v>
                </c:pt>
                <c:pt idx="119" formatCode="_(* #,##0_);_(* \(#,##0\);_(* &quot;-&quot;??_);_(@_)">
                  <c:v>24</c:v>
                </c:pt>
                <c:pt idx="120" formatCode="_(* #,##0_);_(* \(#,##0\);_(* &quot;-&quot;??_);_(@_)">
                  <c:v>25</c:v>
                </c:pt>
                <c:pt idx="121" formatCode="_(* #,##0_);_(* \(#,##0\);_(* &quot;-&quot;??_);_(@_)">
                  <c:v>22</c:v>
                </c:pt>
                <c:pt idx="122" formatCode="_(* #,##0_);_(* \(#,##0\);_(* &quot;-&quot;??_);_(@_)">
                  <c:v>23</c:v>
                </c:pt>
                <c:pt idx="123" formatCode="_(* #,##0_);_(* \(#,##0\);_(* &quot;-&quot;??_);_(@_)">
                  <c:v>17</c:v>
                </c:pt>
                <c:pt idx="124" formatCode="_(* #,##0_);_(* \(#,##0\);_(* &quot;-&quot;??_);_(@_)">
                  <c:v>28</c:v>
                </c:pt>
                <c:pt idx="125" formatCode="_(* #,##0_);_(* \(#,##0\);_(* &quot;-&quot;??_);_(@_)">
                  <c:v>15</c:v>
                </c:pt>
                <c:pt idx="126" formatCode="_(* #,##0_);_(* \(#,##0\);_(* &quot;-&quot;??_);_(@_)">
                  <c:v>24</c:v>
                </c:pt>
                <c:pt idx="127" formatCode="_(* #,##0_);_(* \(#,##0\);_(* &quot;-&quot;??_);_(@_)">
                  <c:v>21</c:v>
                </c:pt>
                <c:pt idx="128" formatCode="_(* #,##0_);_(* \(#,##0\);_(* &quot;-&quot;??_);_(@_)">
                  <c:v>7</c:v>
                </c:pt>
                <c:pt idx="129" formatCode="_(* #,##0_);_(* \(#,##0\);_(* &quot;-&quot;??_);_(@_)">
                  <c:v>27</c:v>
                </c:pt>
                <c:pt idx="130" formatCode="_(* #,##0_);_(* \(#,##0\);_(* &quot;-&quot;??_);_(@_)">
                  <c:v>26</c:v>
                </c:pt>
                <c:pt idx="131" formatCode="_(* #,##0_);_(* \(#,##0\);_(* &quot;-&quot;??_);_(@_)">
                  <c:v>23</c:v>
                </c:pt>
                <c:pt idx="132" formatCode="_(* #,##0_);_(* \(#,##0\);_(* &quot;-&quot;??_);_(@_)">
                  <c:v>18</c:v>
                </c:pt>
                <c:pt idx="133" formatCode="_(* #,##0_);_(* \(#,##0\);_(* &quot;-&quot;??_);_(@_)">
                  <c:v>22</c:v>
                </c:pt>
                <c:pt idx="134" formatCode="_(* #,##0_);_(* \(#,##0\);_(* &quot;-&quot;??_);_(@_)">
                  <c:v>26</c:v>
                </c:pt>
                <c:pt idx="135" formatCode="_(* #,##0_);_(* \(#,##0\);_(* &quot;-&quot;??_);_(@_)">
                  <c:v>5</c:v>
                </c:pt>
                <c:pt idx="136" formatCode="_(* #,##0_);_(* \(#,##0\);_(* &quot;-&quot;??_);_(@_)">
                  <c:v>1</c:v>
                </c:pt>
                <c:pt idx="137" formatCode="_(* #,##0_);_(* \(#,##0\);_(* &quot;-&quot;??_);_(@_)">
                  <c:v>0</c:v>
                </c:pt>
                <c:pt idx="138" formatCode="_(* #,##0_);_(* \(#,##0\);_(* &quot;-&quot;??_);_(@_)">
                  <c:v>8</c:v>
                </c:pt>
                <c:pt idx="139" formatCode="_(* #,##0_);_(* \(#,##0\);_(* &quot;-&quot;??_);_(@_)">
                  <c:v>8</c:v>
                </c:pt>
                <c:pt idx="140" formatCode="_(* #,##0_);_(* \(#,##0\);_(* &quot;-&quot;??_);_(@_)">
                  <c:v>26</c:v>
                </c:pt>
                <c:pt idx="141" formatCode="_(* #,##0_);_(* \(#,##0\);_(* &quot;-&quot;??_);_(@_)">
                  <c:v>25</c:v>
                </c:pt>
                <c:pt idx="142" formatCode="_(* #,##0_);_(* \(#,##0\);_(* &quot;-&quot;??_);_(@_)">
                  <c:v>30</c:v>
                </c:pt>
                <c:pt idx="143" formatCode="_(* #,##0_);_(* \(#,##0\);_(* &quot;-&quot;??_);_(@_)">
                  <c:v>34</c:v>
                </c:pt>
                <c:pt idx="144" formatCode="_(* #,##0_);_(* \(#,##0\);_(* &quot;-&quot;??_);_(@_)">
                  <c:v>29</c:v>
                </c:pt>
                <c:pt idx="145" formatCode="_(* #,##0_);_(* \(#,##0\);_(* &quot;-&quot;??_);_(@_)">
                  <c:v>26</c:v>
                </c:pt>
                <c:pt idx="146" formatCode="_(* #,##0_);_(* \(#,##0\);_(* &quot;-&quot;??_);_(@_)">
                  <c:v>36</c:v>
                </c:pt>
                <c:pt idx="147" formatCode="_(* #,##0_);_(* \(#,##0\);_(* &quot;-&quot;??_);_(@_)">
                  <c:v>22</c:v>
                </c:pt>
                <c:pt idx="148" formatCode="_(* #,##0_);_(* \(#,##0\);_(* &quot;-&quot;??_);_(@_)">
                  <c:v>30</c:v>
                </c:pt>
                <c:pt idx="149" formatCode="_(* #,##0_);_(* \(#,##0\);_(* &quot;-&quot;??_);_(@_)">
                  <c:v>21</c:v>
                </c:pt>
                <c:pt idx="150" formatCode="_(* #,##0_);_(* \(#,##0\);_(* &quot;-&quot;??_);_(@_)">
                  <c:v>16</c:v>
                </c:pt>
                <c:pt idx="151" formatCode="_(* #,##0_);_(* \(#,##0\);_(* &quot;-&quot;??_);_(@_)">
                  <c:v>22</c:v>
                </c:pt>
                <c:pt idx="152" formatCode="_(* #,##0_);_(* \(#,##0\);_(* &quot;-&quot;??_);_(@_)">
                  <c:v>25</c:v>
                </c:pt>
                <c:pt idx="153" formatCode="_(* #,##0_);_(* \(#,##0\);_(* &quot;-&quot;??_);_(@_)">
                  <c:v>30</c:v>
                </c:pt>
                <c:pt idx="154" formatCode="_(* #,##0_);_(* \(#,##0\);_(* &quot;-&quot;??_);_(@_)">
                  <c:v>27</c:v>
                </c:pt>
                <c:pt idx="155" formatCode="_(* #,##0_);_(* \(#,##0\);_(* &quot;-&quot;??_);_(@_)">
                  <c:v>29</c:v>
                </c:pt>
                <c:pt idx="156" formatCode="_(* #,##0_);_(* \(#,##0\);_(* &quot;-&quot;??_);_(@_)">
                  <c:v>19</c:v>
                </c:pt>
                <c:pt idx="157" formatCode="_(* #,##0_);_(* \(#,##0\);_(* &quot;-&quot;??_);_(@_)">
                  <c:v>34</c:v>
                </c:pt>
                <c:pt idx="158" formatCode="_(* #,##0_);_(* \(#,##0\);_(* &quot;-&quot;??_);_(@_)">
                  <c:v>46</c:v>
                </c:pt>
                <c:pt idx="159" formatCode="_(* #,##0_);_(* \(#,##0\);_(* &quot;-&quot;??_);_(@_)">
                  <c:v>47</c:v>
                </c:pt>
                <c:pt idx="160" formatCode="_(* #,##0_);_(* \(#,##0\);_(* &quot;-&quot;??_);_(@_)">
                  <c:v>32</c:v>
                </c:pt>
                <c:pt idx="161" formatCode="_(* #,##0_);_(* \(#,##0\);_(* &quot;-&quot;??_);_(@_)">
                  <c:v>48</c:v>
                </c:pt>
                <c:pt idx="162" formatCode="_(* #,##0_);_(* \(#,##0\);_(* &quot;-&quot;??_);_(@_)">
                  <c:v>33</c:v>
                </c:pt>
                <c:pt idx="163" formatCode="_(* #,##0_);_(* \(#,##0\);_(* &quot;-&quot;??_);_(@_)">
                  <c:v>44</c:v>
                </c:pt>
                <c:pt idx="164" formatCode="_(* #,##0_);_(* \(#,##0\);_(* &quot;-&quot;??_);_(@_)">
                  <c:v>30</c:v>
                </c:pt>
                <c:pt idx="165" formatCode="_(* #,##0_);_(* \(#,##0\);_(* &quot;-&quot;??_);_(@_)">
                  <c:v>37</c:v>
                </c:pt>
                <c:pt idx="166" formatCode="_(* #,##0_);_(* \(#,##0\);_(* &quot;-&quot;??_);_(@_)">
                  <c:v>32</c:v>
                </c:pt>
                <c:pt idx="167" formatCode="_(* #,##0_);_(* \(#,##0\);_(* &quot;-&quot;??_);_(@_)">
                  <c:v>20</c:v>
                </c:pt>
                <c:pt idx="168" formatCode="_(* #,##0_);_(* \(#,##0\);_(* &quot;-&quot;??_);_(@_)">
                  <c:v>34</c:v>
                </c:pt>
                <c:pt idx="169" formatCode="_(* #,##0_);_(* \(#,##0\);_(* &quot;-&quot;??_);_(@_)">
                  <c:v>26</c:v>
                </c:pt>
                <c:pt idx="170" formatCode="_(* #,##0_);_(* \(#,##0\);_(* &quot;-&quot;??_);_(@_)">
                  <c:v>30</c:v>
                </c:pt>
                <c:pt idx="171" formatCode="_(* #,##0_);_(* \(#,##0\);_(* &quot;-&quot;??_);_(@_)">
                  <c:v>45</c:v>
                </c:pt>
                <c:pt idx="172" formatCode="_(* #,##0_);_(* \(#,##0\);_(* &quot;-&quot;??_);_(@_)">
                  <c:v>45</c:v>
                </c:pt>
                <c:pt idx="173" formatCode="_(* #,##0_);_(* \(#,##0\);_(* &quot;-&quot;??_);_(@_)">
                  <c:v>48</c:v>
                </c:pt>
                <c:pt idx="174" formatCode="_(* #,##0_);_(* \(#,##0\);_(* &quot;-&quot;??_);_(@_)">
                  <c:v>28</c:v>
                </c:pt>
                <c:pt idx="175" formatCode="_(* #,##0_);_(* \(#,##0\);_(* &quot;-&quot;??_);_(@_)">
                  <c:v>24</c:v>
                </c:pt>
                <c:pt idx="176" formatCode="_(* #,##0_);_(* \(#,##0\);_(* &quot;-&quot;??_);_(@_)">
                  <c:v>26</c:v>
                </c:pt>
                <c:pt idx="177" formatCode="_(* #,##0_);_(* \(#,##0\);_(* &quot;-&quot;??_);_(@_)">
                  <c:v>29</c:v>
                </c:pt>
                <c:pt idx="178" formatCode="_(* #,##0_);_(* \(#,##0\);_(* &quot;-&quot;??_);_(@_)">
                  <c:v>25</c:v>
                </c:pt>
                <c:pt idx="179" formatCode="_(* #,##0_);_(* \(#,##0\);_(* &quot;-&quot;??_);_(@_)">
                  <c:v>31</c:v>
                </c:pt>
                <c:pt idx="180" formatCode="_(* #,##0_);_(* \(#,##0\);_(* &quot;-&quot;??_);_(@_)">
                  <c:v>13</c:v>
                </c:pt>
                <c:pt idx="181" formatCode="_(* #,##0_);_(* \(#,##0\);_(* &quot;-&quot;??_);_(@_)">
                  <c:v>0</c:v>
                </c:pt>
                <c:pt idx="182" formatCode="_(* #,##0_);_(* \(#,##0\);_(* &quot;-&quot;??_);_(@_)">
                  <c:v>1</c:v>
                </c:pt>
                <c:pt idx="183" formatCode="_(* #,##0_);_(* \(#,##0\);_(* &quot;-&quot;??_);_(@_)">
                  <c:v>12</c:v>
                </c:pt>
                <c:pt idx="184" formatCode="_(* #,##0_);_(* \(#,##0\);_(* &quot;-&quot;??_);_(@_)">
                  <c:v>27</c:v>
                </c:pt>
                <c:pt idx="185" formatCode="_(* #,##0_);_(* \(#,##0\);_(* &quot;-&quot;??_);_(@_)">
                  <c:v>33</c:v>
                </c:pt>
                <c:pt idx="186" formatCode="_(* #,##0_);_(* \(#,##0\);_(* &quot;-&quot;??_);_(@_)">
                  <c:v>47</c:v>
                </c:pt>
                <c:pt idx="187" formatCode="_(* #,##0_);_(* \(#,##0\);_(* &quot;-&quot;??_);_(@_)">
                  <c:v>39</c:v>
                </c:pt>
                <c:pt idx="188" formatCode="_(* #,##0_);_(* \(#,##0\);_(* &quot;-&quot;??_);_(@_)">
                  <c:v>45</c:v>
                </c:pt>
                <c:pt idx="189" formatCode="_(* #,##0_);_(* \(#,##0\);_(* &quot;-&quot;??_);_(@_)">
                  <c:v>29</c:v>
                </c:pt>
                <c:pt idx="190" formatCode="_(* #,##0_);_(* \(#,##0\);_(* &quot;-&quot;??_);_(@_)">
                  <c:v>33</c:v>
                </c:pt>
                <c:pt idx="191" formatCode="_(* #,##0_);_(* \(#,##0\);_(* &quot;-&quot;??_);_(@_)">
                  <c:v>29</c:v>
                </c:pt>
                <c:pt idx="192" formatCode="_(* #,##0_);_(* \(#,##0\);_(* &quot;-&quot;??_);_(@_)">
                  <c:v>26</c:v>
                </c:pt>
                <c:pt idx="193" formatCode="_(* #,##0_);_(* \(#,##0\);_(* &quot;-&quot;??_);_(@_)">
                  <c:v>23</c:v>
                </c:pt>
                <c:pt idx="194" formatCode="_(* #,##0_);_(* \(#,##0\);_(* &quot;-&quot;??_);_(@_)">
                  <c:v>16</c:v>
                </c:pt>
                <c:pt idx="195" formatCode="_(* #,##0_);_(* \(#,##0\);_(* &quot;-&quot;??_);_(@_)">
                  <c:v>36</c:v>
                </c:pt>
                <c:pt idx="196" formatCode="_(* #,##0_);_(* \(#,##0\);_(* &quot;-&quot;??_);_(@_)">
                  <c:v>22</c:v>
                </c:pt>
                <c:pt idx="197" formatCode="_(* #,##0_);_(* \(#,##0\);_(* &quot;-&quot;??_);_(@_)">
                  <c:v>25</c:v>
                </c:pt>
                <c:pt idx="198" formatCode="_(* #,##0_);_(* \(#,##0\);_(* &quot;-&quot;??_);_(@_)">
                  <c:v>26</c:v>
                </c:pt>
                <c:pt idx="199" formatCode="_(* #,##0_);_(* \(#,##0\);_(* &quot;-&quot;??_);_(@_)">
                  <c:v>18</c:v>
                </c:pt>
                <c:pt idx="200" formatCode="_(* #,##0_);_(* \(#,##0\);_(* &quot;-&quot;??_);_(@_)">
                  <c:v>25</c:v>
                </c:pt>
                <c:pt idx="201" formatCode="_(* #,##0_);_(* \(#,##0\);_(* &quot;-&quot;??_);_(@_)">
                  <c:v>19</c:v>
                </c:pt>
                <c:pt idx="202" formatCode="_(* #,##0_);_(* \(#,##0\);_(* &quot;-&quot;??_);_(@_)">
                  <c:v>16</c:v>
                </c:pt>
                <c:pt idx="203" formatCode="_(* #,##0_);_(* \(#,##0\);_(* &quot;-&quot;??_);_(@_)">
                  <c:v>17</c:v>
                </c:pt>
                <c:pt idx="204" formatCode="_(* #,##0_);_(* \(#,##0\);_(* &quot;-&quot;??_);_(@_)">
                  <c:v>12</c:v>
                </c:pt>
                <c:pt idx="205" formatCode="_(* #,##0_);_(* \(#,##0\);_(* &quot;-&quot;??_);_(@_)">
                  <c:v>7</c:v>
                </c:pt>
                <c:pt idx="206" formatCode="_(* #,##0_);_(* \(#,##0\);_(* &quot;-&quot;??_);_(@_)">
                  <c:v>20</c:v>
                </c:pt>
                <c:pt idx="207" formatCode="_(* #,##0_);_(* \(#,##0\);_(* &quot;-&quot;??_);_(@_)">
                  <c:v>17</c:v>
                </c:pt>
                <c:pt idx="208" formatCode="_(* #,##0_);_(* \(#,##0\);_(* &quot;-&quot;??_);_(@_)">
                  <c:v>18</c:v>
                </c:pt>
                <c:pt idx="209" formatCode="_(* #,##0_);_(* \(#,##0\);_(* &quot;-&quot;??_);_(@_)">
                  <c:v>24</c:v>
                </c:pt>
                <c:pt idx="210" formatCode="_(* #,##0_);_(* \(#,##0\);_(* &quot;-&quot;??_);_(@_)">
                  <c:v>23</c:v>
                </c:pt>
                <c:pt idx="211" formatCode="_(* #,##0_);_(* \(#,##0\);_(* &quot;-&quot;??_);_(@_)">
                  <c:v>12</c:v>
                </c:pt>
                <c:pt idx="212" formatCode="_(* #,##0_);_(* \(#,##0\);_(* &quot;-&quot;??_);_(@_)">
                  <c:v>12</c:v>
                </c:pt>
                <c:pt idx="213" formatCode="_(* #,##0_);_(* \(#,##0\);_(* &quot;-&quot;??_);_(@_)">
                  <c:v>24</c:v>
                </c:pt>
                <c:pt idx="214" formatCode="_(* #,##0_);_(* \(#,##0\);_(* &quot;-&quot;??_);_(@_)">
                  <c:v>10</c:v>
                </c:pt>
                <c:pt idx="215" formatCode="_(* #,##0_);_(* \(#,##0\);_(* &quot;-&quot;??_);_(@_)">
                  <c:v>15</c:v>
                </c:pt>
                <c:pt idx="216" formatCode="_(* #,##0_);_(* \(#,##0\);_(* &quot;-&quot;??_);_(@_)">
                  <c:v>3</c:v>
                </c:pt>
                <c:pt idx="217" formatCode="_(* #,##0_);_(* \(#,##0\);_(* &quot;-&quot;??_);_(@_)">
                  <c:v>18</c:v>
                </c:pt>
                <c:pt idx="218" formatCode="_(* #,##0_);_(* \(#,##0\);_(* &quot;-&quot;??_);_(@_)">
                  <c:v>16</c:v>
                </c:pt>
                <c:pt idx="219" formatCode="_(* #,##0_);_(* \(#,##0\);_(* &quot;-&quot;??_);_(@_)">
                  <c:v>15</c:v>
                </c:pt>
                <c:pt idx="220" formatCode="_(* #,##0_);_(* \(#,##0\);_(* &quot;-&quot;??_);_(@_)">
                  <c:v>5</c:v>
                </c:pt>
                <c:pt idx="221" formatCode="_(* #,##0_);_(* \(#,##0\);_(* &quot;-&quot;??_);_(@_)">
                  <c:v>1</c:v>
                </c:pt>
                <c:pt idx="222" formatCode="_(* #,##0_);_(* \(#,##0\);_(* &quot;-&quot;??_);_(@_)">
                  <c:v>0</c:v>
                </c:pt>
                <c:pt idx="223" formatCode="_(* #,##0_);_(* \(#,##0\);_(* &quot;-&quot;??_);_(@_)">
                  <c:v>8</c:v>
                </c:pt>
                <c:pt idx="224" formatCode="_(* #,##0_);_(* \(#,##0\);_(* &quot;-&quot;??_);_(@_)">
                  <c:v>6</c:v>
                </c:pt>
                <c:pt idx="225" formatCode="_(* #,##0_);_(* \(#,##0\);_(* &quot;-&quot;??_);_(@_)">
                  <c:v>15</c:v>
                </c:pt>
                <c:pt idx="226" formatCode="_(* #,##0_);_(* \(#,##0\);_(* &quot;-&quot;??_);_(@_)">
                  <c:v>1</c:v>
                </c:pt>
                <c:pt idx="227" formatCode="_(* #,##0_);_(* \(#,##0\);_(* &quot;-&quot;??_);_(@_)">
                  <c:v>0</c:v>
                </c:pt>
                <c:pt idx="228" formatCode="_(* #,##0_);_(* \(#,##0\);_(* &quot;-&quot;??_);_(@_)">
                  <c:v>14</c:v>
                </c:pt>
                <c:pt idx="229" formatCode="_(* #,##0_);_(* \(#,##0\);_(* &quot;-&quot;??_);_(@_)">
                  <c:v>24</c:v>
                </c:pt>
                <c:pt idx="230" formatCode="_(* #,##0_);_(* \(#,##0\);_(* &quot;-&quot;??_);_(@_)">
                  <c:v>1</c:v>
                </c:pt>
                <c:pt idx="231" formatCode="_(* #,##0_);_(* \(#,##0\);_(* &quot;-&quot;??_);_(@_)">
                  <c:v>1</c:v>
                </c:pt>
                <c:pt idx="232" formatCode="_(* #,##0_);_(* \(#,##0\);_(* &quot;-&quot;??_);_(@_)">
                  <c:v>59</c:v>
                </c:pt>
                <c:pt idx="233" formatCode="_(* #,##0_);_(* \(#,##0\);_(* &quot;-&quot;??_);_(@_)">
                  <c:v>0</c:v>
                </c:pt>
                <c:pt idx="234" formatCode="_(* #,##0_);_(* \(#,##0\);_(* &quot;-&quot;??_);_(@_)">
                  <c:v>24</c:v>
                </c:pt>
                <c:pt idx="235" formatCode="_(* #,##0_);_(* \(#,##0\);_(* &quot;-&quot;??_);_(@_)">
                  <c:v>9</c:v>
                </c:pt>
                <c:pt idx="236" formatCode="_(* #,##0_);_(* \(#,##0\);_(* &quot;-&quot;??_);_(@_)">
                  <c:v>12</c:v>
                </c:pt>
                <c:pt idx="237" formatCode="_(* #,##0_);_(* \(#,##0\);_(* &quot;-&quot;??_);_(@_)">
                  <c:v>17</c:v>
                </c:pt>
                <c:pt idx="238" formatCode="_(* #,##0_);_(* \(#,##0\);_(* &quot;-&quot;??_);_(@_)">
                  <c:v>13</c:v>
                </c:pt>
                <c:pt idx="239" formatCode="_(* #,##0_);_(* \(#,##0\);_(* &quot;-&quot;??_);_(@_)">
                  <c:v>6</c:v>
                </c:pt>
                <c:pt idx="240" formatCode="_(* #,##0_);_(* \(#,##0\);_(* &quot;-&quot;??_);_(@_)">
                  <c:v>12</c:v>
                </c:pt>
                <c:pt idx="241" formatCode="_(* #,##0_);_(* \(#,##0\);_(* &quot;-&quot;??_);_(@_)">
                  <c:v>15</c:v>
                </c:pt>
                <c:pt idx="242" formatCode="_(* #,##0_);_(* \(#,##0\);_(* &quot;-&quot;??_);_(@_)">
                  <c:v>7</c:v>
                </c:pt>
                <c:pt idx="243" formatCode="_(* #,##0_);_(* \(#,##0\);_(* &quot;-&quot;??_);_(@_)">
                  <c:v>0</c:v>
                </c:pt>
                <c:pt idx="244" formatCode="_(* #,##0_);_(* \(#,##0\);_(* &quot;-&quot;??_);_(@_)">
                  <c:v>15</c:v>
                </c:pt>
                <c:pt idx="245" formatCode="_(* #,##0_);_(* \(#,##0\);_(* &quot;-&quot;??_);_(@_)">
                  <c:v>10</c:v>
                </c:pt>
                <c:pt idx="246" formatCode="_(* #,##0_);_(* \(#,##0\);_(* &quot;-&quot;??_);_(@_)">
                  <c:v>10</c:v>
                </c:pt>
                <c:pt idx="247" formatCode="_(* #,##0_);_(* \(#,##0\);_(* &quot;-&quot;??_);_(@_)">
                  <c:v>11</c:v>
                </c:pt>
                <c:pt idx="248" formatCode="_(* #,##0_);_(* \(#,##0\);_(* &quot;-&quot;??_);_(@_)">
                  <c:v>12</c:v>
                </c:pt>
                <c:pt idx="249" formatCode="_(* #,##0_);_(* \(#,##0\);_(* &quot;-&quot;??_);_(@_)">
                  <c:v>12</c:v>
                </c:pt>
                <c:pt idx="250" formatCode="_(* #,##0_);_(* \(#,##0\);_(* &quot;-&quot;??_);_(@_)">
                  <c:v>20</c:v>
                </c:pt>
                <c:pt idx="251" formatCode="_(* #,##0_);_(* \(#,##0\);_(* &quot;-&quot;??_);_(@_)">
                  <c:v>16</c:v>
                </c:pt>
                <c:pt idx="252" formatCode="_(* #,##0_);_(* \(#,##0\);_(* &quot;-&quot;??_);_(@_)">
                  <c:v>14</c:v>
                </c:pt>
                <c:pt idx="253" formatCode="_(* #,##0_);_(* \(#,##0\);_(* &quot;-&quot;??_);_(@_)">
                  <c:v>8</c:v>
                </c:pt>
                <c:pt idx="254" formatCode="_(* #,##0_);_(* \(#,##0\);_(* &quot;-&quot;??_);_(@_)">
                  <c:v>17</c:v>
                </c:pt>
                <c:pt idx="255" formatCode="_(* #,##0_);_(* \(#,##0\);_(* &quot;-&quot;??_);_(@_)">
                  <c:v>11</c:v>
                </c:pt>
                <c:pt idx="256" formatCode="_(* #,##0_);_(* \(#,##0\);_(* &quot;-&quot;??_);_(@_)">
                  <c:v>9</c:v>
                </c:pt>
                <c:pt idx="257" formatCode="_(* #,##0_);_(* \(#,##0\);_(* &quot;-&quot;??_);_(@_)">
                  <c:v>7</c:v>
                </c:pt>
                <c:pt idx="258" formatCode="_(* #,##0_);_(* \(#,##0\);_(* &quot;-&quot;??_);_(@_)">
                  <c:v>14</c:v>
                </c:pt>
                <c:pt idx="259" formatCode="_(* #,##0_);_(* \(#,##0\);_(* &quot;-&quot;??_);_(@_)">
                  <c:v>16</c:v>
                </c:pt>
                <c:pt idx="260" formatCode="_(* #,##0_);_(* \(#,##0\);_(* &quot;-&quot;??_);_(@_)">
                  <c:v>12</c:v>
                </c:pt>
                <c:pt idx="261" formatCode="_(* #,##0_);_(* \(#,##0\);_(* &quot;-&quot;??_);_(@_)">
                  <c:v>8</c:v>
                </c:pt>
                <c:pt idx="262" formatCode="_(* #,##0_);_(* \(#,##0\);_(* &quot;-&quot;??_);_(@_)">
                  <c:v>7</c:v>
                </c:pt>
                <c:pt idx="263" formatCode="_(* #,##0_);_(* \(#,##0\);_(* &quot;-&quot;??_);_(@_)">
                  <c:v>10</c:v>
                </c:pt>
                <c:pt idx="264" formatCode="_(* #,##0_);_(* \(#,##0\);_(* &quot;-&quot;??_);_(@_)">
                  <c:v>8</c:v>
                </c:pt>
                <c:pt idx="265" formatCode="_(* #,##0_);_(* \(#,##0\);_(* &quot;-&quot;??_);_(@_)">
                  <c:v>8</c:v>
                </c:pt>
                <c:pt idx="266" formatCode="_(* #,##0_);_(* \(#,##0\);_(* &quot;-&quot;??_);_(@_)">
                  <c:v>10</c:v>
                </c:pt>
                <c:pt idx="267" formatCode="_(* #,##0_);_(* \(#,##0\);_(* &quot;-&quot;??_);_(@_)">
                  <c:v>13</c:v>
                </c:pt>
                <c:pt idx="268" formatCode="_(* #,##0_);_(* \(#,##0\);_(* &quot;-&quot;??_);_(@_)">
                  <c:v>8</c:v>
                </c:pt>
                <c:pt idx="269" formatCode="_(* #,##0_);_(* \(#,##0\);_(* &quot;-&quot;??_);_(@_)">
                  <c:v>6</c:v>
                </c:pt>
                <c:pt idx="270" formatCode="_(* #,##0_);_(* \(#,##0\);_(* &quot;-&quot;??_);_(@_)">
                  <c:v>10</c:v>
                </c:pt>
                <c:pt idx="271" formatCode="_(* #,##0_);_(* \(#,##0\);_(* &quot;-&quot;??_);_(@_)">
                  <c:v>13</c:v>
                </c:pt>
                <c:pt idx="272" formatCode="_(* #,##0_);_(* \(#,##0\);_(* &quot;-&quot;??_);_(@_)">
                  <c:v>13</c:v>
                </c:pt>
                <c:pt idx="273" formatCode="_(* #,##0_);_(* \(#,##0\);_(* &quot;-&quot;??_);_(@_)">
                  <c:v>10</c:v>
                </c:pt>
                <c:pt idx="274" formatCode="_(* #,##0_);_(* \(#,##0\);_(* &quot;-&quot;??_);_(@_)">
                  <c:v>9</c:v>
                </c:pt>
                <c:pt idx="275" formatCode="_(* #,##0_);_(* \(#,##0\);_(* &quot;-&quot;??_);_(@_)">
                  <c:v>9</c:v>
                </c:pt>
                <c:pt idx="276" formatCode="_(* #,##0_);_(* \(#,##0\);_(* &quot;-&quot;??_);_(@_)">
                  <c:v>10</c:v>
                </c:pt>
                <c:pt idx="277" formatCode="_(* #,##0_);_(* \(#,##0\);_(* &quot;-&quot;??_);_(@_)">
                  <c:v>12</c:v>
                </c:pt>
                <c:pt idx="278" formatCode="_(* #,##0_);_(* \(#,##0\);_(* &quot;-&quot;??_);_(@_)">
                  <c:v>10</c:v>
                </c:pt>
                <c:pt idx="279" formatCode="_(* #,##0_);_(* \(#,##0\);_(* &quot;-&quot;??_);_(@_)">
                  <c:v>10</c:v>
                </c:pt>
                <c:pt idx="280" formatCode="_(* #,##0_);_(* \(#,##0\);_(* &quot;-&quot;??_);_(@_)">
                  <c:v>9</c:v>
                </c:pt>
                <c:pt idx="281" formatCode="_(* #,##0_);_(* \(#,##0\);_(* &quot;-&quot;??_);_(@_)">
                  <c:v>13</c:v>
                </c:pt>
                <c:pt idx="282" formatCode="_(* #,##0_);_(* \(#,##0\);_(* &quot;-&quot;??_);_(@_)">
                  <c:v>14</c:v>
                </c:pt>
                <c:pt idx="283" formatCode="_(* #,##0_);_(* \(#,##0\);_(* &quot;-&quot;??_);_(@_)">
                  <c:v>16</c:v>
                </c:pt>
                <c:pt idx="284" formatCode="_(* #,##0_);_(* \(#,##0\);_(* &quot;-&quot;??_);_(@_)">
                  <c:v>12</c:v>
                </c:pt>
                <c:pt idx="285" formatCode="_(* #,##0_);_(* \(#,##0\);_(* &quot;-&quot;??_);_(@_)">
                  <c:v>14</c:v>
                </c:pt>
                <c:pt idx="286" formatCode="_(* #,##0_);_(* \(#,##0\);_(* &quot;-&quot;??_);_(@_)">
                  <c:v>8</c:v>
                </c:pt>
                <c:pt idx="287" formatCode="_(* #,##0_);_(* \(#,##0\);_(* &quot;-&quot;??_);_(@_)">
                  <c:v>7</c:v>
                </c:pt>
                <c:pt idx="288" formatCode="_(* #,##0_);_(* \(#,##0\);_(* &quot;-&quot;??_);_(@_)">
                  <c:v>9</c:v>
                </c:pt>
                <c:pt idx="289" formatCode="_(* #,##0_);_(* \(#,##0\);_(* &quot;-&quot;??_);_(@_)">
                  <c:v>19</c:v>
                </c:pt>
                <c:pt idx="290" formatCode="_(* #,##0_);_(* \(#,##0\);_(* &quot;-&quot;??_);_(@_)">
                  <c:v>14</c:v>
                </c:pt>
                <c:pt idx="291" formatCode="_(* #,##0_);_(* \(#,##0\);_(* &quot;-&quot;??_);_(@_)">
                  <c:v>12</c:v>
                </c:pt>
                <c:pt idx="292" formatCode="_(* #,##0_);_(* \(#,##0\);_(* &quot;-&quot;??_);_(@_)">
                  <c:v>4</c:v>
                </c:pt>
                <c:pt idx="293" formatCode="_(* #,##0_);_(* \(#,##0\);_(* &quot;-&quot;??_);_(@_)">
                  <c:v>21</c:v>
                </c:pt>
                <c:pt idx="294" formatCode="_(* #,##0_);_(* \(#,##0\);_(* &quot;-&quot;??_);_(@_)">
                  <c:v>12</c:v>
                </c:pt>
                <c:pt idx="295" formatCode="_(* #,##0_);_(* \(#,##0\);_(* &quot;-&quot;??_);_(@_)">
                  <c:v>13</c:v>
                </c:pt>
                <c:pt idx="296" formatCode="_(* #,##0_);_(* \(#,##0\);_(* &quot;-&quot;??_);_(@_)">
                  <c:v>8</c:v>
                </c:pt>
                <c:pt idx="297" formatCode="_(* #,##0_);_(* \(#,##0\);_(* &quot;-&quot;??_);_(@_)">
                  <c:v>30</c:v>
                </c:pt>
                <c:pt idx="298" formatCode="_(* #,##0_);_(* \(#,##0\);_(* &quot;-&quot;??_);_(@_)">
                  <c:v>18</c:v>
                </c:pt>
                <c:pt idx="299" formatCode="_(* #,##0_);_(* \(#,##0\);_(* &quot;-&quot;??_);_(@_)">
                  <c:v>14</c:v>
                </c:pt>
                <c:pt idx="300" formatCode="_(* #,##0_);_(* \(#,##0\);_(* &quot;-&quot;??_);_(@_)">
                  <c:v>16</c:v>
                </c:pt>
                <c:pt idx="301" formatCode="_(* #,##0_);_(* \(#,##0\);_(* &quot;-&quot;??_);_(@_)">
                  <c:v>26</c:v>
                </c:pt>
                <c:pt idx="302" formatCode="_(* #,##0_);_(* \(#,##0\);_(* &quot;-&quot;??_);_(@_)">
                  <c:v>22</c:v>
                </c:pt>
                <c:pt idx="303" formatCode="_(* #,##0_);_(* \(#,##0\);_(* &quot;-&quot;??_);_(@_)">
                  <c:v>25</c:v>
                </c:pt>
                <c:pt idx="304" formatCode="_(* #,##0_);_(* \(#,##0\);_(* &quot;-&quot;??_);_(@_)">
                  <c:v>15</c:v>
                </c:pt>
                <c:pt idx="305" formatCode="_(* #,##0_);_(* \(#,##0\);_(* &quot;-&quot;??_);_(@_)">
                  <c:v>25</c:v>
                </c:pt>
                <c:pt idx="306" formatCode="_(* #,##0_);_(* \(#,##0\);_(* &quot;-&quot;??_);_(@_)">
                  <c:v>23</c:v>
                </c:pt>
                <c:pt idx="307" formatCode="_(* #,##0_);_(* \(#,##0\);_(* &quot;-&quot;??_);_(@_)">
                  <c:v>16</c:v>
                </c:pt>
                <c:pt idx="308" formatCode="_(* #,##0_);_(* \(#,##0\);_(* &quot;-&quot;??_);_(@_)">
                  <c:v>29</c:v>
                </c:pt>
                <c:pt idx="309" formatCode="_(* #,##0_);_(* \(#,##0\);_(* &quot;-&quot;??_);_(@_)">
                  <c:v>18</c:v>
                </c:pt>
                <c:pt idx="310" formatCode="_(* #,##0_);_(* \(#,##0\);_(* &quot;-&quot;??_);_(@_)">
                  <c:v>16</c:v>
                </c:pt>
                <c:pt idx="311" formatCode="_(* #,##0_);_(* \(#,##0\);_(* &quot;-&quot;??_);_(@_)">
                  <c:v>13</c:v>
                </c:pt>
                <c:pt idx="312" formatCode="_(* #,##0_);_(* \(#,##0\);_(* &quot;-&quot;??_);_(@_)">
                  <c:v>18</c:v>
                </c:pt>
                <c:pt idx="313" formatCode="_(* #,##0_);_(* \(#,##0\);_(* &quot;-&quot;??_);_(@_)">
                  <c:v>17</c:v>
                </c:pt>
                <c:pt idx="314" formatCode="_(* #,##0_);_(* \(#,##0\);_(* &quot;-&quot;??_);_(@_)">
                  <c:v>29</c:v>
                </c:pt>
                <c:pt idx="315" formatCode="_(* #,##0_);_(* \(#,##0\);_(* &quot;-&quot;??_);_(@_)">
                  <c:v>26</c:v>
                </c:pt>
                <c:pt idx="316" formatCode="_(* #,##0_);_(* \(#,##0\);_(* &quot;-&quot;??_);_(@_)">
                  <c:v>21</c:v>
                </c:pt>
                <c:pt idx="317" formatCode="_(* #,##0_);_(* \(#,##0\);_(* &quot;-&quot;??_);_(@_)">
                  <c:v>16</c:v>
                </c:pt>
                <c:pt idx="318" formatCode="_(* #,##0_);_(* \(#,##0\);_(* &quot;-&quot;??_);_(@_)">
                  <c:v>26</c:v>
                </c:pt>
                <c:pt idx="319" formatCode="_(* #,##0_);_(* \(#,##0\);_(* &quot;-&quot;??_);_(@_)">
                  <c:v>20</c:v>
                </c:pt>
                <c:pt idx="320" formatCode="_(* #,##0_);_(* \(#,##0\);_(* &quot;-&quot;??_);_(@_)">
                  <c:v>18</c:v>
                </c:pt>
                <c:pt idx="321" formatCode="_(* #,##0_);_(* \(#,##0\);_(* &quot;-&quot;??_);_(@_)">
                  <c:v>18</c:v>
                </c:pt>
                <c:pt idx="322" formatCode="_(* #,##0_);_(* \(#,##0\);_(* &quot;-&quot;??_);_(@_)">
                  <c:v>10</c:v>
                </c:pt>
                <c:pt idx="323" formatCode="_(* #,##0_);_(* \(#,##0\);_(* &quot;-&quot;??_);_(@_)">
                  <c:v>14</c:v>
                </c:pt>
                <c:pt idx="324" formatCode="_(* #,##0_);_(* \(#,##0\);_(* &quot;-&quot;??_);_(@_)">
                  <c:v>16</c:v>
                </c:pt>
                <c:pt idx="325" formatCode="_(* #,##0_);_(* \(#,##0\);_(* &quot;-&quot;??_);_(@_)">
                  <c:v>10</c:v>
                </c:pt>
                <c:pt idx="326" formatCode="_(* #,##0_);_(* \(#,##0\);_(* &quot;-&quot;??_);_(@_)">
                  <c:v>12</c:v>
                </c:pt>
                <c:pt idx="327" formatCode="_(* #,##0_);_(* \(#,##0\);_(* &quot;-&quot;??_);_(@_)">
                  <c:v>28</c:v>
                </c:pt>
                <c:pt idx="328" formatCode="_(* #,##0_);_(* \(#,##0\);_(* &quot;-&quot;??_);_(@_)">
                  <c:v>15</c:v>
                </c:pt>
                <c:pt idx="329" formatCode="_(* #,##0_);_(* \(#,##0\);_(* &quot;-&quot;??_);_(@_)">
                  <c:v>27</c:v>
                </c:pt>
                <c:pt idx="330" formatCode="_(* #,##0_);_(* \(#,##0\);_(* &quot;-&quot;??_);_(@_)">
                  <c:v>15</c:v>
                </c:pt>
                <c:pt idx="331" formatCode="_(* #,##0_);_(* \(#,##0\);_(* &quot;-&quot;??_);_(@_)">
                  <c:v>19</c:v>
                </c:pt>
                <c:pt idx="332" formatCode="_(* #,##0_);_(* \(#,##0\);_(* &quot;-&quot;??_);_(@_)">
                  <c:v>17</c:v>
                </c:pt>
                <c:pt idx="333" formatCode="_(* #,##0_);_(* \(#,##0\);_(* &quot;-&quot;??_);_(@_)">
                  <c:v>14</c:v>
                </c:pt>
                <c:pt idx="334" formatCode="_(* #,##0_);_(* \(#,##0\);_(* &quot;-&quot;??_);_(@_)">
                  <c:v>16</c:v>
                </c:pt>
                <c:pt idx="335" formatCode="_(* #,##0_);_(* \(#,##0\);_(* &quot;-&quot;??_);_(@_)">
                  <c:v>10</c:v>
                </c:pt>
                <c:pt idx="336" formatCode="_(* #,##0_);_(* \(#,##0\);_(* &quot;-&quot;??_);_(@_)">
                  <c:v>24</c:v>
                </c:pt>
                <c:pt idx="337" formatCode="_(* #,##0_);_(* \(#,##0\);_(* &quot;-&quot;??_);_(@_)">
                  <c:v>16</c:v>
                </c:pt>
                <c:pt idx="338" formatCode="_(* #,##0_);_(* \(#,##0\);_(* &quot;-&quot;??_);_(@_)">
                  <c:v>17</c:v>
                </c:pt>
                <c:pt idx="339" formatCode="_(* #,##0_);_(* \(#,##0\);_(* &quot;-&quot;??_);_(@_)">
                  <c:v>14</c:v>
                </c:pt>
                <c:pt idx="340" formatCode="_(* #,##0_);_(* \(#,##0\);_(* &quot;-&quot;??_);_(@_)">
                  <c:v>26</c:v>
                </c:pt>
                <c:pt idx="341" formatCode="_(* #,##0_);_(* \(#,##0\);_(* &quot;-&quot;??_);_(@_)">
                  <c:v>28</c:v>
                </c:pt>
                <c:pt idx="342" formatCode="_(* #,##0_);_(* \(#,##0\);_(* &quot;-&quot;??_);_(@_)">
                  <c:v>36</c:v>
                </c:pt>
                <c:pt idx="343" formatCode="_(* #,##0_);_(* \(#,##0\);_(* &quot;-&quot;??_);_(@_)">
                  <c:v>36</c:v>
                </c:pt>
                <c:pt idx="344" formatCode="_(* #,##0_);_(* \(#,##0\);_(* &quot;-&quot;??_);_(@_)">
                  <c:v>29</c:v>
                </c:pt>
                <c:pt idx="345" formatCode="_(* #,##0_);_(* \(#,##0\);_(* &quot;-&quot;??_);_(@_)">
                  <c:v>20</c:v>
                </c:pt>
                <c:pt idx="346" formatCode="_(* #,##0_);_(* \(#,##0\);_(* &quot;-&quot;??_);_(@_)">
                  <c:v>18</c:v>
                </c:pt>
                <c:pt idx="347" formatCode="_(* #,##0_);_(* \(#,##0\);_(* &quot;-&quot;??_);_(@_)">
                  <c:v>8</c:v>
                </c:pt>
                <c:pt idx="348" formatCode="_(* #,##0_);_(* \(#,##0\);_(* &quot;-&quot;??_);_(@_)">
                  <c:v>17</c:v>
                </c:pt>
                <c:pt idx="349" formatCode="_(* #,##0_);_(* \(#,##0\);_(* &quot;-&quot;??_);_(@_)">
                  <c:v>76</c:v>
                </c:pt>
                <c:pt idx="350" formatCode="_(* #,##0_);_(* \(#,##0\);_(* &quot;-&quot;??_);_(@_)">
                  <c:v>56</c:v>
                </c:pt>
                <c:pt idx="351" formatCode="_(* #,##0_);_(* \(#,##0\);_(* &quot;-&quot;??_);_(@_)">
                  <c:v>109</c:v>
                </c:pt>
                <c:pt idx="352" formatCode="_(* #,##0_);_(* \(#,##0\);_(* &quot;-&quot;??_);_(@_)">
                  <c:v>30</c:v>
                </c:pt>
                <c:pt idx="353" formatCode="_(* #,##0_);_(* \(#,##0\);_(* &quot;-&quot;??_);_(@_)">
                  <c:v>18</c:v>
                </c:pt>
                <c:pt idx="354" formatCode="_(* #,##0_);_(* \(#,##0\);_(* &quot;-&quot;??_);_(@_)">
                  <c:v>22</c:v>
                </c:pt>
                <c:pt idx="355" formatCode="_(* #,##0_);_(* \(#,##0\);_(* &quot;-&quot;??_);_(@_)">
                  <c:v>24</c:v>
                </c:pt>
                <c:pt idx="356" formatCode="_(* #,##0_);_(* \(#,##0\);_(* &quot;-&quot;??_);_(@_)">
                  <c:v>18</c:v>
                </c:pt>
                <c:pt idx="357" formatCode="_(* #,##0_);_(* \(#,##0\);_(* &quot;-&quot;??_);_(@_)">
                  <c:v>20</c:v>
                </c:pt>
                <c:pt idx="358" formatCode="_(* #,##0_);_(* \(#,##0\);_(* &quot;-&quot;??_);_(@_)">
                  <c:v>20</c:v>
                </c:pt>
                <c:pt idx="359" formatCode="_(* #,##0_);_(* \(#,##0\);_(* &quot;-&quot;??_);_(@_)">
                  <c:v>13</c:v>
                </c:pt>
                <c:pt idx="360" formatCode="_(* #,##0_);_(* \(#,##0\);_(* &quot;-&quot;??_);_(@_)">
                  <c:v>13</c:v>
                </c:pt>
                <c:pt idx="361" formatCode="_(* #,##0_);_(* \(#,##0\);_(* &quot;-&quot;??_);_(@_)">
                  <c:v>17</c:v>
                </c:pt>
                <c:pt idx="362" formatCode="_(* #,##0_);_(* \(#,##0\);_(* &quot;-&quot;??_);_(@_)">
                  <c:v>15</c:v>
                </c:pt>
                <c:pt idx="363" formatCode="_(* #,##0_);_(* \(#,##0\);_(* &quot;-&quot;??_);_(@_)">
                  <c:v>23</c:v>
                </c:pt>
                <c:pt idx="364" formatCode="_(* #,##0_);_(* \(#,##0\);_(* &quot;-&quot;??_);_(@_)">
                  <c:v>15</c:v>
                </c:pt>
                <c:pt idx="365" formatCode="_(* #,##0_);_(* \(#,##0\);_(* &quot;-&quot;??_);_(@_)">
                  <c:v>22</c:v>
                </c:pt>
                <c:pt idx="366" formatCode="_(* #,##0_);_(* \(#,##0\);_(* &quot;-&quot;??_);_(@_)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E0E-8556-C3B4C11C27B4}"/>
            </c:ext>
          </c:extLst>
        </c:ser>
        <c:ser>
          <c:idx val="1"/>
          <c:order val="1"/>
          <c:tx>
            <c:strRef>
              <c:f>'Εισερχ Ποσότητες &amp; ΗΕ'!$B$62</c:f>
              <c:strCache>
                <c:ptCount val="1"/>
                <c:pt idx="0">
                  <c:v>  Animal manure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'Εισερχ Ποσότητες &amp; ΗΕ'!$C$60:$NE$60</c:f>
              <c:strCache>
                <c:ptCount val="367"/>
                <c:pt idx="1">
                  <c:v> 1-Jan </c:v>
                </c:pt>
                <c:pt idx="2">
                  <c:v> 2-Jan </c:v>
                </c:pt>
                <c:pt idx="3">
                  <c:v> 3-Jan </c:v>
                </c:pt>
                <c:pt idx="4">
                  <c:v> 4-Jan </c:v>
                </c:pt>
                <c:pt idx="5">
                  <c:v> 5-Jan </c:v>
                </c:pt>
                <c:pt idx="6">
                  <c:v> 6-Jan </c:v>
                </c:pt>
                <c:pt idx="7">
                  <c:v> 7-Jan </c:v>
                </c:pt>
                <c:pt idx="8">
                  <c:v> 8-Jan </c:v>
                </c:pt>
                <c:pt idx="9">
                  <c:v> 9-Jan </c:v>
                </c:pt>
                <c:pt idx="10">
                  <c:v> 10-Jan </c:v>
                </c:pt>
                <c:pt idx="11">
                  <c:v> 11-Jan </c:v>
                </c:pt>
                <c:pt idx="12">
                  <c:v> 12-Jan </c:v>
                </c:pt>
                <c:pt idx="13">
                  <c:v> 13-Jan </c:v>
                </c:pt>
                <c:pt idx="14">
                  <c:v> 14-Jan </c:v>
                </c:pt>
                <c:pt idx="15">
                  <c:v> 15-Jan </c:v>
                </c:pt>
                <c:pt idx="16">
                  <c:v> 16-Jan </c:v>
                </c:pt>
                <c:pt idx="17">
                  <c:v> 17-Jan </c:v>
                </c:pt>
                <c:pt idx="18">
                  <c:v> 18-Jan </c:v>
                </c:pt>
                <c:pt idx="19">
                  <c:v> 19-Jan </c:v>
                </c:pt>
                <c:pt idx="20">
                  <c:v> 20-Jan </c:v>
                </c:pt>
                <c:pt idx="21">
                  <c:v> 21-Jan </c:v>
                </c:pt>
                <c:pt idx="22">
                  <c:v> 22-Jan </c:v>
                </c:pt>
                <c:pt idx="23">
                  <c:v> 23-Jan </c:v>
                </c:pt>
                <c:pt idx="24">
                  <c:v> 24-Jan </c:v>
                </c:pt>
                <c:pt idx="25">
                  <c:v> 25-Jan </c:v>
                </c:pt>
                <c:pt idx="26">
                  <c:v> 26-Jan </c:v>
                </c:pt>
                <c:pt idx="27">
                  <c:v> 27-Jan </c:v>
                </c:pt>
                <c:pt idx="28">
                  <c:v> 28-Jan </c:v>
                </c:pt>
                <c:pt idx="29">
                  <c:v> 29-Jan </c:v>
                </c:pt>
                <c:pt idx="30">
                  <c:v> 30-Jan </c:v>
                </c:pt>
                <c:pt idx="31">
                  <c:v> 31-Jan </c:v>
                </c:pt>
                <c:pt idx="32">
                  <c:v> 1-Feb </c:v>
                </c:pt>
                <c:pt idx="33">
                  <c:v> 2-Feb </c:v>
                </c:pt>
                <c:pt idx="34">
                  <c:v> 3-Feb </c:v>
                </c:pt>
                <c:pt idx="35">
                  <c:v> 4-Feb </c:v>
                </c:pt>
                <c:pt idx="36">
                  <c:v> 5-Feb </c:v>
                </c:pt>
                <c:pt idx="37">
                  <c:v> 6-Feb </c:v>
                </c:pt>
                <c:pt idx="38">
                  <c:v> 7-Feb </c:v>
                </c:pt>
                <c:pt idx="39">
                  <c:v> 8-Feb </c:v>
                </c:pt>
                <c:pt idx="40">
                  <c:v> 9-Feb </c:v>
                </c:pt>
                <c:pt idx="41">
                  <c:v> 10-Feb </c:v>
                </c:pt>
                <c:pt idx="42">
                  <c:v> 11-Feb </c:v>
                </c:pt>
                <c:pt idx="43">
                  <c:v> 12-Feb </c:v>
                </c:pt>
                <c:pt idx="44">
                  <c:v> 13-Feb </c:v>
                </c:pt>
                <c:pt idx="45">
                  <c:v> 14-Feb </c:v>
                </c:pt>
                <c:pt idx="46">
                  <c:v> 15-Feb </c:v>
                </c:pt>
                <c:pt idx="47">
                  <c:v> 16-Feb </c:v>
                </c:pt>
                <c:pt idx="48">
                  <c:v> 17-Feb </c:v>
                </c:pt>
                <c:pt idx="49">
                  <c:v> 18-Feb </c:v>
                </c:pt>
                <c:pt idx="50">
                  <c:v> 19-Feb </c:v>
                </c:pt>
                <c:pt idx="51">
                  <c:v> 20-Feb </c:v>
                </c:pt>
                <c:pt idx="52">
                  <c:v> 21-Feb </c:v>
                </c:pt>
                <c:pt idx="53">
                  <c:v> 22-Feb </c:v>
                </c:pt>
                <c:pt idx="54">
                  <c:v> 23-Feb </c:v>
                </c:pt>
                <c:pt idx="55">
                  <c:v> 24-Feb </c:v>
                </c:pt>
                <c:pt idx="56">
                  <c:v> 25-Feb </c:v>
                </c:pt>
                <c:pt idx="57">
                  <c:v> 26-Feb </c:v>
                </c:pt>
                <c:pt idx="58">
                  <c:v> 27-Feb </c:v>
                </c:pt>
                <c:pt idx="59">
                  <c:v> 28-Feb </c:v>
                </c:pt>
                <c:pt idx="60">
                  <c:v> 1-Mar </c:v>
                </c:pt>
                <c:pt idx="61">
                  <c:v> 2-Mar </c:v>
                </c:pt>
                <c:pt idx="62">
                  <c:v> 3-Mar </c:v>
                </c:pt>
                <c:pt idx="63">
                  <c:v> 4-Mar </c:v>
                </c:pt>
                <c:pt idx="64">
                  <c:v> 5-Mar </c:v>
                </c:pt>
                <c:pt idx="65">
                  <c:v> 6-Mar </c:v>
                </c:pt>
                <c:pt idx="66">
                  <c:v> 7-Mar </c:v>
                </c:pt>
                <c:pt idx="67">
                  <c:v> 8-Mar </c:v>
                </c:pt>
                <c:pt idx="68">
                  <c:v> 9-Mar </c:v>
                </c:pt>
                <c:pt idx="69">
                  <c:v> 10-Mar </c:v>
                </c:pt>
                <c:pt idx="70">
                  <c:v> 11-Mar </c:v>
                </c:pt>
                <c:pt idx="71">
                  <c:v> 12-Mar </c:v>
                </c:pt>
                <c:pt idx="72">
                  <c:v> 13-Mar </c:v>
                </c:pt>
                <c:pt idx="73">
                  <c:v> 14-Mar </c:v>
                </c:pt>
                <c:pt idx="74">
                  <c:v> 15-Mar </c:v>
                </c:pt>
                <c:pt idx="75">
                  <c:v> 16-Mar </c:v>
                </c:pt>
                <c:pt idx="76">
                  <c:v> 17-Mar </c:v>
                </c:pt>
                <c:pt idx="77">
                  <c:v> 18-Mar </c:v>
                </c:pt>
                <c:pt idx="78">
                  <c:v> 19-Mar </c:v>
                </c:pt>
                <c:pt idx="79">
                  <c:v> 20-Mar </c:v>
                </c:pt>
                <c:pt idx="80">
                  <c:v> 21-Mar </c:v>
                </c:pt>
                <c:pt idx="81">
                  <c:v> 22-Mar </c:v>
                </c:pt>
                <c:pt idx="82">
                  <c:v> 23-Mar </c:v>
                </c:pt>
                <c:pt idx="83">
                  <c:v> 24-Mar </c:v>
                </c:pt>
                <c:pt idx="84">
                  <c:v> 25-Mar </c:v>
                </c:pt>
                <c:pt idx="85">
                  <c:v> 26-Mar </c:v>
                </c:pt>
                <c:pt idx="86">
                  <c:v> 27-Mar </c:v>
                </c:pt>
                <c:pt idx="87">
                  <c:v> 28-Mar </c:v>
                </c:pt>
                <c:pt idx="88">
                  <c:v> 29-Mar </c:v>
                </c:pt>
                <c:pt idx="89">
                  <c:v> 30-Mar </c:v>
                </c:pt>
                <c:pt idx="90">
                  <c:v> 31-Mar </c:v>
                </c:pt>
                <c:pt idx="91">
                  <c:v> 1-Apr </c:v>
                </c:pt>
                <c:pt idx="92">
                  <c:v> 2-Apr </c:v>
                </c:pt>
                <c:pt idx="93">
                  <c:v> 3-Apr </c:v>
                </c:pt>
                <c:pt idx="94">
                  <c:v> 4-Apr </c:v>
                </c:pt>
                <c:pt idx="95">
                  <c:v> 5-Apr </c:v>
                </c:pt>
                <c:pt idx="96">
                  <c:v> 6-Apr </c:v>
                </c:pt>
                <c:pt idx="97">
                  <c:v> 7-Apr </c:v>
                </c:pt>
                <c:pt idx="98">
                  <c:v> 8-Apr </c:v>
                </c:pt>
                <c:pt idx="99">
                  <c:v> 9-Apr </c:v>
                </c:pt>
                <c:pt idx="100">
                  <c:v> 10-Apr </c:v>
                </c:pt>
                <c:pt idx="101">
                  <c:v> 11-Apr </c:v>
                </c:pt>
                <c:pt idx="102">
                  <c:v> 12-Apr </c:v>
                </c:pt>
                <c:pt idx="103">
                  <c:v> 13-Apr </c:v>
                </c:pt>
                <c:pt idx="104">
                  <c:v> 14-Apr </c:v>
                </c:pt>
                <c:pt idx="105">
                  <c:v> 15-Apr </c:v>
                </c:pt>
                <c:pt idx="106">
                  <c:v> 16-Apr </c:v>
                </c:pt>
                <c:pt idx="107">
                  <c:v> 17-Apr </c:v>
                </c:pt>
                <c:pt idx="108">
                  <c:v> 18-Apr </c:v>
                </c:pt>
                <c:pt idx="109">
                  <c:v> 19-Apr </c:v>
                </c:pt>
                <c:pt idx="110">
                  <c:v> 20-Apr </c:v>
                </c:pt>
                <c:pt idx="111">
                  <c:v> 21-Apr </c:v>
                </c:pt>
                <c:pt idx="112">
                  <c:v> 22-Apr </c:v>
                </c:pt>
                <c:pt idx="113">
                  <c:v> 23-Apr </c:v>
                </c:pt>
                <c:pt idx="114">
                  <c:v> 24-Apr </c:v>
                </c:pt>
                <c:pt idx="115">
                  <c:v> 25-Apr </c:v>
                </c:pt>
                <c:pt idx="116">
                  <c:v> 26-Apr </c:v>
                </c:pt>
                <c:pt idx="117">
                  <c:v> 27-Apr </c:v>
                </c:pt>
                <c:pt idx="118">
                  <c:v> 28-Apr </c:v>
                </c:pt>
                <c:pt idx="119">
                  <c:v> 29-Apr </c:v>
                </c:pt>
                <c:pt idx="120">
                  <c:v> 30-Apr </c:v>
                </c:pt>
                <c:pt idx="121">
                  <c:v> 1-May </c:v>
                </c:pt>
                <c:pt idx="122">
                  <c:v> 2-May </c:v>
                </c:pt>
                <c:pt idx="123">
                  <c:v> 3-May </c:v>
                </c:pt>
                <c:pt idx="124">
                  <c:v> 4-May </c:v>
                </c:pt>
                <c:pt idx="125">
                  <c:v> 5-May </c:v>
                </c:pt>
                <c:pt idx="126">
                  <c:v> 6-May </c:v>
                </c:pt>
                <c:pt idx="127">
                  <c:v> 7-May </c:v>
                </c:pt>
                <c:pt idx="128">
                  <c:v> 8-May </c:v>
                </c:pt>
                <c:pt idx="129">
                  <c:v> 9-May </c:v>
                </c:pt>
                <c:pt idx="130">
                  <c:v> 10-May </c:v>
                </c:pt>
                <c:pt idx="131">
                  <c:v> 11-May </c:v>
                </c:pt>
                <c:pt idx="132">
                  <c:v> 12-May </c:v>
                </c:pt>
                <c:pt idx="133">
                  <c:v> 13-May </c:v>
                </c:pt>
                <c:pt idx="134">
                  <c:v> 14-May </c:v>
                </c:pt>
                <c:pt idx="135">
                  <c:v> 15-May </c:v>
                </c:pt>
                <c:pt idx="136">
                  <c:v> 16-May </c:v>
                </c:pt>
                <c:pt idx="137">
                  <c:v> 17-May </c:v>
                </c:pt>
                <c:pt idx="138">
                  <c:v> 18-May </c:v>
                </c:pt>
                <c:pt idx="139">
                  <c:v> 19-May </c:v>
                </c:pt>
                <c:pt idx="140">
                  <c:v> 20-May </c:v>
                </c:pt>
                <c:pt idx="141">
                  <c:v> 21-May </c:v>
                </c:pt>
                <c:pt idx="142">
                  <c:v> 22-May </c:v>
                </c:pt>
                <c:pt idx="143">
                  <c:v> 23-May </c:v>
                </c:pt>
                <c:pt idx="144">
                  <c:v> 24-May </c:v>
                </c:pt>
                <c:pt idx="145">
                  <c:v> 25-May </c:v>
                </c:pt>
                <c:pt idx="146">
                  <c:v> 26-May </c:v>
                </c:pt>
                <c:pt idx="147">
                  <c:v> 27-May </c:v>
                </c:pt>
                <c:pt idx="148">
                  <c:v> 28-May </c:v>
                </c:pt>
                <c:pt idx="149">
                  <c:v> 29-May </c:v>
                </c:pt>
                <c:pt idx="150">
                  <c:v> 30-May </c:v>
                </c:pt>
                <c:pt idx="151">
                  <c:v> 31-May </c:v>
                </c:pt>
                <c:pt idx="152">
                  <c:v> 1-Jun </c:v>
                </c:pt>
                <c:pt idx="153">
                  <c:v> 2-Jun </c:v>
                </c:pt>
                <c:pt idx="154">
                  <c:v> 3-Jun </c:v>
                </c:pt>
                <c:pt idx="155">
                  <c:v> 4-Jun </c:v>
                </c:pt>
                <c:pt idx="156">
                  <c:v> 5-Jun </c:v>
                </c:pt>
                <c:pt idx="157">
                  <c:v> 6-Jun </c:v>
                </c:pt>
                <c:pt idx="158">
                  <c:v> 7-Jun </c:v>
                </c:pt>
                <c:pt idx="159">
                  <c:v> 8-Jun </c:v>
                </c:pt>
                <c:pt idx="160">
                  <c:v> 9-Jun </c:v>
                </c:pt>
                <c:pt idx="161">
                  <c:v> 10-Jun </c:v>
                </c:pt>
                <c:pt idx="162">
                  <c:v> 11-Jun </c:v>
                </c:pt>
                <c:pt idx="163">
                  <c:v> 12-Jun </c:v>
                </c:pt>
                <c:pt idx="164">
                  <c:v> 13-Jun </c:v>
                </c:pt>
                <c:pt idx="165">
                  <c:v> 14-Jun </c:v>
                </c:pt>
                <c:pt idx="166">
                  <c:v> 15-Jun </c:v>
                </c:pt>
                <c:pt idx="167">
                  <c:v> 16-Jun </c:v>
                </c:pt>
                <c:pt idx="168">
                  <c:v> 17-Jun </c:v>
                </c:pt>
                <c:pt idx="169">
                  <c:v> 18-Jun </c:v>
                </c:pt>
                <c:pt idx="170">
                  <c:v> 19-Jun </c:v>
                </c:pt>
                <c:pt idx="171">
                  <c:v> 20-Jun </c:v>
                </c:pt>
                <c:pt idx="172">
                  <c:v> 21-Jun </c:v>
                </c:pt>
                <c:pt idx="173">
                  <c:v> 22-Jun </c:v>
                </c:pt>
                <c:pt idx="174">
                  <c:v> 23-Jun </c:v>
                </c:pt>
                <c:pt idx="175">
                  <c:v> 24-Jun </c:v>
                </c:pt>
                <c:pt idx="176">
                  <c:v> 25-Jun </c:v>
                </c:pt>
                <c:pt idx="177">
                  <c:v> 26-Jun </c:v>
                </c:pt>
                <c:pt idx="178">
                  <c:v> 27-Jun </c:v>
                </c:pt>
                <c:pt idx="179">
                  <c:v> 28-Jun </c:v>
                </c:pt>
                <c:pt idx="180">
                  <c:v> 29-Jun </c:v>
                </c:pt>
                <c:pt idx="181">
                  <c:v> 30-Jun </c:v>
                </c:pt>
                <c:pt idx="182">
                  <c:v> 1-Jul </c:v>
                </c:pt>
                <c:pt idx="183">
                  <c:v> 2-Jul </c:v>
                </c:pt>
                <c:pt idx="184">
                  <c:v> 3-Jul </c:v>
                </c:pt>
                <c:pt idx="185">
                  <c:v> 4-Jul </c:v>
                </c:pt>
                <c:pt idx="186">
                  <c:v> 5-Jul </c:v>
                </c:pt>
                <c:pt idx="187">
                  <c:v> 6-Jul </c:v>
                </c:pt>
                <c:pt idx="188">
                  <c:v> 7-Jul </c:v>
                </c:pt>
                <c:pt idx="189">
                  <c:v> 8-Jul </c:v>
                </c:pt>
                <c:pt idx="190">
                  <c:v> 9-Jul </c:v>
                </c:pt>
                <c:pt idx="191">
                  <c:v> 10-Jul </c:v>
                </c:pt>
                <c:pt idx="192">
                  <c:v> 11-Jul </c:v>
                </c:pt>
                <c:pt idx="193">
                  <c:v> 12-Jul </c:v>
                </c:pt>
                <c:pt idx="194">
                  <c:v> 13-Jul </c:v>
                </c:pt>
                <c:pt idx="195">
                  <c:v> 14-Jul </c:v>
                </c:pt>
                <c:pt idx="196">
                  <c:v> 15-Jul </c:v>
                </c:pt>
                <c:pt idx="197">
                  <c:v> 16-Jul </c:v>
                </c:pt>
                <c:pt idx="198">
                  <c:v> 17-Jul </c:v>
                </c:pt>
                <c:pt idx="199">
                  <c:v> 18-Jul </c:v>
                </c:pt>
                <c:pt idx="200">
                  <c:v> 19-Jul </c:v>
                </c:pt>
                <c:pt idx="201">
                  <c:v> 20-Jul </c:v>
                </c:pt>
                <c:pt idx="202">
                  <c:v> 21-Jul </c:v>
                </c:pt>
                <c:pt idx="203">
                  <c:v> 22-Jul </c:v>
                </c:pt>
                <c:pt idx="204">
                  <c:v> 23-Jul </c:v>
                </c:pt>
                <c:pt idx="205">
                  <c:v> 24-Jul </c:v>
                </c:pt>
                <c:pt idx="206">
                  <c:v> 25-Jul </c:v>
                </c:pt>
                <c:pt idx="207">
                  <c:v> 26-Jul </c:v>
                </c:pt>
                <c:pt idx="208">
                  <c:v> 27-Jul </c:v>
                </c:pt>
                <c:pt idx="209">
                  <c:v> 28-Jul </c:v>
                </c:pt>
                <c:pt idx="210">
                  <c:v> 29-Jul </c:v>
                </c:pt>
                <c:pt idx="211">
                  <c:v> 30-Jul </c:v>
                </c:pt>
                <c:pt idx="212">
                  <c:v> 31-Jul </c:v>
                </c:pt>
                <c:pt idx="213">
                  <c:v> 1-Aug </c:v>
                </c:pt>
                <c:pt idx="214">
                  <c:v> 2-Aug </c:v>
                </c:pt>
                <c:pt idx="215">
                  <c:v> 3-Aug </c:v>
                </c:pt>
                <c:pt idx="216">
                  <c:v> 4-Aug </c:v>
                </c:pt>
                <c:pt idx="217">
                  <c:v> 5-Aug </c:v>
                </c:pt>
                <c:pt idx="218">
                  <c:v> 6-Aug </c:v>
                </c:pt>
                <c:pt idx="219">
                  <c:v> 7-Aug </c:v>
                </c:pt>
                <c:pt idx="220">
                  <c:v> 8-Aug </c:v>
                </c:pt>
                <c:pt idx="221">
                  <c:v> 9-Aug </c:v>
                </c:pt>
                <c:pt idx="222">
                  <c:v> 10-Aug </c:v>
                </c:pt>
                <c:pt idx="223">
                  <c:v> 11-Aug </c:v>
                </c:pt>
                <c:pt idx="224">
                  <c:v> 12-Aug </c:v>
                </c:pt>
                <c:pt idx="225">
                  <c:v> 13-Aug </c:v>
                </c:pt>
                <c:pt idx="226">
                  <c:v> 14-Aug </c:v>
                </c:pt>
                <c:pt idx="227">
                  <c:v> 15-Aug </c:v>
                </c:pt>
                <c:pt idx="228">
                  <c:v> 16-Aug </c:v>
                </c:pt>
                <c:pt idx="229">
                  <c:v> 17-Aug </c:v>
                </c:pt>
                <c:pt idx="230">
                  <c:v> 18-Aug </c:v>
                </c:pt>
                <c:pt idx="231">
                  <c:v> 19-Aug </c:v>
                </c:pt>
                <c:pt idx="232">
                  <c:v> 20-Aug </c:v>
                </c:pt>
                <c:pt idx="233">
                  <c:v> 21-Aug </c:v>
                </c:pt>
                <c:pt idx="234">
                  <c:v> 22-Aug </c:v>
                </c:pt>
                <c:pt idx="235">
                  <c:v> 23-Aug </c:v>
                </c:pt>
                <c:pt idx="236">
                  <c:v> 24-Aug </c:v>
                </c:pt>
                <c:pt idx="237">
                  <c:v> 25-Aug </c:v>
                </c:pt>
                <c:pt idx="238">
                  <c:v> 26-Aug </c:v>
                </c:pt>
                <c:pt idx="239">
                  <c:v> 27-Aug </c:v>
                </c:pt>
                <c:pt idx="240">
                  <c:v> 28-Aug </c:v>
                </c:pt>
                <c:pt idx="241">
                  <c:v> 29-Aug </c:v>
                </c:pt>
                <c:pt idx="242">
                  <c:v> 30-Aug </c:v>
                </c:pt>
                <c:pt idx="243">
                  <c:v> 31-Aug </c:v>
                </c:pt>
                <c:pt idx="244">
                  <c:v> 1-Sep </c:v>
                </c:pt>
                <c:pt idx="245">
                  <c:v> 2-Sep </c:v>
                </c:pt>
                <c:pt idx="246">
                  <c:v> 3-Sep </c:v>
                </c:pt>
                <c:pt idx="247">
                  <c:v> 4-Sep </c:v>
                </c:pt>
                <c:pt idx="248">
                  <c:v> 5-Sep </c:v>
                </c:pt>
                <c:pt idx="249">
                  <c:v> 6-Sep </c:v>
                </c:pt>
                <c:pt idx="250">
                  <c:v> 7-Sep </c:v>
                </c:pt>
                <c:pt idx="251">
                  <c:v> 8-Sep </c:v>
                </c:pt>
                <c:pt idx="252">
                  <c:v> 9-Sep </c:v>
                </c:pt>
                <c:pt idx="253">
                  <c:v> 10-Sep </c:v>
                </c:pt>
                <c:pt idx="254">
                  <c:v> 11-Sep </c:v>
                </c:pt>
                <c:pt idx="255">
                  <c:v> 12-Sep </c:v>
                </c:pt>
                <c:pt idx="256">
                  <c:v> 13-Sep </c:v>
                </c:pt>
                <c:pt idx="257">
                  <c:v> 14-Sep </c:v>
                </c:pt>
                <c:pt idx="258">
                  <c:v> 15-Sep </c:v>
                </c:pt>
                <c:pt idx="259">
                  <c:v> 16-Sep </c:v>
                </c:pt>
                <c:pt idx="260">
                  <c:v> 17-Sep </c:v>
                </c:pt>
                <c:pt idx="261">
                  <c:v> 18-Sep </c:v>
                </c:pt>
                <c:pt idx="262">
                  <c:v> 19-Sep </c:v>
                </c:pt>
                <c:pt idx="263">
                  <c:v> 20-Sep </c:v>
                </c:pt>
                <c:pt idx="264">
                  <c:v> 21-Sep </c:v>
                </c:pt>
                <c:pt idx="265">
                  <c:v> 22-Sep </c:v>
                </c:pt>
                <c:pt idx="266">
                  <c:v> 23-Sep </c:v>
                </c:pt>
                <c:pt idx="267">
                  <c:v> 24-Sep </c:v>
                </c:pt>
                <c:pt idx="268">
                  <c:v> 25-Sep </c:v>
                </c:pt>
                <c:pt idx="269">
                  <c:v> 26-Sep </c:v>
                </c:pt>
                <c:pt idx="270">
                  <c:v> 27-Sep </c:v>
                </c:pt>
                <c:pt idx="271">
                  <c:v> 28-Sep </c:v>
                </c:pt>
                <c:pt idx="272">
                  <c:v> 29-Sep </c:v>
                </c:pt>
                <c:pt idx="273">
                  <c:v> 30-Sep </c:v>
                </c:pt>
                <c:pt idx="274">
                  <c:v> 1-Oct </c:v>
                </c:pt>
                <c:pt idx="275">
                  <c:v> 2-Oct </c:v>
                </c:pt>
                <c:pt idx="276">
                  <c:v> 3-Oct </c:v>
                </c:pt>
                <c:pt idx="277">
                  <c:v> 4-Oct </c:v>
                </c:pt>
                <c:pt idx="278">
                  <c:v> 5-Oct </c:v>
                </c:pt>
                <c:pt idx="279">
                  <c:v> 6-Oct </c:v>
                </c:pt>
                <c:pt idx="280">
                  <c:v> 7-Oct </c:v>
                </c:pt>
                <c:pt idx="281">
                  <c:v> 8-Oct </c:v>
                </c:pt>
                <c:pt idx="282">
                  <c:v> 9-Oct </c:v>
                </c:pt>
                <c:pt idx="283">
                  <c:v> 10-Oct </c:v>
                </c:pt>
                <c:pt idx="284">
                  <c:v> 11-Oct </c:v>
                </c:pt>
                <c:pt idx="285">
                  <c:v> 12-Oct </c:v>
                </c:pt>
                <c:pt idx="286">
                  <c:v> 13-Oct </c:v>
                </c:pt>
                <c:pt idx="287">
                  <c:v> 14-Oct </c:v>
                </c:pt>
                <c:pt idx="288">
                  <c:v> 15-Oct </c:v>
                </c:pt>
                <c:pt idx="289">
                  <c:v> 16-Oct </c:v>
                </c:pt>
                <c:pt idx="290">
                  <c:v> 17-Oct </c:v>
                </c:pt>
                <c:pt idx="291">
                  <c:v> 18-Oct </c:v>
                </c:pt>
                <c:pt idx="292">
                  <c:v> 19-Oct </c:v>
                </c:pt>
                <c:pt idx="293">
                  <c:v> 20-Oct </c:v>
                </c:pt>
                <c:pt idx="294">
                  <c:v> 21-Oct </c:v>
                </c:pt>
                <c:pt idx="295">
                  <c:v> 22-Oct </c:v>
                </c:pt>
                <c:pt idx="296">
                  <c:v> 23-Oct </c:v>
                </c:pt>
                <c:pt idx="297">
                  <c:v> 24-Oct </c:v>
                </c:pt>
                <c:pt idx="298">
                  <c:v> 25-Oct </c:v>
                </c:pt>
                <c:pt idx="299">
                  <c:v> 26-Oct </c:v>
                </c:pt>
                <c:pt idx="300">
                  <c:v> 27-Oct </c:v>
                </c:pt>
                <c:pt idx="301">
                  <c:v> 28-Oct </c:v>
                </c:pt>
                <c:pt idx="302">
                  <c:v> 29-Oct </c:v>
                </c:pt>
                <c:pt idx="303">
                  <c:v> 30-Oct </c:v>
                </c:pt>
                <c:pt idx="304">
                  <c:v> 31-Oct </c:v>
                </c:pt>
                <c:pt idx="305">
                  <c:v> 1-Nov </c:v>
                </c:pt>
                <c:pt idx="306">
                  <c:v> 2-Nov </c:v>
                </c:pt>
                <c:pt idx="307">
                  <c:v> 3-Nov </c:v>
                </c:pt>
                <c:pt idx="308">
                  <c:v> 4-Nov </c:v>
                </c:pt>
                <c:pt idx="309">
                  <c:v> 5-Nov </c:v>
                </c:pt>
                <c:pt idx="310">
                  <c:v> 6-Nov </c:v>
                </c:pt>
                <c:pt idx="311">
                  <c:v> 7-Nov </c:v>
                </c:pt>
                <c:pt idx="312">
                  <c:v> 8-Nov </c:v>
                </c:pt>
                <c:pt idx="313">
                  <c:v> 9-Nov </c:v>
                </c:pt>
                <c:pt idx="314">
                  <c:v> 10-Nov </c:v>
                </c:pt>
                <c:pt idx="315">
                  <c:v> 11-Nov </c:v>
                </c:pt>
                <c:pt idx="316">
                  <c:v> 12-Nov </c:v>
                </c:pt>
                <c:pt idx="317">
                  <c:v> 13-Nov </c:v>
                </c:pt>
                <c:pt idx="318">
                  <c:v> 14-Nov </c:v>
                </c:pt>
                <c:pt idx="319">
                  <c:v> 15-Nov </c:v>
                </c:pt>
                <c:pt idx="320">
                  <c:v> 16-Nov </c:v>
                </c:pt>
                <c:pt idx="321">
                  <c:v> 17-Nov </c:v>
                </c:pt>
                <c:pt idx="322">
                  <c:v> 18-Nov </c:v>
                </c:pt>
                <c:pt idx="323">
                  <c:v> 19-Nov </c:v>
                </c:pt>
                <c:pt idx="324">
                  <c:v> 20-Nov </c:v>
                </c:pt>
                <c:pt idx="325">
                  <c:v> 21-Nov </c:v>
                </c:pt>
                <c:pt idx="326">
                  <c:v> 22-Nov </c:v>
                </c:pt>
                <c:pt idx="327">
                  <c:v> 23-Nov </c:v>
                </c:pt>
                <c:pt idx="328">
                  <c:v> 24-Nov </c:v>
                </c:pt>
                <c:pt idx="329">
                  <c:v> 25-Nov </c:v>
                </c:pt>
                <c:pt idx="330">
                  <c:v> 26-Nov </c:v>
                </c:pt>
                <c:pt idx="331">
                  <c:v> 27-Nov </c:v>
                </c:pt>
                <c:pt idx="332">
                  <c:v> 28-Nov </c:v>
                </c:pt>
                <c:pt idx="333">
                  <c:v> 29-Nov </c:v>
                </c:pt>
                <c:pt idx="334">
                  <c:v> 30-Nov </c:v>
                </c:pt>
                <c:pt idx="335">
                  <c:v> 1-Dec </c:v>
                </c:pt>
                <c:pt idx="336">
                  <c:v> 2-Dec </c:v>
                </c:pt>
                <c:pt idx="337">
                  <c:v> 3-Dec </c:v>
                </c:pt>
                <c:pt idx="338">
                  <c:v> 4-Dec </c:v>
                </c:pt>
                <c:pt idx="339">
                  <c:v> 5-Dec </c:v>
                </c:pt>
                <c:pt idx="340">
                  <c:v> 6-Dec </c:v>
                </c:pt>
                <c:pt idx="341">
                  <c:v> 7-Dec </c:v>
                </c:pt>
                <c:pt idx="342">
                  <c:v> 8-Dec </c:v>
                </c:pt>
                <c:pt idx="343">
                  <c:v> 9-Dec </c:v>
                </c:pt>
                <c:pt idx="344">
                  <c:v> 10-Dec </c:v>
                </c:pt>
                <c:pt idx="345">
                  <c:v> 11-Dec </c:v>
                </c:pt>
                <c:pt idx="346">
                  <c:v> 12-Dec </c:v>
                </c:pt>
                <c:pt idx="347">
                  <c:v> 13-Dec </c:v>
                </c:pt>
                <c:pt idx="348">
                  <c:v> 14-Dec </c:v>
                </c:pt>
                <c:pt idx="349">
                  <c:v> 15-Dec </c:v>
                </c:pt>
                <c:pt idx="350">
                  <c:v> 16-Dec </c:v>
                </c:pt>
                <c:pt idx="351">
                  <c:v> 17-Dec </c:v>
                </c:pt>
                <c:pt idx="352">
                  <c:v> 18-Dec </c:v>
                </c:pt>
                <c:pt idx="353">
                  <c:v> 19-Dec </c:v>
                </c:pt>
                <c:pt idx="354">
                  <c:v> 20-Dec </c:v>
                </c:pt>
                <c:pt idx="355">
                  <c:v> 21-Dec </c:v>
                </c:pt>
                <c:pt idx="356">
                  <c:v> 22-Dec </c:v>
                </c:pt>
                <c:pt idx="357">
                  <c:v> 23-Dec </c:v>
                </c:pt>
                <c:pt idx="358">
                  <c:v> 24-Dec </c:v>
                </c:pt>
                <c:pt idx="359">
                  <c:v> 25-Dec </c:v>
                </c:pt>
                <c:pt idx="360">
                  <c:v> 26-Dec </c:v>
                </c:pt>
                <c:pt idx="361">
                  <c:v> 27-Dec </c:v>
                </c:pt>
                <c:pt idx="362">
                  <c:v> 28-Dec </c:v>
                </c:pt>
                <c:pt idx="363">
                  <c:v> 29-Dec </c:v>
                </c:pt>
                <c:pt idx="364">
                  <c:v> 30-Dec </c:v>
                </c:pt>
                <c:pt idx="365">
                  <c:v> 31-Dec </c:v>
                </c:pt>
                <c:pt idx="366">
                  <c:v> 1-Jan </c:v>
                </c:pt>
              </c:strCache>
            </c:strRef>
          </c:cat>
          <c:val>
            <c:numRef>
              <c:f>'Εισερχ Ποσότητες &amp; ΗΕ'!$C$62:$NE$62</c:f>
              <c:numCache>
                <c:formatCode>_(* #,##0.0_);_(* \(#,##0.0\);_(* "-"??_);_(@_)</c:formatCode>
                <c:ptCount val="367"/>
                <c:pt idx="2" formatCode="_(* #,##0_);_(* \(#,##0\);_(* &quot;-&quot;??_);_(@_)">
                  <c:v>183</c:v>
                </c:pt>
                <c:pt idx="3" formatCode="_(* #,##0_);_(* \(#,##0\);_(* &quot;-&quot;??_);_(@_)">
                  <c:v>197</c:v>
                </c:pt>
                <c:pt idx="4" formatCode="_(* #,##0_);_(* \(#,##0\);_(* &quot;-&quot;??_);_(@_)">
                  <c:v>210</c:v>
                </c:pt>
                <c:pt idx="5" formatCode="_(* #,##0_);_(* \(#,##0\);_(* &quot;-&quot;??_);_(@_)">
                  <c:v>189</c:v>
                </c:pt>
                <c:pt idx="6" formatCode="_(* #,##0_);_(* \(#,##0\);_(* &quot;-&quot;??_);_(@_)">
                  <c:v>168</c:v>
                </c:pt>
                <c:pt idx="7" formatCode="_(* #,##0_);_(* \(#,##0\);_(* &quot;-&quot;??_);_(@_)">
                  <c:v>176</c:v>
                </c:pt>
                <c:pt idx="8" formatCode="_(* #,##0_);_(* \(#,##0\);_(* &quot;-&quot;??_);_(@_)">
                  <c:v>193</c:v>
                </c:pt>
                <c:pt idx="9" formatCode="_(* #,##0_);_(* \(#,##0\);_(* &quot;-&quot;??_);_(@_)">
                  <c:v>173</c:v>
                </c:pt>
                <c:pt idx="10" formatCode="_(* #,##0_);_(* \(#,##0\);_(* &quot;-&quot;??_);_(@_)">
                  <c:v>173</c:v>
                </c:pt>
                <c:pt idx="11" formatCode="_(* #,##0_);_(* \(#,##0\);_(* &quot;-&quot;??_);_(@_)">
                  <c:v>195</c:v>
                </c:pt>
                <c:pt idx="12" formatCode="_(* #,##0_);_(* \(#,##0\);_(* &quot;-&quot;??_);_(@_)">
                  <c:v>165</c:v>
                </c:pt>
                <c:pt idx="13" formatCode="_(* #,##0_);_(* \(#,##0\);_(* &quot;-&quot;??_);_(@_)">
                  <c:v>177</c:v>
                </c:pt>
                <c:pt idx="14" formatCode="_(* #,##0_);_(* \(#,##0\);_(* &quot;-&quot;??_);_(@_)">
                  <c:v>188</c:v>
                </c:pt>
                <c:pt idx="15" formatCode="_(* #,##0_);_(* \(#,##0\);_(* &quot;-&quot;??_);_(@_)">
                  <c:v>184</c:v>
                </c:pt>
                <c:pt idx="16" formatCode="_(* #,##0_);_(* \(#,##0\);_(* &quot;-&quot;??_);_(@_)">
                  <c:v>151</c:v>
                </c:pt>
                <c:pt idx="17" formatCode="_(* #,##0_);_(* \(#,##0\);_(* &quot;-&quot;??_);_(@_)">
                  <c:v>192</c:v>
                </c:pt>
                <c:pt idx="18" formatCode="_(* #,##0_);_(* \(#,##0\);_(* &quot;-&quot;??_);_(@_)">
                  <c:v>230</c:v>
                </c:pt>
                <c:pt idx="19" formatCode="_(* #,##0_);_(* \(#,##0\);_(* &quot;-&quot;??_);_(@_)">
                  <c:v>190</c:v>
                </c:pt>
                <c:pt idx="20" formatCode="_(* #,##0_);_(* \(#,##0\);_(* &quot;-&quot;??_);_(@_)">
                  <c:v>195</c:v>
                </c:pt>
                <c:pt idx="21" formatCode="_(* #,##0_);_(* \(#,##0\);_(* &quot;-&quot;??_);_(@_)">
                  <c:v>198</c:v>
                </c:pt>
                <c:pt idx="22" formatCode="_(* #,##0_);_(* \(#,##0\);_(* &quot;-&quot;??_);_(@_)">
                  <c:v>162</c:v>
                </c:pt>
                <c:pt idx="23" formatCode="_(* #,##0_);_(* \(#,##0\);_(* &quot;-&quot;??_);_(@_)">
                  <c:v>216</c:v>
                </c:pt>
                <c:pt idx="24" formatCode="_(* #,##0_);_(* \(#,##0\);_(* &quot;-&quot;??_);_(@_)">
                  <c:v>173</c:v>
                </c:pt>
                <c:pt idx="25" formatCode="_(* #,##0_);_(* \(#,##0\);_(* &quot;-&quot;??_);_(@_)">
                  <c:v>142</c:v>
                </c:pt>
                <c:pt idx="26" formatCode="_(* #,##0_);_(* \(#,##0\);_(* &quot;-&quot;??_);_(@_)">
                  <c:v>212</c:v>
                </c:pt>
                <c:pt idx="27" formatCode="_(* #,##0_);_(* \(#,##0\);_(* &quot;-&quot;??_);_(@_)">
                  <c:v>147</c:v>
                </c:pt>
                <c:pt idx="28" formatCode="_(* #,##0_);_(* \(#,##0\);_(* &quot;-&quot;??_);_(@_)">
                  <c:v>164</c:v>
                </c:pt>
                <c:pt idx="29" formatCode="_(* #,##0_);_(* \(#,##0\);_(* &quot;-&quot;??_);_(@_)">
                  <c:v>193</c:v>
                </c:pt>
                <c:pt idx="30" formatCode="_(* #,##0_);_(* \(#,##0\);_(* &quot;-&quot;??_);_(@_)">
                  <c:v>232</c:v>
                </c:pt>
                <c:pt idx="31" formatCode="_(* #,##0_);_(* \(#,##0\);_(* &quot;-&quot;??_);_(@_)">
                  <c:v>194</c:v>
                </c:pt>
                <c:pt idx="32" formatCode="_(* #,##0_);_(* \(#,##0\);_(* &quot;-&quot;??_);_(@_)">
                  <c:v>222</c:v>
                </c:pt>
                <c:pt idx="33" formatCode="_(* #,##0_);_(* \(#,##0\);_(* &quot;-&quot;??_);_(@_)">
                  <c:v>207</c:v>
                </c:pt>
                <c:pt idx="34" formatCode="_(* #,##0_);_(* \(#,##0\);_(* &quot;-&quot;??_);_(@_)">
                  <c:v>193</c:v>
                </c:pt>
                <c:pt idx="35" formatCode="_(* #,##0_);_(* \(#,##0\);_(* &quot;-&quot;??_);_(@_)">
                  <c:v>229</c:v>
                </c:pt>
                <c:pt idx="36" formatCode="_(* #,##0_);_(* \(#,##0\);_(* &quot;-&quot;??_);_(@_)">
                  <c:v>204</c:v>
                </c:pt>
                <c:pt idx="37" formatCode="_(* #,##0_);_(* \(#,##0\);_(* &quot;-&quot;??_);_(@_)">
                  <c:v>204</c:v>
                </c:pt>
                <c:pt idx="38" formatCode="_(* #,##0_);_(* \(#,##0\);_(* &quot;-&quot;??_);_(@_)">
                  <c:v>217</c:v>
                </c:pt>
                <c:pt idx="39" formatCode="_(* #,##0_);_(* \(#,##0\);_(* &quot;-&quot;??_);_(@_)">
                  <c:v>207</c:v>
                </c:pt>
                <c:pt idx="40" formatCode="_(* #,##0_);_(* \(#,##0\);_(* &quot;-&quot;??_);_(@_)">
                  <c:v>202</c:v>
                </c:pt>
                <c:pt idx="41" formatCode="_(* #,##0_);_(* \(#,##0\);_(* &quot;-&quot;??_);_(@_)">
                  <c:v>220</c:v>
                </c:pt>
                <c:pt idx="42" formatCode="_(* #,##0_);_(* \(#,##0\);_(* &quot;-&quot;??_);_(@_)">
                  <c:v>204</c:v>
                </c:pt>
                <c:pt idx="43" formatCode="_(* #,##0_);_(* \(#,##0\);_(* &quot;-&quot;??_);_(@_)">
                  <c:v>107</c:v>
                </c:pt>
                <c:pt idx="44" formatCode="_(* #,##0_);_(* \(#,##0\);_(* &quot;-&quot;??_);_(@_)">
                  <c:v>216</c:v>
                </c:pt>
                <c:pt idx="45" formatCode="_(* #,##0_);_(* \(#,##0\);_(* &quot;-&quot;??_);_(@_)">
                  <c:v>128</c:v>
                </c:pt>
                <c:pt idx="46" formatCode="_(* #,##0_);_(* \(#,##0\);_(* &quot;-&quot;??_);_(@_)">
                  <c:v>174</c:v>
                </c:pt>
                <c:pt idx="47" formatCode="_(* #,##0_);_(* \(#,##0\);_(* &quot;-&quot;??_);_(@_)">
                  <c:v>161</c:v>
                </c:pt>
                <c:pt idx="48" formatCode="_(* #,##0_);_(* \(#,##0\);_(* &quot;-&quot;??_);_(@_)">
                  <c:v>219</c:v>
                </c:pt>
                <c:pt idx="49" formatCode="_(* #,##0_);_(* \(#,##0\);_(* &quot;-&quot;??_);_(@_)">
                  <c:v>182</c:v>
                </c:pt>
                <c:pt idx="50" formatCode="_(* #,##0_);_(* \(#,##0\);_(* &quot;-&quot;??_);_(@_)">
                  <c:v>182</c:v>
                </c:pt>
                <c:pt idx="51" formatCode="_(* #,##0_);_(* \(#,##0\);_(* &quot;-&quot;??_);_(@_)">
                  <c:v>177</c:v>
                </c:pt>
                <c:pt idx="52" formatCode="_(* #,##0_);_(* \(#,##0\);_(* &quot;-&quot;??_);_(@_)">
                  <c:v>210</c:v>
                </c:pt>
                <c:pt idx="53" formatCode="_(* #,##0_);_(* \(#,##0\);_(* &quot;-&quot;??_);_(@_)">
                  <c:v>164</c:v>
                </c:pt>
                <c:pt idx="54" formatCode="_(* #,##0_);_(* \(#,##0\);_(* &quot;-&quot;??_);_(@_)">
                  <c:v>188</c:v>
                </c:pt>
                <c:pt idx="55" formatCode="_(* #,##0_);_(* \(#,##0\);_(* &quot;-&quot;??_);_(@_)">
                  <c:v>200</c:v>
                </c:pt>
                <c:pt idx="56" formatCode="_(* #,##0_);_(* \(#,##0\);_(* &quot;-&quot;??_);_(@_)">
                  <c:v>173</c:v>
                </c:pt>
                <c:pt idx="57" formatCode="_(* #,##0_);_(* \(#,##0\);_(* &quot;-&quot;??_);_(@_)">
                  <c:v>194</c:v>
                </c:pt>
                <c:pt idx="58" formatCode="_(* #,##0_);_(* \(#,##0\);_(* &quot;-&quot;??_);_(@_)">
                  <c:v>166</c:v>
                </c:pt>
                <c:pt idx="59" formatCode="_(* #,##0_);_(* \(#,##0\);_(* &quot;-&quot;??_);_(@_)">
                  <c:v>185</c:v>
                </c:pt>
                <c:pt idx="60" formatCode="_(* #,##0_);_(* \(#,##0\);_(* &quot;-&quot;??_);_(@_)">
                  <c:v>210</c:v>
                </c:pt>
                <c:pt idx="61" formatCode="_(* #,##0_);_(* \(#,##0\);_(* &quot;-&quot;??_);_(@_)">
                  <c:v>183</c:v>
                </c:pt>
                <c:pt idx="62" formatCode="_(* #,##0_);_(* \(#,##0\);_(* &quot;-&quot;??_);_(@_)">
                  <c:v>193</c:v>
                </c:pt>
                <c:pt idx="63" formatCode="_(* #,##0_);_(* \(#,##0\);_(* &quot;-&quot;??_);_(@_)">
                  <c:v>199</c:v>
                </c:pt>
                <c:pt idx="64" formatCode="_(* #,##0_);_(* \(#,##0\);_(* &quot;-&quot;??_);_(@_)">
                  <c:v>201</c:v>
                </c:pt>
                <c:pt idx="65" formatCode="_(* #,##0_);_(* \(#,##0\);_(* &quot;-&quot;??_);_(@_)">
                  <c:v>182</c:v>
                </c:pt>
                <c:pt idx="66" formatCode="_(* #,##0_);_(* \(#,##0\);_(* &quot;-&quot;??_);_(@_)">
                  <c:v>192</c:v>
                </c:pt>
                <c:pt idx="67" formatCode="_(* #,##0_);_(* \(#,##0\);_(* &quot;-&quot;??_);_(@_)">
                  <c:v>194</c:v>
                </c:pt>
                <c:pt idx="68" formatCode="_(* #,##0_);_(* \(#,##0\);_(* &quot;-&quot;??_);_(@_)">
                  <c:v>184</c:v>
                </c:pt>
                <c:pt idx="69" formatCode="_(* #,##0_);_(* \(#,##0\);_(* &quot;-&quot;??_);_(@_)">
                  <c:v>121</c:v>
                </c:pt>
                <c:pt idx="70" formatCode="_(* #,##0_);_(* \(#,##0\);_(* &quot;-&quot;??_);_(@_)">
                  <c:v>105</c:v>
                </c:pt>
                <c:pt idx="71" formatCode="_(* #,##0_);_(* \(#,##0\);_(* &quot;-&quot;??_);_(@_)">
                  <c:v>89</c:v>
                </c:pt>
                <c:pt idx="72" formatCode="_(* #,##0_);_(* \(#,##0\);_(* &quot;-&quot;??_);_(@_)">
                  <c:v>185</c:v>
                </c:pt>
                <c:pt idx="73" formatCode="_(* #,##0_);_(* \(#,##0\);_(* &quot;-&quot;??_);_(@_)">
                  <c:v>180</c:v>
                </c:pt>
                <c:pt idx="74" formatCode="_(* #,##0_);_(* \(#,##0\);_(* &quot;-&quot;??_);_(@_)">
                  <c:v>190</c:v>
                </c:pt>
                <c:pt idx="75" formatCode="_(* #,##0_);_(* \(#,##0\);_(* &quot;-&quot;??_);_(@_)">
                  <c:v>206</c:v>
                </c:pt>
                <c:pt idx="76" formatCode="_(* #,##0_);_(* \(#,##0\);_(* &quot;-&quot;??_);_(@_)">
                  <c:v>146</c:v>
                </c:pt>
                <c:pt idx="77" formatCode="_(* #,##0_);_(* \(#,##0\);_(* &quot;-&quot;??_);_(@_)">
                  <c:v>162</c:v>
                </c:pt>
                <c:pt idx="78" formatCode="_(* #,##0_);_(* \(#,##0\);_(* &quot;-&quot;??_);_(@_)">
                  <c:v>158</c:v>
                </c:pt>
                <c:pt idx="79" formatCode="_(* #,##0_);_(* \(#,##0\);_(* &quot;-&quot;??_);_(@_)">
                  <c:v>152</c:v>
                </c:pt>
                <c:pt idx="80" formatCode="_(* #,##0_);_(* \(#,##0\);_(* &quot;-&quot;??_);_(@_)">
                  <c:v>150</c:v>
                </c:pt>
                <c:pt idx="81" formatCode="_(* #,##0_);_(* \(#,##0\);_(* &quot;-&quot;??_);_(@_)">
                  <c:v>150</c:v>
                </c:pt>
                <c:pt idx="82" formatCode="_(* #,##0_);_(* \(#,##0\);_(* &quot;-&quot;??_);_(@_)">
                  <c:v>152</c:v>
                </c:pt>
                <c:pt idx="83" formatCode="_(* #,##0_);_(* \(#,##0\);_(* &quot;-&quot;??_);_(@_)">
                  <c:v>154</c:v>
                </c:pt>
                <c:pt idx="84" formatCode="_(* #,##0_);_(* \(#,##0\);_(* &quot;-&quot;??_);_(@_)">
                  <c:v>191</c:v>
                </c:pt>
                <c:pt idx="85" formatCode="_(* #,##0_);_(* \(#,##0\);_(* &quot;-&quot;??_);_(@_)">
                  <c:v>203</c:v>
                </c:pt>
                <c:pt idx="86" formatCode="_(* #,##0_);_(* \(#,##0\);_(* &quot;-&quot;??_);_(@_)">
                  <c:v>187</c:v>
                </c:pt>
                <c:pt idx="87" formatCode="_(* #,##0_);_(* \(#,##0\);_(* &quot;-&quot;??_);_(@_)">
                  <c:v>207</c:v>
                </c:pt>
                <c:pt idx="88" formatCode="_(* #,##0_);_(* \(#,##0\);_(* &quot;-&quot;??_);_(@_)">
                  <c:v>182</c:v>
                </c:pt>
                <c:pt idx="89" formatCode="_(* #,##0_);_(* \(#,##0\);_(* &quot;-&quot;??_);_(@_)">
                  <c:v>193</c:v>
                </c:pt>
                <c:pt idx="90" formatCode="_(* #,##0_);_(* \(#,##0\);_(* &quot;-&quot;??_);_(@_)">
                  <c:v>186</c:v>
                </c:pt>
                <c:pt idx="91" formatCode="_(* #,##0_);_(* \(#,##0\);_(* &quot;-&quot;??_);_(@_)">
                  <c:v>200</c:v>
                </c:pt>
                <c:pt idx="92" formatCode="_(* #,##0_);_(* \(#,##0\);_(* &quot;-&quot;??_);_(@_)">
                  <c:v>207</c:v>
                </c:pt>
                <c:pt idx="93" formatCode="_(* #,##0_);_(* \(#,##0\);_(* &quot;-&quot;??_);_(@_)">
                  <c:v>164</c:v>
                </c:pt>
                <c:pt idx="94" formatCode="_(* #,##0_);_(* \(#,##0\);_(* &quot;-&quot;??_);_(@_)">
                  <c:v>198</c:v>
                </c:pt>
                <c:pt idx="95" formatCode="_(* #,##0_);_(* \(#,##0\);_(* &quot;-&quot;??_);_(@_)">
                  <c:v>198</c:v>
                </c:pt>
                <c:pt idx="96" formatCode="_(* #,##0_);_(* \(#,##0\);_(* &quot;-&quot;??_);_(@_)">
                  <c:v>150</c:v>
                </c:pt>
                <c:pt idx="97" formatCode="_(* #,##0_);_(* \(#,##0\);_(* &quot;-&quot;??_);_(@_)">
                  <c:v>205</c:v>
                </c:pt>
                <c:pt idx="98" formatCode="_(* #,##0_);_(* \(#,##0\);_(* &quot;-&quot;??_);_(@_)">
                  <c:v>213</c:v>
                </c:pt>
                <c:pt idx="99" formatCode="_(* #,##0_);_(* \(#,##0\);_(* &quot;-&quot;??_);_(@_)">
                  <c:v>206</c:v>
                </c:pt>
                <c:pt idx="100" formatCode="_(* #,##0_);_(* \(#,##0\);_(* &quot;-&quot;??_);_(@_)">
                  <c:v>173</c:v>
                </c:pt>
                <c:pt idx="101" formatCode="_(* #,##0_);_(* \(#,##0\);_(* &quot;-&quot;??_);_(@_)">
                  <c:v>169</c:v>
                </c:pt>
                <c:pt idx="102" formatCode="_(* #,##0_);_(* \(#,##0\);_(* &quot;-&quot;??_);_(@_)">
                  <c:v>186</c:v>
                </c:pt>
                <c:pt idx="103" formatCode="_(* #,##0_);_(* \(#,##0\);_(* &quot;-&quot;??_);_(@_)">
                  <c:v>184</c:v>
                </c:pt>
                <c:pt idx="104" formatCode="_(* #,##0_);_(* \(#,##0\);_(* &quot;-&quot;??_);_(@_)">
                  <c:v>207</c:v>
                </c:pt>
                <c:pt idx="105" formatCode="_(* #,##0_);_(* \(#,##0\);_(* &quot;-&quot;??_);_(@_)">
                  <c:v>200</c:v>
                </c:pt>
                <c:pt idx="106" formatCode="_(* #,##0_);_(* \(#,##0\);_(* &quot;-&quot;??_);_(@_)">
                  <c:v>204</c:v>
                </c:pt>
                <c:pt idx="107" formatCode="_(* #,##0_);_(* \(#,##0\);_(* &quot;-&quot;??_);_(@_)">
                  <c:v>176</c:v>
                </c:pt>
                <c:pt idx="108" formatCode="_(* #,##0_);_(* \(#,##0\);_(* &quot;-&quot;??_);_(@_)">
                  <c:v>187</c:v>
                </c:pt>
                <c:pt idx="109" formatCode="_(* #,##0_);_(* \(#,##0\);_(* &quot;-&quot;??_);_(@_)">
                  <c:v>164</c:v>
                </c:pt>
                <c:pt idx="110" formatCode="_(* #,##0_);_(* \(#,##0\);_(* &quot;-&quot;??_);_(@_)">
                  <c:v>194</c:v>
                </c:pt>
                <c:pt idx="111" formatCode="_(* #,##0_);_(* \(#,##0\);_(* &quot;-&quot;??_);_(@_)">
                  <c:v>150</c:v>
                </c:pt>
                <c:pt idx="112" formatCode="_(* #,##0_);_(* \(#,##0\);_(* &quot;-&quot;??_);_(@_)">
                  <c:v>190</c:v>
                </c:pt>
                <c:pt idx="113" formatCode="_(* #,##0_);_(* \(#,##0\);_(* &quot;-&quot;??_);_(@_)">
                  <c:v>209</c:v>
                </c:pt>
                <c:pt idx="114" formatCode="_(* #,##0_);_(* \(#,##0\);_(* &quot;-&quot;??_);_(@_)">
                  <c:v>209</c:v>
                </c:pt>
                <c:pt idx="115" formatCode="_(* #,##0_);_(* \(#,##0\);_(* &quot;-&quot;??_);_(@_)">
                  <c:v>159</c:v>
                </c:pt>
                <c:pt idx="116" formatCode="_(* #,##0_);_(* \(#,##0\);_(* &quot;-&quot;??_);_(@_)">
                  <c:v>189</c:v>
                </c:pt>
                <c:pt idx="117" formatCode="_(* #,##0_);_(* \(#,##0\);_(* &quot;-&quot;??_);_(@_)">
                  <c:v>188</c:v>
                </c:pt>
                <c:pt idx="118" formatCode="_(* #,##0_);_(* \(#,##0\);_(* &quot;-&quot;??_);_(@_)">
                  <c:v>208</c:v>
                </c:pt>
                <c:pt idx="119" formatCode="_(* #,##0_);_(* \(#,##0\);_(* &quot;-&quot;??_);_(@_)">
                  <c:v>180</c:v>
                </c:pt>
                <c:pt idx="120" formatCode="_(* #,##0_);_(* \(#,##0\);_(* &quot;-&quot;??_);_(@_)">
                  <c:v>195</c:v>
                </c:pt>
                <c:pt idx="121" formatCode="_(* #,##0_);_(* \(#,##0\);_(* &quot;-&quot;??_);_(@_)">
                  <c:v>184</c:v>
                </c:pt>
                <c:pt idx="122" formatCode="_(* #,##0_);_(* \(#,##0\);_(* &quot;-&quot;??_);_(@_)">
                  <c:v>202</c:v>
                </c:pt>
                <c:pt idx="123" formatCode="_(* #,##0_);_(* \(#,##0\);_(* &quot;-&quot;??_);_(@_)">
                  <c:v>211</c:v>
                </c:pt>
                <c:pt idx="124" formatCode="_(* #,##0_);_(* \(#,##0\);_(* &quot;-&quot;??_);_(@_)">
                  <c:v>206</c:v>
                </c:pt>
                <c:pt idx="125" formatCode="_(* #,##0_);_(* \(#,##0\);_(* &quot;-&quot;??_);_(@_)">
                  <c:v>213</c:v>
                </c:pt>
                <c:pt idx="126" formatCode="_(* #,##0_);_(* \(#,##0\);_(* &quot;-&quot;??_);_(@_)">
                  <c:v>211</c:v>
                </c:pt>
                <c:pt idx="127" formatCode="_(* #,##0_);_(* \(#,##0\);_(* &quot;-&quot;??_);_(@_)">
                  <c:v>150</c:v>
                </c:pt>
                <c:pt idx="128" formatCode="_(* #,##0_);_(* \(#,##0\);_(* &quot;-&quot;??_);_(@_)">
                  <c:v>157</c:v>
                </c:pt>
                <c:pt idx="129" formatCode="_(* #,##0_);_(* \(#,##0\);_(* &quot;-&quot;??_);_(@_)">
                  <c:v>220</c:v>
                </c:pt>
                <c:pt idx="130" formatCode="_(* #,##0_);_(* \(#,##0\);_(* &quot;-&quot;??_);_(@_)">
                  <c:v>214</c:v>
                </c:pt>
                <c:pt idx="131" formatCode="_(* #,##0_);_(* \(#,##0\);_(* &quot;-&quot;??_);_(@_)">
                  <c:v>191</c:v>
                </c:pt>
                <c:pt idx="132" formatCode="_(* #,##0_);_(* \(#,##0\);_(* &quot;-&quot;??_);_(@_)">
                  <c:v>200</c:v>
                </c:pt>
                <c:pt idx="133" formatCode="_(* #,##0_);_(* \(#,##0\);_(* &quot;-&quot;??_);_(@_)">
                  <c:v>208</c:v>
                </c:pt>
                <c:pt idx="134" formatCode="_(* #,##0_);_(* \(#,##0\);_(* &quot;-&quot;??_);_(@_)">
                  <c:v>183</c:v>
                </c:pt>
                <c:pt idx="135" formatCode="_(* #,##0_);_(* \(#,##0\);_(* &quot;-&quot;??_);_(@_)">
                  <c:v>117</c:v>
                </c:pt>
                <c:pt idx="136" formatCode="_(* #,##0_);_(* \(#,##0\);_(* &quot;-&quot;??_);_(@_)">
                  <c:v>61</c:v>
                </c:pt>
                <c:pt idx="137" formatCode="_(* #,##0_);_(* \(#,##0\);_(* &quot;-&quot;??_);_(@_)">
                  <c:v>54</c:v>
                </c:pt>
                <c:pt idx="138" formatCode="_(* #,##0_);_(* \(#,##0\);_(* &quot;-&quot;??_);_(@_)">
                  <c:v>107</c:v>
                </c:pt>
                <c:pt idx="139" formatCode="_(* #,##0_);_(* \(#,##0\);_(* &quot;-&quot;??_);_(@_)">
                  <c:v>123</c:v>
                </c:pt>
                <c:pt idx="140" formatCode="_(* #,##0_);_(* \(#,##0\);_(* &quot;-&quot;??_);_(@_)">
                  <c:v>178</c:v>
                </c:pt>
                <c:pt idx="141" formatCode="_(* #,##0_);_(* \(#,##0\);_(* &quot;-&quot;??_);_(@_)">
                  <c:v>191</c:v>
                </c:pt>
                <c:pt idx="142" formatCode="_(* #,##0_);_(* \(#,##0\);_(* &quot;-&quot;??_);_(@_)">
                  <c:v>201</c:v>
                </c:pt>
                <c:pt idx="143" formatCode="_(* #,##0_);_(* \(#,##0\);_(* &quot;-&quot;??_);_(@_)">
                  <c:v>186</c:v>
                </c:pt>
                <c:pt idx="144" formatCode="_(* #,##0_);_(* \(#,##0\);_(* &quot;-&quot;??_);_(@_)">
                  <c:v>195</c:v>
                </c:pt>
                <c:pt idx="145" formatCode="_(* #,##0_);_(* \(#,##0\);_(* &quot;-&quot;??_);_(@_)">
                  <c:v>174</c:v>
                </c:pt>
                <c:pt idx="146" formatCode="_(* #,##0_);_(* \(#,##0\);_(* &quot;-&quot;??_);_(@_)">
                  <c:v>193</c:v>
                </c:pt>
                <c:pt idx="147" formatCode="_(* #,##0_);_(* \(#,##0\);_(* &quot;-&quot;??_);_(@_)">
                  <c:v>198</c:v>
                </c:pt>
                <c:pt idx="148" formatCode="_(* #,##0_);_(* \(#,##0\);_(* &quot;-&quot;??_);_(@_)">
                  <c:v>197</c:v>
                </c:pt>
                <c:pt idx="149" formatCode="_(* #,##0_);_(* \(#,##0\);_(* &quot;-&quot;??_);_(@_)">
                  <c:v>185</c:v>
                </c:pt>
                <c:pt idx="150" formatCode="_(* #,##0_);_(* \(#,##0\);_(* &quot;-&quot;??_);_(@_)">
                  <c:v>159</c:v>
                </c:pt>
                <c:pt idx="151" formatCode="_(* #,##0_);_(* \(#,##0\);_(* &quot;-&quot;??_);_(@_)">
                  <c:v>172</c:v>
                </c:pt>
                <c:pt idx="152" formatCode="_(* #,##0_);_(* \(#,##0\);_(* &quot;-&quot;??_);_(@_)">
                  <c:v>185</c:v>
                </c:pt>
                <c:pt idx="153" formatCode="_(* #,##0_);_(* \(#,##0\);_(* &quot;-&quot;??_);_(@_)">
                  <c:v>155</c:v>
                </c:pt>
                <c:pt idx="154" formatCode="_(* #,##0_);_(* \(#,##0\);_(* &quot;-&quot;??_);_(@_)">
                  <c:v>187</c:v>
                </c:pt>
                <c:pt idx="155" formatCode="_(* #,##0_);_(* \(#,##0\);_(* &quot;-&quot;??_);_(@_)">
                  <c:v>191</c:v>
                </c:pt>
                <c:pt idx="156" formatCode="_(* #,##0_);_(* \(#,##0\);_(* &quot;-&quot;??_);_(@_)">
                  <c:v>141</c:v>
                </c:pt>
                <c:pt idx="157" formatCode="_(* #,##0_);_(* \(#,##0\);_(* &quot;-&quot;??_);_(@_)">
                  <c:v>204</c:v>
                </c:pt>
                <c:pt idx="158" formatCode="_(* #,##0_);_(* \(#,##0\);_(* &quot;-&quot;??_);_(@_)">
                  <c:v>221</c:v>
                </c:pt>
                <c:pt idx="159" formatCode="_(* #,##0_);_(* \(#,##0\);_(* &quot;-&quot;??_);_(@_)">
                  <c:v>246</c:v>
                </c:pt>
                <c:pt idx="160" formatCode="_(* #,##0_);_(* \(#,##0\);_(* &quot;-&quot;??_);_(@_)">
                  <c:v>214</c:v>
                </c:pt>
                <c:pt idx="161" formatCode="_(* #,##0_);_(* \(#,##0\);_(* &quot;-&quot;??_);_(@_)">
                  <c:v>213</c:v>
                </c:pt>
                <c:pt idx="162" formatCode="_(* #,##0_);_(* \(#,##0\);_(* &quot;-&quot;??_);_(@_)">
                  <c:v>209</c:v>
                </c:pt>
                <c:pt idx="163" formatCode="_(* #,##0_);_(* \(#,##0\);_(* &quot;-&quot;??_);_(@_)">
                  <c:v>206</c:v>
                </c:pt>
                <c:pt idx="164" formatCode="_(* #,##0_);_(* \(#,##0\);_(* &quot;-&quot;??_);_(@_)">
                  <c:v>216</c:v>
                </c:pt>
                <c:pt idx="165" formatCode="_(* #,##0_);_(* \(#,##0\);_(* &quot;-&quot;??_);_(@_)">
                  <c:v>215</c:v>
                </c:pt>
                <c:pt idx="166" formatCode="_(* #,##0_);_(* \(#,##0\);_(* &quot;-&quot;??_);_(@_)">
                  <c:v>223</c:v>
                </c:pt>
                <c:pt idx="167" formatCode="_(* #,##0_);_(* \(#,##0\);_(* &quot;-&quot;??_);_(@_)">
                  <c:v>224</c:v>
                </c:pt>
                <c:pt idx="168" formatCode="_(* #,##0_);_(* \(#,##0\);_(* &quot;-&quot;??_);_(@_)">
                  <c:v>221</c:v>
                </c:pt>
                <c:pt idx="169" formatCode="_(* #,##0_);_(* \(#,##0\);_(* &quot;-&quot;??_);_(@_)">
                  <c:v>207</c:v>
                </c:pt>
                <c:pt idx="170" formatCode="_(* #,##0_);_(* \(#,##0\);_(* &quot;-&quot;??_);_(@_)">
                  <c:v>212</c:v>
                </c:pt>
                <c:pt idx="171" formatCode="_(* #,##0_);_(* \(#,##0\);_(* &quot;-&quot;??_);_(@_)">
                  <c:v>310</c:v>
                </c:pt>
                <c:pt idx="172" formatCode="_(* #,##0_);_(* \(#,##0\);_(* &quot;-&quot;??_);_(@_)">
                  <c:v>310</c:v>
                </c:pt>
                <c:pt idx="173" formatCode="_(* #,##0_);_(* \(#,##0\);_(* &quot;-&quot;??_);_(@_)">
                  <c:v>306</c:v>
                </c:pt>
                <c:pt idx="174" formatCode="_(* #,##0_);_(* \(#,##0\);_(* &quot;-&quot;??_);_(@_)">
                  <c:v>213</c:v>
                </c:pt>
                <c:pt idx="175" formatCode="_(* #,##0_);_(* \(#,##0\);_(* &quot;-&quot;??_);_(@_)">
                  <c:v>177</c:v>
                </c:pt>
                <c:pt idx="176" formatCode="_(* #,##0_);_(* \(#,##0\);_(* &quot;-&quot;??_);_(@_)">
                  <c:v>201</c:v>
                </c:pt>
                <c:pt idx="177" formatCode="_(* #,##0_);_(* \(#,##0\);_(* &quot;-&quot;??_);_(@_)">
                  <c:v>186</c:v>
                </c:pt>
                <c:pt idx="178" formatCode="_(* #,##0_);_(* \(#,##0\);_(* &quot;-&quot;??_);_(@_)">
                  <c:v>197</c:v>
                </c:pt>
                <c:pt idx="179" formatCode="_(* #,##0_);_(* \(#,##0\);_(* &quot;-&quot;??_);_(@_)">
                  <c:v>229</c:v>
                </c:pt>
                <c:pt idx="180" formatCode="_(* #,##0_);_(* \(#,##0\);_(* &quot;-&quot;??_);_(@_)">
                  <c:v>97</c:v>
                </c:pt>
                <c:pt idx="181" formatCode="_(* #,##0_);_(* \(#,##0\);_(* &quot;-&quot;??_);_(@_)">
                  <c:v>89</c:v>
                </c:pt>
                <c:pt idx="182" formatCode="_(* #,##0_);_(* \(#,##0\);_(* &quot;-&quot;??_);_(@_)">
                  <c:v>58</c:v>
                </c:pt>
                <c:pt idx="183" formatCode="_(* #,##0_);_(* \(#,##0\);_(* &quot;-&quot;??_);_(@_)">
                  <c:v>114</c:v>
                </c:pt>
                <c:pt idx="184" formatCode="_(* #,##0_);_(* \(#,##0\);_(* &quot;-&quot;??_);_(@_)">
                  <c:v>180</c:v>
                </c:pt>
                <c:pt idx="185" formatCode="_(* #,##0_);_(* \(#,##0\);_(* &quot;-&quot;??_);_(@_)">
                  <c:v>187</c:v>
                </c:pt>
                <c:pt idx="186" formatCode="_(* #,##0_);_(* \(#,##0\);_(* &quot;-&quot;??_);_(@_)">
                  <c:v>192</c:v>
                </c:pt>
                <c:pt idx="187" formatCode="_(* #,##0_);_(* \(#,##0\);_(* &quot;-&quot;??_);_(@_)">
                  <c:v>237</c:v>
                </c:pt>
                <c:pt idx="188" formatCode="_(* #,##0_);_(* \(#,##0\);_(* &quot;-&quot;??_);_(@_)">
                  <c:v>203</c:v>
                </c:pt>
                <c:pt idx="189" formatCode="_(* #,##0_);_(* \(#,##0\);_(* &quot;-&quot;??_);_(@_)">
                  <c:v>191</c:v>
                </c:pt>
                <c:pt idx="190" formatCode="_(* #,##0_);_(* \(#,##0\);_(* &quot;-&quot;??_);_(@_)">
                  <c:v>182</c:v>
                </c:pt>
                <c:pt idx="191" formatCode="_(* #,##0_);_(* \(#,##0\);_(* &quot;-&quot;??_);_(@_)">
                  <c:v>224</c:v>
                </c:pt>
                <c:pt idx="192" formatCode="_(* #,##0_);_(* \(#,##0\);_(* &quot;-&quot;??_);_(@_)">
                  <c:v>209</c:v>
                </c:pt>
                <c:pt idx="193" formatCode="_(* #,##0_);_(* \(#,##0\);_(* &quot;-&quot;??_);_(@_)">
                  <c:v>175</c:v>
                </c:pt>
                <c:pt idx="194" formatCode="_(* #,##0_);_(* \(#,##0\);_(* &quot;-&quot;??_);_(@_)">
                  <c:v>206</c:v>
                </c:pt>
                <c:pt idx="195" formatCode="_(* #,##0_);_(* \(#,##0\);_(* &quot;-&quot;??_);_(@_)">
                  <c:v>205</c:v>
                </c:pt>
                <c:pt idx="196" formatCode="_(* #,##0_);_(* \(#,##0\);_(* &quot;-&quot;??_);_(@_)">
                  <c:v>192</c:v>
                </c:pt>
                <c:pt idx="197" formatCode="_(* #,##0_);_(* \(#,##0\);_(* &quot;-&quot;??_);_(@_)">
                  <c:v>199</c:v>
                </c:pt>
                <c:pt idx="198" formatCode="_(* #,##0_);_(* \(#,##0\);_(* &quot;-&quot;??_);_(@_)">
                  <c:v>222</c:v>
                </c:pt>
                <c:pt idx="199" formatCode="_(* #,##0_);_(* \(#,##0\);_(* &quot;-&quot;??_);_(@_)">
                  <c:v>216</c:v>
                </c:pt>
                <c:pt idx="200" formatCode="_(* #,##0_);_(* \(#,##0\);_(* &quot;-&quot;??_);_(@_)">
                  <c:v>227</c:v>
                </c:pt>
                <c:pt idx="201" formatCode="_(* #,##0_);_(* \(#,##0\);_(* &quot;-&quot;??_);_(@_)">
                  <c:v>242</c:v>
                </c:pt>
                <c:pt idx="202" formatCode="_(* #,##0_);_(* \(#,##0\);_(* &quot;-&quot;??_);_(@_)">
                  <c:v>125</c:v>
                </c:pt>
                <c:pt idx="203" formatCode="_(* #,##0_);_(* \(#,##0\);_(* &quot;-&quot;??_);_(@_)">
                  <c:v>195</c:v>
                </c:pt>
                <c:pt idx="204" formatCode="_(* #,##0_);_(* \(#,##0\);_(* &quot;-&quot;??_);_(@_)">
                  <c:v>186</c:v>
                </c:pt>
                <c:pt idx="205" formatCode="_(* #,##0_);_(* \(#,##0\);_(* &quot;-&quot;??_);_(@_)">
                  <c:v>138</c:v>
                </c:pt>
                <c:pt idx="206" formatCode="_(* #,##0_);_(* \(#,##0\);_(* &quot;-&quot;??_);_(@_)">
                  <c:v>219</c:v>
                </c:pt>
                <c:pt idx="207" formatCode="_(* #,##0_);_(* \(#,##0\);_(* &quot;-&quot;??_);_(@_)">
                  <c:v>232</c:v>
                </c:pt>
                <c:pt idx="208" formatCode="_(* #,##0_);_(* \(#,##0\);_(* &quot;-&quot;??_);_(@_)">
                  <c:v>166</c:v>
                </c:pt>
                <c:pt idx="209" formatCode="_(* #,##0_);_(* \(#,##0\);_(* &quot;-&quot;??_);_(@_)">
                  <c:v>206</c:v>
                </c:pt>
                <c:pt idx="210" formatCode="_(* #,##0_);_(* \(#,##0\);_(* &quot;-&quot;??_);_(@_)">
                  <c:v>234</c:v>
                </c:pt>
                <c:pt idx="211" formatCode="_(* #,##0_);_(* \(#,##0\);_(* &quot;-&quot;??_);_(@_)">
                  <c:v>213</c:v>
                </c:pt>
                <c:pt idx="212" formatCode="_(* #,##0_);_(* \(#,##0\);_(* &quot;-&quot;??_);_(@_)">
                  <c:v>205</c:v>
                </c:pt>
                <c:pt idx="213" formatCode="_(* #,##0_);_(* \(#,##0\);_(* &quot;-&quot;??_);_(@_)">
                  <c:v>233</c:v>
                </c:pt>
                <c:pt idx="214" formatCode="_(* #,##0_);_(* \(#,##0\);_(* &quot;-&quot;??_);_(@_)">
                  <c:v>236</c:v>
                </c:pt>
                <c:pt idx="215" formatCode="_(* #,##0_);_(* \(#,##0\);_(* &quot;-&quot;??_);_(@_)">
                  <c:v>171</c:v>
                </c:pt>
                <c:pt idx="216" formatCode="_(* #,##0_);_(* \(#,##0\);_(* &quot;-&quot;??_);_(@_)">
                  <c:v>144</c:v>
                </c:pt>
                <c:pt idx="217" formatCode="_(* #,##0_);_(* \(#,##0\);_(* &quot;-&quot;??_);_(@_)">
                  <c:v>216</c:v>
                </c:pt>
                <c:pt idx="218" formatCode="_(* #,##0_);_(* \(#,##0\);_(* &quot;-&quot;??_);_(@_)">
                  <c:v>220</c:v>
                </c:pt>
                <c:pt idx="219" formatCode="_(* #,##0_);_(* \(#,##0\);_(* &quot;-&quot;??_);_(@_)">
                  <c:v>171</c:v>
                </c:pt>
                <c:pt idx="220" formatCode="_(* #,##0_);_(* \(#,##0\);_(* &quot;-&quot;??_);_(@_)">
                  <c:v>81</c:v>
                </c:pt>
                <c:pt idx="221" formatCode="_(* #,##0_);_(* \(#,##0\);_(* &quot;-&quot;??_);_(@_)">
                  <c:v>95</c:v>
                </c:pt>
                <c:pt idx="222" formatCode="_(* #,##0_);_(* \(#,##0\);_(* &quot;-&quot;??_);_(@_)">
                  <c:v>41</c:v>
                </c:pt>
                <c:pt idx="223" formatCode="_(* #,##0_);_(* \(#,##0\);_(* &quot;-&quot;??_);_(@_)">
                  <c:v>97</c:v>
                </c:pt>
                <c:pt idx="224" formatCode="_(* #,##0_);_(* \(#,##0\);_(* &quot;-&quot;??_);_(@_)">
                  <c:v>69</c:v>
                </c:pt>
                <c:pt idx="225" formatCode="_(* #,##0_);_(* \(#,##0\);_(* &quot;-&quot;??_);_(@_)">
                  <c:v>123</c:v>
                </c:pt>
                <c:pt idx="226" formatCode="_(* #,##0_);_(* \(#,##0\);_(* &quot;-&quot;??_);_(@_)">
                  <c:v>115</c:v>
                </c:pt>
                <c:pt idx="227" formatCode="_(* #,##0_);_(* \(#,##0\);_(* &quot;-&quot;??_);_(@_)">
                  <c:v>81</c:v>
                </c:pt>
                <c:pt idx="228" formatCode="_(* #,##0_);_(* \(#,##0\);_(* &quot;-&quot;??_);_(@_)">
                  <c:v>91</c:v>
                </c:pt>
                <c:pt idx="229" formatCode="_(* #,##0_);_(* \(#,##0\);_(* &quot;-&quot;??_);_(@_)">
                  <c:v>126</c:v>
                </c:pt>
                <c:pt idx="230" formatCode="_(* #,##0_);_(* \(#,##0\);_(* &quot;-&quot;??_);_(@_)">
                  <c:v>101</c:v>
                </c:pt>
                <c:pt idx="231" formatCode="_(* #,##0_);_(* \(#,##0\);_(* &quot;-&quot;??_);_(@_)">
                  <c:v>35</c:v>
                </c:pt>
                <c:pt idx="232" formatCode="_(* #,##0_);_(* \(#,##0\);_(* &quot;-&quot;??_);_(@_)">
                  <c:v>58</c:v>
                </c:pt>
                <c:pt idx="233" formatCode="_(* #,##0_);_(* \(#,##0\);_(* &quot;-&quot;??_);_(@_)">
                  <c:v>90</c:v>
                </c:pt>
                <c:pt idx="234" formatCode="_(* #,##0_);_(* \(#,##0\);_(* &quot;-&quot;??_);_(@_)">
                  <c:v>114</c:v>
                </c:pt>
                <c:pt idx="235" formatCode="_(* #,##0_);_(* \(#,##0\);_(* &quot;-&quot;??_);_(@_)">
                  <c:v>174</c:v>
                </c:pt>
                <c:pt idx="236" formatCode="_(* #,##0_);_(* \(#,##0\);_(* &quot;-&quot;??_);_(@_)">
                  <c:v>194</c:v>
                </c:pt>
                <c:pt idx="237" formatCode="_(* #,##0_);_(* \(#,##0\);_(* &quot;-&quot;??_);_(@_)">
                  <c:v>228</c:v>
                </c:pt>
                <c:pt idx="238" formatCode="_(* #,##0_);_(* \(#,##0\);_(* &quot;-&quot;??_);_(@_)">
                  <c:v>189</c:v>
                </c:pt>
                <c:pt idx="239" formatCode="_(* #,##0_);_(* \(#,##0\);_(* &quot;-&quot;??_);_(@_)">
                  <c:v>181</c:v>
                </c:pt>
                <c:pt idx="240" formatCode="_(* #,##0_);_(* \(#,##0\);_(* &quot;-&quot;??_);_(@_)">
                  <c:v>226</c:v>
                </c:pt>
                <c:pt idx="241" formatCode="_(* #,##0_);_(* \(#,##0\);_(* &quot;-&quot;??_);_(@_)">
                  <c:v>232</c:v>
                </c:pt>
                <c:pt idx="242" formatCode="_(* #,##0_);_(* \(#,##0\);_(* &quot;-&quot;??_);_(@_)">
                  <c:v>131</c:v>
                </c:pt>
                <c:pt idx="243" formatCode="_(* #,##0_);_(* \(#,##0\);_(* &quot;-&quot;??_);_(@_)">
                  <c:v>205</c:v>
                </c:pt>
                <c:pt idx="244" formatCode="_(* #,##0_);_(* \(#,##0\);_(* &quot;-&quot;??_);_(@_)">
                  <c:v>209</c:v>
                </c:pt>
                <c:pt idx="245" formatCode="_(* #,##0_);_(* \(#,##0\);_(* &quot;-&quot;??_);_(@_)">
                  <c:v>212</c:v>
                </c:pt>
                <c:pt idx="246" formatCode="_(* #,##0_);_(* \(#,##0\);_(* &quot;-&quot;??_);_(@_)">
                  <c:v>144</c:v>
                </c:pt>
                <c:pt idx="247" formatCode="_(* #,##0_);_(* \(#,##0\);_(* &quot;-&quot;??_);_(@_)">
                  <c:v>162</c:v>
                </c:pt>
                <c:pt idx="248" formatCode="_(* #,##0_);_(* \(#,##0\);_(* &quot;-&quot;??_);_(@_)">
                  <c:v>214</c:v>
                </c:pt>
                <c:pt idx="249" formatCode="_(* #,##0_);_(* \(#,##0\);_(* &quot;-&quot;??_);_(@_)">
                  <c:v>212</c:v>
                </c:pt>
                <c:pt idx="250" formatCode="_(* #,##0_);_(* \(#,##0\);_(* &quot;-&quot;??_);_(@_)">
                  <c:v>230</c:v>
                </c:pt>
                <c:pt idx="251" formatCode="_(* #,##0_);_(* \(#,##0\);_(* &quot;-&quot;??_);_(@_)">
                  <c:v>232</c:v>
                </c:pt>
                <c:pt idx="252" formatCode="_(* #,##0_);_(* \(#,##0\);_(* &quot;-&quot;??_);_(@_)">
                  <c:v>249</c:v>
                </c:pt>
                <c:pt idx="253" formatCode="_(* #,##0_);_(* \(#,##0\);_(* &quot;-&quot;??_);_(@_)">
                  <c:v>229</c:v>
                </c:pt>
                <c:pt idx="254" formatCode="_(* #,##0_);_(* \(#,##0\);_(* &quot;-&quot;??_);_(@_)">
                  <c:v>224</c:v>
                </c:pt>
                <c:pt idx="255" formatCode="_(* #,##0_);_(* \(#,##0\);_(* &quot;-&quot;??_);_(@_)">
                  <c:v>190</c:v>
                </c:pt>
                <c:pt idx="256" formatCode="_(* #,##0_);_(* \(#,##0\);_(* &quot;-&quot;??_);_(@_)">
                  <c:v>137</c:v>
                </c:pt>
                <c:pt idx="257" formatCode="_(* #,##0_);_(* \(#,##0\);_(* &quot;-&quot;??_);_(@_)">
                  <c:v>141</c:v>
                </c:pt>
                <c:pt idx="258" formatCode="_(* #,##0_);_(* \(#,##0\);_(* &quot;-&quot;??_);_(@_)">
                  <c:v>194</c:v>
                </c:pt>
                <c:pt idx="259" formatCode="_(* #,##0_);_(* \(#,##0\);_(* &quot;-&quot;??_);_(@_)">
                  <c:v>193</c:v>
                </c:pt>
                <c:pt idx="260" formatCode="_(* #,##0_);_(* \(#,##0\);_(* &quot;-&quot;??_);_(@_)">
                  <c:v>201</c:v>
                </c:pt>
                <c:pt idx="261" formatCode="_(* #,##0_);_(* \(#,##0\);_(* &quot;-&quot;??_);_(@_)">
                  <c:v>196</c:v>
                </c:pt>
                <c:pt idx="262" formatCode="_(* #,##0_);_(* \(#,##0\);_(* &quot;-&quot;??_);_(@_)">
                  <c:v>135</c:v>
                </c:pt>
                <c:pt idx="263" formatCode="_(* #,##0_);_(* \(#,##0\);_(* &quot;-&quot;??_);_(@_)">
                  <c:v>180</c:v>
                </c:pt>
                <c:pt idx="264" formatCode="_(* #,##0_);_(* \(#,##0\);_(* &quot;-&quot;??_);_(@_)">
                  <c:v>137</c:v>
                </c:pt>
                <c:pt idx="265" formatCode="_(* #,##0_);_(* \(#,##0\);_(* &quot;-&quot;??_);_(@_)">
                  <c:v>182</c:v>
                </c:pt>
                <c:pt idx="266" formatCode="_(* #,##0_);_(* \(#,##0\);_(* &quot;-&quot;??_);_(@_)">
                  <c:v>201</c:v>
                </c:pt>
                <c:pt idx="267" formatCode="_(* #,##0_);_(* \(#,##0\);_(* &quot;-&quot;??_);_(@_)">
                  <c:v>176</c:v>
                </c:pt>
                <c:pt idx="268" formatCode="_(* #,##0_);_(* \(#,##0\);_(* &quot;-&quot;??_);_(@_)">
                  <c:v>209</c:v>
                </c:pt>
                <c:pt idx="269" formatCode="_(* #,##0_);_(* \(#,##0\);_(* &quot;-&quot;??_);_(@_)">
                  <c:v>188</c:v>
                </c:pt>
                <c:pt idx="270" formatCode="_(* #,##0_);_(* \(#,##0\);_(* &quot;-&quot;??_);_(@_)">
                  <c:v>122</c:v>
                </c:pt>
                <c:pt idx="271" formatCode="_(* #,##0_);_(* \(#,##0\);_(* &quot;-&quot;??_);_(@_)">
                  <c:v>200</c:v>
                </c:pt>
                <c:pt idx="272" formatCode="_(* #,##0_);_(* \(#,##0\);_(* &quot;-&quot;??_);_(@_)">
                  <c:v>186</c:v>
                </c:pt>
                <c:pt idx="273" formatCode="_(* #,##0_);_(* \(#,##0\);_(* &quot;-&quot;??_);_(@_)">
                  <c:v>124</c:v>
                </c:pt>
                <c:pt idx="274" formatCode="_(* #,##0_);_(* \(#,##0\);_(* &quot;-&quot;??_);_(@_)">
                  <c:v>190</c:v>
                </c:pt>
                <c:pt idx="275" formatCode="_(* #,##0_);_(* \(#,##0\);_(* &quot;-&quot;??_);_(@_)">
                  <c:v>172</c:v>
                </c:pt>
                <c:pt idx="276" formatCode="_(* #,##0_);_(* \(#,##0\);_(* &quot;-&quot;??_);_(@_)">
                  <c:v>163</c:v>
                </c:pt>
                <c:pt idx="277" formatCode="_(* #,##0_);_(* \(#,##0\);_(* &quot;-&quot;??_);_(@_)">
                  <c:v>284</c:v>
                </c:pt>
                <c:pt idx="279" formatCode="_(* #,##0_);_(* \(#,##0\);_(* &quot;-&quot;??_);_(@_)">
                  <c:v>148</c:v>
                </c:pt>
                <c:pt idx="280" formatCode="_(* #,##0_);_(* \(#,##0\);_(* &quot;-&quot;??_);_(@_)">
                  <c:v>164</c:v>
                </c:pt>
                <c:pt idx="281" formatCode="_(* #,##0_);_(* \(#,##0\);_(* &quot;-&quot;??_);_(@_)">
                  <c:v>189</c:v>
                </c:pt>
                <c:pt idx="282" formatCode="_(* #,##0_);_(* \(#,##0\);_(* &quot;-&quot;??_);_(@_)">
                  <c:v>204</c:v>
                </c:pt>
                <c:pt idx="283" formatCode="_(* #,##0_);_(* \(#,##0\);_(* &quot;-&quot;??_);_(@_)">
                  <c:v>167</c:v>
                </c:pt>
                <c:pt idx="284" formatCode="_(* #,##0_);_(* \(#,##0\);_(* &quot;-&quot;??_);_(@_)">
                  <c:v>199</c:v>
                </c:pt>
                <c:pt idx="285" formatCode="_(* #,##0_);_(* \(#,##0\);_(* &quot;-&quot;??_);_(@_)">
                  <c:v>177</c:v>
                </c:pt>
                <c:pt idx="286" formatCode="_(* #,##0_);_(* \(#,##0\);_(* &quot;-&quot;??_);_(@_)">
                  <c:v>158</c:v>
                </c:pt>
                <c:pt idx="287" formatCode="_(* #,##0_);_(* \(#,##0\);_(* &quot;-&quot;??_);_(@_)">
                  <c:v>160</c:v>
                </c:pt>
                <c:pt idx="288" formatCode="_(* #,##0_);_(* \(#,##0\);_(* &quot;-&quot;??_);_(@_)">
                  <c:v>181</c:v>
                </c:pt>
                <c:pt idx="289" formatCode="_(* #,##0_);_(* \(#,##0\);_(* &quot;-&quot;??_);_(@_)">
                  <c:v>204</c:v>
                </c:pt>
                <c:pt idx="290" formatCode="_(* #,##0_);_(* \(#,##0\);_(* &quot;-&quot;??_);_(@_)">
                  <c:v>174</c:v>
                </c:pt>
                <c:pt idx="291" formatCode="_(* #,##0_);_(* \(#,##0\);_(* &quot;-&quot;??_);_(@_)">
                  <c:v>164</c:v>
                </c:pt>
                <c:pt idx="292" formatCode="_(* #,##0_);_(* \(#,##0\);_(* &quot;-&quot;??_);_(@_)">
                  <c:v>158</c:v>
                </c:pt>
                <c:pt idx="293" formatCode="_(* #,##0_);_(* \(#,##0\);_(* &quot;-&quot;??_);_(@_)">
                  <c:v>204</c:v>
                </c:pt>
                <c:pt idx="294" formatCode="_(* #,##0_);_(* \(#,##0\);_(* &quot;-&quot;??_);_(@_)">
                  <c:v>203</c:v>
                </c:pt>
                <c:pt idx="295" formatCode="_(* #,##0_);_(* \(#,##0\);_(* &quot;-&quot;??_);_(@_)">
                  <c:v>185</c:v>
                </c:pt>
                <c:pt idx="296" formatCode="_(* #,##0_);_(* \(#,##0\);_(* &quot;-&quot;??_);_(@_)">
                  <c:v>113</c:v>
                </c:pt>
                <c:pt idx="297" formatCode="_(* #,##0_);_(* \(#,##0\);_(* &quot;-&quot;??_);_(@_)">
                  <c:v>198</c:v>
                </c:pt>
                <c:pt idx="298" formatCode="_(* #,##0_);_(* \(#,##0\);_(* &quot;-&quot;??_);_(@_)">
                  <c:v>150</c:v>
                </c:pt>
                <c:pt idx="299" formatCode="_(* #,##0_);_(* \(#,##0\);_(* &quot;-&quot;??_);_(@_)">
                  <c:v>214</c:v>
                </c:pt>
                <c:pt idx="300" formatCode="_(* #,##0_);_(* \(#,##0\);_(* &quot;-&quot;??_);_(@_)">
                  <c:v>224</c:v>
                </c:pt>
                <c:pt idx="301" formatCode="_(* #,##0_);_(* \(#,##0\);_(* &quot;-&quot;??_);_(@_)">
                  <c:v>292</c:v>
                </c:pt>
                <c:pt idx="302" formatCode="_(* #,##0_);_(* \(#,##0\);_(* &quot;-&quot;??_);_(@_)">
                  <c:v>282</c:v>
                </c:pt>
                <c:pt idx="303" formatCode="_(* #,##0_);_(* \(#,##0\);_(* &quot;-&quot;??_);_(@_)">
                  <c:v>268</c:v>
                </c:pt>
                <c:pt idx="304" formatCode="_(* #,##0_);_(* \(#,##0\);_(* &quot;-&quot;??_);_(@_)">
                  <c:v>212</c:v>
                </c:pt>
                <c:pt idx="305" formatCode="_(* #,##0_);_(* \(#,##0\);_(* &quot;-&quot;??_);_(@_)">
                  <c:v>309</c:v>
                </c:pt>
                <c:pt idx="306" formatCode="_(* #,##0_);_(* \(#,##0\);_(* &quot;-&quot;??_);_(@_)">
                  <c:v>235</c:v>
                </c:pt>
                <c:pt idx="307" formatCode="_(* #,##0_);_(* \(#,##0\);_(* &quot;-&quot;??_);_(@_)">
                  <c:v>302</c:v>
                </c:pt>
                <c:pt idx="308" formatCode="_(* #,##0_);_(* \(#,##0\);_(* &quot;-&quot;??_);_(@_)">
                  <c:v>290</c:v>
                </c:pt>
                <c:pt idx="309" formatCode="_(* #,##0_);_(* \(#,##0\);_(* &quot;-&quot;??_);_(@_)">
                  <c:v>296</c:v>
                </c:pt>
                <c:pt idx="310" formatCode="_(* #,##0_);_(* \(#,##0\);_(* &quot;-&quot;??_);_(@_)">
                  <c:v>278</c:v>
                </c:pt>
                <c:pt idx="311" formatCode="_(* #,##0_);_(* \(#,##0\);_(* &quot;-&quot;??_);_(@_)">
                  <c:v>237</c:v>
                </c:pt>
                <c:pt idx="312" formatCode="_(* #,##0_);_(* \(#,##0\);_(* &quot;-&quot;??_);_(@_)">
                  <c:v>247</c:v>
                </c:pt>
                <c:pt idx="313" formatCode="_(* #,##0_);_(* \(#,##0\);_(* &quot;-&quot;??_);_(@_)">
                  <c:v>233</c:v>
                </c:pt>
                <c:pt idx="314" formatCode="_(* #,##0_);_(* \(#,##0\);_(* &quot;-&quot;??_);_(@_)">
                  <c:v>214</c:v>
                </c:pt>
                <c:pt idx="315" formatCode="_(* #,##0_);_(* \(#,##0\);_(* &quot;-&quot;??_);_(@_)">
                  <c:v>225</c:v>
                </c:pt>
                <c:pt idx="316" formatCode="_(* #,##0_);_(* \(#,##0\);_(* &quot;-&quot;??_);_(@_)">
                  <c:v>236</c:v>
                </c:pt>
                <c:pt idx="317" formatCode="_(* #,##0_);_(* \(#,##0\);_(* &quot;-&quot;??_);_(@_)">
                  <c:v>213</c:v>
                </c:pt>
                <c:pt idx="318" formatCode="_(* #,##0_);_(* \(#,##0\);_(* &quot;-&quot;??_);_(@_)">
                  <c:v>219</c:v>
                </c:pt>
                <c:pt idx="319" formatCode="_(* #,##0_);_(* \(#,##0\);_(* &quot;-&quot;??_);_(@_)">
                  <c:v>230</c:v>
                </c:pt>
                <c:pt idx="320" formatCode="_(* #,##0_);_(* \(#,##0\);_(* &quot;-&quot;??_);_(@_)">
                  <c:v>241</c:v>
                </c:pt>
                <c:pt idx="321" formatCode="_(* #,##0_);_(* \(#,##0\);_(* &quot;-&quot;??_);_(@_)">
                  <c:v>238</c:v>
                </c:pt>
                <c:pt idx="322" formatCode="_(* #,##0_);_(* \(#,##0\);_(* &quot;-&quot;??_);_(@_)">
                  <c:v>250</c:v>
                </c:pt>
                <c:pt idx="323" formatCode="_(* #,##0_);_(* \(#,##0\);_(* &quot;-&quot;??_);_(@_)">
                  <c:v>247</c:v>
                </c:pt>
                <c:pt idx="324" formatCode="_(* #,##0_);_(* \(#,##0\);_(* &quot;-&quot;??_);_(@_)">
                  <c:v>248</c:v>
                </c:pt>
                <c:pt idx="325" formatCode="_(* #,##0_);_(* \(#,##0\);_(* &quot;-&quot;??_);_(@_)">
                  <c:v>248</c:v>
                </c:pt>
                <c:pt idx="326" formatCode="_(* #,##0_);_(* \(#,##0\);_(* &quot;-&quot;??_);_(@_)">
                  <c:v>216</c:v>
                </c:pt>
                <c:pt idx="327" formatCode="_(* #,##0_);_(* \(#,##0\);_(* &quot;-&quot;??_);_(@_)">
                  <c:v>242</c:v>
                </c:pt>
                <c:pt idx="328" formatCode="_(* #,##0_);_(* \(#,##0\);_(* &quot;-&quot;??_);_(@_)">
                  <c:v>254</c:v>
                </c:pt>
                <c:pt idx="329" formatCode="_(* #,##0_);_(* \(#,##0\);_(* &quot;-&quot;??_);_(@_)">
                  <c:v>244</c:v>
                </c:pt>
                <c:pt idx="330" formatCode="_(* #,##0_);_(* \(#,##0\);_(* &quot;-&quot;??_);_(@_)">
                  <c:v>216</c:v>
                </c:pt>
                <c:pt idx="331" formatCode="_(* #,##0_);_(* \(#,##0\);_(* &quot;-&quot;??_);_(@_)">
                  <c:v>233</c:v>
                </c:pt>
                <c:pt idx="332" formatCode="_(* #,##0_);_(* \(#,##0\);_(* &quot;-&quot;??_);_(@_)">
                  <c:v>238</c:v>
                </c:pt>
                <c:pt idx="333" formatCode="_(* #,##0_);_(* \(#,##0\);_(* &quot;-&quot;??_);_(@_)">
                  <c:v>228</c:v>
                </c:pt>
                <c:pt idx="334" formatCode="_(* #,##0_);_(* \(#,##0\);_(* &quot;-&quot;??_);_(@_)">
                  <c:v>244</c:v>
                </c:pt>
                <c:pt idx="335" formatCode="_(* #,##0_);_(* \(#,##0\);_(* &quot;-&quot;??_);_(@_)">
                  <c:v>227</c:v>
                </c:pt>
                <c:pt idx="336" formatCode="_(* #,##0_);_(* \(#,##0\);_(* &quot;-&quot;??_);_(@_)">
                  <c:v>228</c:v>
                </c:pt>
                <c:pt idx="337" formatCode="_(* #,##0_);_(* \(#,##0\);_(* &quot;-&quot;??_);_(@_)">
                  <c:v>217</c:v>
                </c:pt>
                <c:pt idx="338" formatCode="_(* #,##0_);_(* \(#,##0\);_(* &quot;-&quot;??_);_(@_)">
                  <c:v>238</c:v>
                </c:pt>
                <c:pt idx="339" formatCode="_(* #,##0_);_(* \(#,##0\);_(* &quot;-&quot;??_);_(@_)">
                  <c:v>223</c:v>
                </c:pt>
                <c:pt idx="340" formatCode="_(* #,##0_);_(* \(#,##0\);_(* &quot;-&quot;??_);_(@_)">
                  <c:v>234</c:v>
                </c:pt>
                <c:pt idx="341" formatCode="_(* #,##0_);_(* \(#,##0\);_(* &quot;-&quot;??_);_(@_)">
                  <c:v>181</c:v>
                </c:pt>
                <c:pt idx="342" formatCode="_(* #,##0_);_(* \(#,##0\);_(* &quot;-&quot;??_);_(@_)">
                  <c:v>245</c:v>
                </c:pt>
                <c:pt idx="343" formatCode="_(* #,##0_);_(* \(#,##0\);_(* &quot;-&quot;??_);_(@_)">
                  <c:v>226</c:v>
                </c:pt>
                <c:pt idx="344" formatCode="_(* #,##0_);_(* \(#,##0\);_(* &quot;-&quot;??_);_(@_)">
                  <c:v>197</c:v>
                </c:pt>
                <c:pt idx="345" formatCode="_(* #,##0_);_(* \(#,##0\);_(* &quot;-&quot;??_);_(@_)">
                  <c:v>227</c:v>
                </c:pt>
                <c:pt idx="346" formatCode="_(* #,##0_);_(* \(#,##0\);_(* &quot;-&quot;??_);_(@_)">
                  <c:v>236</c:v>
                </c:pt>
                <c:pt idx="347" formatCode="_(* #,##0_);_(* \(#,##0\);_(* &quot;-&quot;??_);_(@_)">
                  <c:v>220</c:v>
                </c:pt>
                <c:pt idx="348" formatCode="_(* #,##0_);_(* \(#,##0\);_(* &quot;-&quot;??_);_(@_)">
                  <c:v>240</c:v>
                </c:pt>
                <c:pt idx="349" formatCode="_(* #,##0_);_(* \(#,##0\);_(* &quot;-&quot;??_);_(@_)">
                  <c:v>280</c:v>
                </c:pt>
                <c:pt idx="350" formatCode="_(* #,##0_);_(* \(#,##0\);_(* &quot;-&quot;??_);_(@_)">
                  <c:v>105</c:v>
                </c:pt>
                <c:pt idx="351" formatCode="_(* #,##0_);_(* \(#,##0\);_(* &quot;-&quot;??_);_(@_)">
                  <c:v>135</c:v>
                </c:pt>
                <c:pt idx="352" formatCode="_(* #,##0_);_(* \(#,##0\);_(* &quot;-&quot;??_);_(@_)">
                  <c:v>284</c:v>
                </c:pt>
                <c:pt idx="353" formatCode="_(* #,##0_);_(* \(#,##0\);_(* &quot;-&quot;??_);_(@_)">
                  <c:v>307</c:v>
                </c:pt>
                <c:pt idx="354" formatCode="_(* #,##0_);_(* \(#,##0\);_(* &quot;-&quot;??_);_(@_)">
                  <c:v>225</c:v>
                </c:pt>
                <c:pt idx="355" formatCode="_(* #,##0_);_(* \(#,##0\);_(* &quot;-&quot;??_);_(@_)">
                  <c:v>304</c:v>
                </c:pt>
                <c:pt idx="356" formatCode="_(* #,##0_);_(* \(#,##0\);_(* &quot;-&quot;??_);_(@_)">
                  <c:v>285</c:v>
                </c:pt>
                <c:pt idx="357" formatCode="_(* #,##0_);_(* \(#,##0\);_(* &quot;-&quot;??_);_(@_)">
                  <c:v>288</c:v>
                </c:pt>
                <c:pt idx="358" formatCode="_(* #,##0_);_(* \(#,##0\);_(* &quot;-&quot;??_);_(@_)">
                  <c:v>283</c:v>
                </c:pt>
                <c:pt idx="359" formatCode="_(* #,##0_);_(* \(#,##0\);_(* &quot;-&quot;??_);_(@_)">
                  <c:v>230</c:v>
                </c:pt>
                <c:pt idx="360" formatCode="_(* #,##0_);_(* \(#,##0\);_(* &quot;-&quot;??_);_(@_)">
                  <c:v>210</c:v>
                </c:pt>
                <c:pt idx="361" formatCode="_(* #,##0_);_(* \(#,##0\);_(* &quot;-&quot;??_);_(@_)">
                  <c:v>272</c:v>
                </c:pt>
                <c:pt idx="362" formatCode="_(* #,##0_);_(* \(#,##0\);_(* &quot;-&quot;??_);_(@_)">
                  <c:v>268</c:v>
                </c:pt>
                <c:pt idx="363" formatCode="_(* #,##0_);_(* \(#,##0\);_(* &quot;-&quot;??_);_(@_)">
                  <c:v>257</c:v>
                </c:pt>
                <c:pt idx="364" formatCode="_(* #,##0_);_(* \(#,##0\);_(* &quot;-&quot;??_);_(@_)">
                  <c:v>263</c:v>
                </c:pt>
                <c:pt idx="365" formatCode="_(* #,##0_);_(* \(#,##0\);_(* &quot;-&quot;??_);_(@_)">
                  <c:v>273</c:v>
                </c:pt>
                <c:pt idx="366" formatCode="_(* #,##0_);_(* \(#,##0\);_(* &quot;-&quot;??_);_(@_)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F-4E0E-8556-C3B4C11C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53104"/>
        <c:axId val="121658864"/>
      </c:lineChart>
      <c:catAx>
        <c:axId val="1216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sx="23000" sy="23000" algn="ctr" rotWithShape="0">
              <a:schemeClr val="bg2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8864"/>
        <c:crosses val="autoZero"/>
        <c:auto val="1"/>
        <c:lblAlgn val="ctr"/>
        <c:lblOffset val="100"/>
        <c:noMultiLvlLbl val="0"/>
      </c:catAx>
      <c:valAx>
        <c:axId val="1216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(tn)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9507846997168322E-2"/>
              <c:y val="0.32260513669399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3104"/>
        <c:crosses val="autoZero"/>
        <c:crossBetween val="between"/>
        <c:majorUnit val="40"/>
      </c:valAx>
      <c:spPr>
        <a:pattFill prst="lgGrid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gradFill>
        <a:gsLst>
          <a:gs pos="1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Energy produced </a:t>
            </a:r>
            <a:r>
              <a:rPr lang="el-GR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(MWh )</a:t>
            </a:r>
            <a:r>
              <a:rPr lang="el-GR" sz="1400"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'Βιοαέριο-Ενέργεια'!$E$16</c:f>
              <c:strCache>
                <c:ptCount val="1"/>
                <c:pt idx="0">
                  <c:v>ΗΕ (MWh 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'Βιοαέριο-Ενέργεια'!$D$17:$D$28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Octomber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'Βιοαέριο-Ενέργεια'!$E$17:$E$28</c:f>
              <c:numCache>
                <c:formatCode>0</c:formatCode>
                <c:ptCount val="12"/>
                <c:pt idx="0">
                  <c:v>538.59999999999991</c:v>
                </c:pt>
                <c:pt idx="1">
                  <c:v>519.6</c:v>
                </c:pt>
                <c:pt idx="2">
                  <c:v>626.40000000000009</c:v>
                </c:pt>
                <c:pt idx="3">
                  <c:v>629.50000000000011</c:v>
                </c:pt>
                <c:pt idx="4">
                  <c:v>559.10000000000014</c:v>
                </c:pt>
                <c:pt idx="5">
                  <c:v>619.40000000000009</c:v>
                </c:pt>
                <c:pt idx="6">
                  <c:v>562.69999999999993</c:v>
                </c:pt>
                <c:pt idx="7">
                  <c:v>322.39999999999998</c:v>
                </c:pt>
                <c:pt idx="8">
                  <c:v>523.6</c:v>
                </c:pt>
                <c:pt idx="9">
                  <c:v>488.7</c:v>
                </c:pt>
                <c:pt idx="10">
                  <c:v>464.40000000000009</c:v>
                </c:pt>
                <c:pt idx="11">
                  <c:v>517.20000000000005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7DC-A17B-AC9260CCC11B}"/>
            </c:ext>
          </c:extLst>
        </c:ser>
        <c:ser>
          <c:idx val="1"/>
          <c:order val="1"/>
          <c:tx>
            <c:strRef>
              <c:f>'Βιοαέριο-Ενέργεια'!$F$16</c:f>
              <c:strCache>
                <c:ptCount val="1"/>
                <c:pt idx="0">
                  <c:v>THΕ  (MWh 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'Βιοαέριο-Ενέργεια'!$D$17:$D$28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Octomber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'Βιοαέριο-Ενέργεια'!$F$17:$F$28</c:f>
              <c:numCache>
                <c:formatCode>0</c:formatCode>
                <c:ptCount val="12"/>
                <c:pt idx="0">
                  <c:v>833.68999999999983</c:v>
                </c:pt>
                <c:pt idx="1">
                  <c:v>778.78399999999988</c:v>
                </c:pt>
                <c:pt idx="2">
                  <c:v>941.87000000000023</c:v>
                </c:pt>
                <c:pt idx="3">
                  <c:v>917.08000000000027</c:v>
                </c:pt>
                <c:pt idx="4">
                  <c:v>832.16249999999991</c:v>
                </c:pt>
                <c:pt idx="5">
                  <c:v>984.31500000000005</c:v>
                </c:pt>
                <c:pt idx="6">
                  <c:v>829.4325</c:v>
                </c:pt>
                <c:pt idx="7">
                  <c:v>451.96749999999997</c:v>
                </c:pt>
                <c:pt idx="8">
                  <c:v>730.66</c:v>
                </c:pt>
                <c:pt idx="9">
                  <c:v>702.09500000000003</c:v>
                </c:pt>
                <c:pt idx="10">
                  <c:v>688.2149999999998</c:v>
                </c:pt>
                <c:pt idx="11">
                  <c:v>785.89999999999975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7DC-A17B-AC9260C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6743552"/>
        <c:axId val="566756992"/>
        <c:axId val="1819607583"/>
      </c:bar3DChart>
      <c:catAx>
        <c:axId val="566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6992"/>
        <c:crosses val="autoZero"/>
        <c:auto val="1"/>
        <c:lblAlgn val="ctr"/>
        <c:lblOffset val="100"/>
        <c:noMultiLvlLbl val="0"/>
      </c:catAx>
      <c:valAx>
        <c:axId val="566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3552"/>
        <c:crosses val="autoZero"/>
        <c:crossBetween val="between"/>
      </c:valAx>
      <c:serAx>
        <c:axId val="1819607583"/>
        <c:scaling>
          <c:orientation val="minMax"/>
        </c:scaling>
        <c:delete val="1"/>
        <c:axPos val="b"/>
        <c:majorTickMark val="out"/>
        <c:minorTickMark val="none"/>
        <c:tickLblPos val="nextTo"/>
        <c:crossAx val="566756992"/>
        <c:crosses val="autoZero"/>
      </c:ser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>
          <a:outerShdw blurRad="152400" dist="50800" dir="5400000" sx="103000" sy="103000" algn="ctr" rotWithShape="0">
            <a:srgbClr val="000000">
              <a:alpha val="55000"/>
            </a:srgbClr>
          </a:outerShdw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Συνολική</a:t>
            </a:r>
            <a:r>
              <a:rPr lang="el-GR" baseline="0"/>
              <a:t> Παραγόμενη Ενέργεια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'Βιοαέριο-Ενέργεια'!$E$2:$NE$2</c:f>
              <c:strCache>
                <c:ptCount val="365"/>
                <c:pt idx="0">
                  <c:v> 2-Jan </c:v>
                </c:pt>
                <c:pt idx="1">
                  <c:v> 3-Jan </c:v>
                </c:pt>
                <c:pt idx="2">
                  <c:v> 4-Jan </c:v>
                </c:pt>
                <c:pt idx="3">
                  <c:v> 5-Jan </c:v>
                </c:pt>
                <c:pt idx="4">
                  <c:v> 6-Jan </c:v>
                </c:pt>
                <c:pt idx="5">
                  <c:v> 7-Jan </c:v>
                </c:pt>
                <c:pt idx="6">
                  <c:v> 8-Jan </c:v>
                </c:pt>
                <c:pt idx="7">
                  <c:v> 9-Jan </c:v>
                </c:pt>
                <c:pt idx="8">
                  <c:v> 10-Jan </c:v>
                </c:pt>
                <c:pt idx="9">
                  <c:v> 11-Jan </c:v>
                </c:pt>
                <c:pt idx="10">
                  <c:v> 12-Jan </c:v>
                </c:pt>
                <c:pt idx="11">
                  <c:v> 13-Jan </c:v>
                </c:pt>
                <c:pt idx="12">
                  <c:v> 14-Jan </c:v>
                </c:pt>
                <c:pt idx="13">
                  <c:v> 15-Jan </c:v>
                </c:pt>
                <c:pt idx="14">
                  <c:v> 16-Jan </c:v>
                </c:pt>
                <c:pt idx="15">
                  <c:v> 17-Jan </c:v>
                </c:pt>
                <c:pt idx="16">
                  <c:v> 18-Jan </c:v>
                </c:pt>
                <c:pt idx="17">
                  <c:v> 19-Jan </c:v>
                </c:pt>
                <c:pt idx="18">
                  <c:v> 20-Jan </c:v>
                </c:pt>
                <c:pt idx="19">
                  <c:v> 21-Jan </c:v>
                </c:pt>
                <c:pt idx="20">
                  <c:v> 22-Jan </c:v>
                </c:pt>
                <c:pt idx="21">
                  <c:v> 23-Jan </c:v>
                </c:pt>
                <c:pt idx="22">
                  <c:v> 24-Jan </c:v>
                </c:pt>
                <c:pt idx="23">
                  <c:v> 25-Jan </c:v>
                </c:pt>
                <c:pt idx="24">
                  <c:v> 26-Jan </c:v>
                </c:pt>
                <c:pt idx="25">
                  <c:v> 27-Jan </c:v>
                </c:pt>
                <c:pt idx="26">
                  <c:v> 28-Jan </c:v>
                </c:pt>
                <c:pt idx="27">
                  <c:v> 29-Jan </c:v>
                </c:pt>
                <c:pt idx="28">
                  <c:v> 30-Jan </c:v>
                </c:pt>
                <c:pt idx="29">
                  <c:v> 31-Jan </c:v>
                </c:pt>
                <c:pt idx="30">
                  <c:v> 1-Feb </c:v>
                </c:pt>
                <c:pt idx="31">
                  <c:v> 2-Feb </c:v>
                </c:pt>
                <c:pt idx="32">
                  <c:v> 3-Feb </c:v>
                </c:pt>
                <c:pt idx="33">
                  <c:v> 4-Feb </c:v>
                </c:pt>
                <c:pt idx="34">
                  <c:v> 5-Feb </c:v>
                </c:pt>
                <c:pt idx="35">
                  <c:v> 6-Feb </c:v>
                </c:pt>
                <c:pt idx="36">
                  <c:v> 7-Feb </c:v>
                </c:pt>
                <c:pt idx="37">
                  <c:v> 8-Feb </c:v>
                </c:pt>
                <c:pt idx="38">
                  <c:v> 9-Feb </c:v>
                </c:pt>
                <c:pt idx="39">
                  <c:v> 10-Feb </c:v>
                </c:pt>
                <c:pt idx="40">
                  <c:v> 11-Feb </c:v>
                </c:pt>
                <c:pt idx="41">
                  <c:v> 12-Feb </c:v>
                </c:pt>
                <c:pt idx="42">
                  <c:v> 13-Feb </c:v>
                </c:pt>
                <c:pt idx="43">
                  <c:v> 14-Feb </c:v>
                </c:pt>
                <c:pt idx="44">
                  <c:v> 15-Feb </c:v>
                </c:pt>
                <c:pt idx="45">
                  <c:v> 16-Feb </c:v>
                </c:pt>
                <c:pt idx="46">
                  <c:v> 17-Feb </c:v>
                </c:pt>
                <c:pt idx="47">
                  <c:v> 18-Feb </c:v>
                </c:pt>
                <c:pt idx="48">
                  <c:v> 19-Feb </c:v>
                </c:pt>
                <c:pt idx="49">
                  <c:v> 20-Feb </c:v>
                </c:pt>
                <c:pt idx="50">
                  <c:v> 21-Feb </c:v>
                </c:pt>
                <c:pt idx="51">
                  <c:v> 22-Feb </c:v>
                </c:pt>
                <c:pt idx="52">
                  <c:v> 23-Feb </c:v>
                </c:pt>
                <c:pt idx="53">
                  <c:v> 24-Feb </c:v>
                </c:pt>
                <c:pt idx="54">
                  <c:v> 25-Feb </c:v>
                </c:pt>
                <c:pt idx="55">
                  <c:v> 26-Feb </c:v>
                </c:pt>
                <c:pt idx="56">
                  <c:v> 27-Feb </c:v>
                </c:pt>
                <c:pt idx="57">
                  <c:v> 28-Feb </c:v>
                </c:pt>
                <c:pt idx="58">
                  <c:v> 1-Mar </c:v>
                </c:pt>
                <c:pt idx="59">
                  <c:v> 2-Mar </c:v>
                </c:pt>
                <c:pt idx="60">
                  <c:v> 3-Mar </c:v>
                </c:pt>
                <c:pt idx="61">
                  <c:v> 4-Mar </c:v>
                </c:pt>
                <c:pt idx="62">
                  <c:v> 5-Mar </c:v>
                </c:pt>
                <c:pt idx="63">
                  <c:v> 6-Mar </c:v>
                </c:pt>
                <c:pt idx="64">
                  <c:v> 7-Mar </c:v>
                </c:pt>
                <c:pt idx="65">
                  <c:v> 8-Mar </c:v>
                </c:pt>
                <c:pt idx="66">
                  <c:v> 9-Mar </c:v>
                </c:pt>
                <c:pt idx="67">
                  <c:v> 10-Mar </c:v>
                </c:pt>
                <c:pt idx="68">
                  <c:v> 11-Mar </c:v>
                </c:pt>
                <c:pt idx="69">
                  <c:v> 12-Mar </c:v>
                </c:pt>
                <c:pt idx="70">
                  <c:v> 13-Mar </c:v>
                </c:pt>
                <c:pt idx="71">
                  <c:v> 14-Mar </c:v>
                </c:pt>
                <c:pt idx="72">
                  <c:v> 15-Mar </c:v>
                </c:pt>
                <c:pt idx="73">
                  <c:v> 16-Mar </c:v>
                </c:pt>
                <c:pt idx="74">
                  <c:v> 17-Mar </c:v>
                </c:pt>
                <c:pt idx="75">
                  <c:v> 18-Mar </c:v>
                </c:pt>
                <c:pt idx="76">
                  <c:v> 19-Mar </c:v>
                </c:pt>
                <c:pt idx="77">
                  <c:v> 20-Mar </c:v>
                </c:pt>
                <c:pt idx="78">
                  <c:v> 21-Mar </c:v>
                </c:pt>
                <c:pt idx="79">
                  <c:v> 22-Mar </c:v>
                </c:pt>
                <c:pt idx="80">
                  <c:v> 23-Mar </c:v>
                </c:pt>
                <c:pt idx="81">
                  <c:v> 24-Mar </c:v>
                </c:pt>
                <c:pt idx="82">
                  <c:v> 25-Mar </c:v>
                </c:pt>
                <c:pt idx="83">
                  <c:v> 26-Mar </c:v>
                </c:pt>
                <c:pt idx="84">
                  <c:v> 27-Mar </c:v>
                </c:pt>
                <c:pt idx="85">
                  <c:v> 28-Mar </c:v>
                </c:pt>
                <c:pt idx="86">
                  <c:v> 29-Mar </c:v>
                </c:pt>
                <c:pt idx="87">
                  <c:v> 30-Mar </c:v>
                </c:pt>
                <c:pt idx="88">
                  <c:v> 31-Mar </c:v>
                </c:pt>
                <c:pt idx="89">
                  <c:v> 1-Apr </c:v>
                </c:pt>
                <c:pt idx="90">
                  <c:v> 2-Apr </c:v>
                </c:pt>
                <c:pt idx="91">
                  <c:v> 3-Apr </c:v>
                </c:pt>
                <c:pt idx="92">
                  <c:v> 4-Apr </c:v>
                </c:pt>
                <c:pt idx="93">
                  <c:v> 5-Apr </c:v>
                </c:pt>
                <c:pt idx="94">
                  <c:v> 6-Apr </c:v>
                </c:pt>
                <c:pt idx="95">
                  <c:v> 7-Apr </c:v>
                </c:pt>
                <c:pt idx="96">
                  <c:v> 8-Apr </c:v>
                </c:pt>
                <c:pt idx="97">
                  <c:v> 9-Apr </c:v>
                </c:pt>
                <c:pt idx="98">
                  <c:v> 10-Apr </c:v>
                </c:pt>
                <c:pt idx="99">
                  <c:v> 11-Apr </c:v>
                </c:pt>
                <c:pt idx="100">
                  <c:v> 12-Apr </c:v>
                </c:pt>
                <c:pt idx="101">
                  <c:v> 13-Apr </c:v>
                </c:pt>
                <c:pt idx="102">
                  <c:v> 14-Apr </c:v>
                </c:pt>
                <c:pt idx="103">
                  <c:v> 15-Apr </c:v>
                </c:pt>
                <c:pt idx="104">
                  <c:v> 16-Apr </c:v>
                </c:pt>
                <c:pt idx="105">
                  <c:v> 17-Apr </c:v>
                </c:pt>
                <c:pt idx="106">
                  <c:v> 18-Apr </c:v>
                </c:pt>
                <c:pt idx="107">
                  <c:v> 19-Apr </c:v>
                </c:pt>
                <c:pt idx="108">
                  <c:v> 20-Apr </c:v>
                </c:pt>
                <c:pt idx="109">
                  <c:v> 21-Apr </c:v>
                </c:pt>
                <c:pt idx="110">
                  <c:v> 22-Apr </c:v>
                </c:pt>
                <c:pt idx="111">
                  <c:v> 23-Apr </c:v>
                </c:pt>
                <c:pt idx="112">
                  <c:v> 24-Apr </c:v>
                </c:pt>
                <c:pt idx="113">
                  <c:v> 25-Apr </c:v>
                </c:pt>
                <c:pt idx="114">
                  <c:v> 26-Apr </c:v>
                </c:pt>
                <c:pt idx="115">
                  <c:v> 27-Apr </c:v>
                </c:pt>
                <c:pt idx="116">
                  <c:v> 28-Apr </c:v>
                </c:pt>
                <c:pt idx="117">
                  <c:v> 29-Apr </c:v>
                </c:pt>
                <c:pt idx="118">
                  <c:v> 30-Apr </c:v>
                </c:pt>
                <c:pt idx="119">
                  <c:v> 1-May </c:v>
                </c:pt>
                <c:pt idx="120">
                  <c:v> 2-May </c:v>
                </c:pt>
                <c:pt idx="121">
                  <c:v> 3-May </c:v>
                </c:pt>
                <c:pt idx="122">
                  <c:v> 4-May </c:v>
                </c:pt>
                <c:pt idx="123">
                  <c:v> 5-May </c:v>
                </c:pt>
                <c:pt idx="124">
                  <c:v> 6-May </c:v>
                </c:pt>
                <c:pt idx="125">
                  <c:v> 7-May </c:v>
                </c:pt>
                <c:pt idx="126">
                  <c:v> 8-May </c:v>
                </c:pt>
                <c:pt idx="127">
                  <c:v> 9-May </c:v>
                </c:pt>
                <c:pt idx="128">
                  <c:v> 10-May </c:v>
                </c:pt>
                <c:pt idx="129">
                  <c:v> 11-May </c:v>
                </c:pt>
                <c:pt idx="130">
                  <c:v> 12-May </c:v>
                </c:pt>
                <c:pt idx="131">
                  <c:v> 13-May </c:v>
                </c:pt>
                <c:pt idx="132">
                  <c:v> 14-May </c:v>
                </c:pt>
                <c:pt idx="133">
                  <c:v> 15-May </c:v>
                </c:pt>
                <c:pt idx="134">
                  <c:v> 16-May </c:v>
                </c:pt>
                <c:pt idx="135">
                  <c:v> 17-May </c:v>
                </c:pt>
                <c:pt idx="136">
                  <c:v> 18-May </c:v>
                </c:pt>
                <c:pt idx="137">
                  <c:v> 19-May </c:v>
                </c:pt>
                <c:pt idx="138">
                  <c:v> 20-May </c:v>
                </c:pt>
                <c:pt idx="139">
                  <c:v> 21-May </c:v>
                </c:pt>
                <c:pt idx="140">
                  <c:v> 22-May </c:v>
                </c:pt>
                <c:pt idx="141">
                  <c:v> 23-May </c:v>
                </c:pt>
                <c:pt idx="142">
                  <c:v> 24-May </c:v>
                </c:pt>
                <c:pt idx="143">
                  <c:v> 25-May </c:v>
                </c:pt>
                <c:pt idx="144">
                  <c:v> 26-May </c:v>
                </c:pt>
                <c:pt idx="145">
                  <c:v> 27-May </c:v>
                </c:pt>
                <c:pt idx="146">
                  <c:v> 28-May </c:v>
                </c:pt>
                <c:pt idx="147">
                  <c:v> 29-May </c:v>
                </c:pt>
                <c:pt idx="148">
                  <c:v> 30-May </c:v>
                </c:pt>
                <c:pt idx="149">
                  <c:v> 31-May </c:v>
                </c:pt>
                <c:pt idx="150">
                  <c:v> 1-Jun </c:v>
                </c:pt>
                <c:pt idx="151">
                  <c:v> 2-Jun </c:v>
                </c:pt>
                <c:pt idx="152">
                  <c:v> 3-Jun </c:v>
                </c:pt>
                <c:pt idx="153">
                  <c:v> 4-Jun </c:v>
                </c:pt>
                <c:pt idx="154">
                  <c:v> 5-Jun </c:v>
                </c:pt>
                <c:pt idx="155">
                  <c:v> 6-Jun </c:v>
                </c:pt>
                <c:pt idx="156">
                  <c:v> 7-Jun </c:v>
                </c:pt>
                <c:pt idx="157">
                  <c:v> 8-Jun </c:v>
                </c:pt>
                <c:pt idx="158">
                  <c:v> 9-Jun </c:v>
                </c:pt>
                <c:pt idx="159">
                  <c:v> 10-Jun </c:v>
                </c:pt>
                <c:pt idx="160">
                  <c:v> 11-Jun </c:v>
                </c:pt>
                <c:pt idx="161">
                  <c:v> 12-Jun </c:v>
                </c:pt>
                <c:pt idx="162">
                  <c:v> 13-Jun </c:v>
                </c:pt>
                <c:pt idx="163">
                  <c:v> 14-Jun </c:v>
                </c:pt>
                <c:pt idx="164">
                  <c:v> 15-Jun </c:v>
                </c:pt>
                <c:pt idx="165">
                  <c:v> 16-Jun </c:v>
                </c:pt>
                <c:pt idx="166">
                  <c:v> 17-Jun </c:v>
                </c:pt>
                <c:pt idx="167">
                  <c:v> 18-Jun </c:v>
                </c:pt>
                <c:pt idx="168">
                  <c:v> 19-Jun </c:v>
                </c:pt>
                <c:pt idx="169">
                  <c:v> 20-Jun </c:v>
                </c:pt>
                <c:pt idx="170">
                  <c:v> 21-Jun </c:v>
                </c:pt>
                <c:pt idx="171">
                  <c:v> 22-Jun </c:v>
                </c:pt>
                <c:pt idx="172">
                  <c:v> 23-Jun </c:v>
                </c:pt>
                <c:pt idx="173">
                  <c:v> 24-Jun </c:v>
                </c:pt>
                <c:pt idx="174">
                  <c:v> 25-Jun </c:v>
                </c:pt>
                <c:pt idx="175">
                  <c:v> 26-Jun </c:v>
                </c:pt>
                <c:pt idx="176">
                  <c:v> 27-Jun </c:v>
                </c:pt>
                <c:pt idx="177">
                  <c:v> 28-Jun </c:v>
                </c:pt>
                <c:pt idx="178">
                  <c:v> 29-Jun </c:v>
                </c:pt>
                <c:pt idx="179">
                  <c:v> 30-Jun </c:v>
                </c:pt>
                <c:pt idx="180">
                  <c:v> 1-Jul </c:v>
                </c:pt>
                <c:pt idx="181">
                  <c:v> 2-Jul </c:v>
                </c:pt>
                <c:pt idx="182">
                  <c:v> 3-Jul </c:v>
                </c:pt>
                <c:pt idx="183">
                  <c:v> 4-Jul </c:v>
                </c:pt>
                <c:pt idx="184">
                  <c:v> 5-Jul </c:v>
                </c:pt>
                <c:pt idx="185">
                  <c:v> 6-Jul </c:v>
                </c:pt>
                <c:pt idx="186">
                  <c:v> 7-Jul </c:v>
                </c:pt>
                <c:pt idx="187">
                  <c:v> 8-Jul </c:v>
                </c:pt>
                <c:pt idx="188">
                  <c:v> 9-Jul </c:v>
                </c:pt>
                <c:pt idx="189">
                  <c:v> 10-Jul </c:v>
                </c:pt>
                <c:pt idx="190">
                  <c:v> 11-Jul </c:v>
                </c:pt>
                <c:pt idx="191">
                  <c:v> 12-Jul </c:v>
                </c:pt>
                <c:pt idx="192">
                  <c:v> 13-Jul </c:v>
                </c:pt>
                <c:pt idx="193">
                  <c:v> 14-Jul </c:v>
                </c:pt>
                <c:pt idx="194">
                  <c:v> 15-Jul </c:v>
                </c:pt>
                <c:pt idx="195">
                  <c:v> 16-Jul </c:v>
                </c:pt>
                <c:pt idx="196">
                  <c:v> 17-Jul </c:v>
                </c:pt>
                <c:pt idx="197">
                  <c:v> 18-Jul </c:v>
                </c:pt>
                <c:pt idx="198">
                  <c:v> 19-Jul </c:v>
                </c:pt>
                <c:pt idx="199">
                  <c:v> 20-Jul </c:v>
                </c:pt>
                <c:pt idx="200">
                  <c:v> 21-Jul </c:v>
                </c:pt>
                <c:pt idx="201">
                  <c:v> 22-Jul </c:v>
                </c:pt>
                <c:pt idx="202">
                  <c:v> 23-Jul </c:v>
                </c:pt>
                <c:pt idx="203">
                  <c:v> 24-Jul </c:v>
                </c:pt>
                <c:pt idx="204">
                  <c:v> 25-Jul </c:v>
                </c:pt>
                <c:pt idx="205">
                  <c:v> 26-Jul </c:v>
                </c:pt>
                <c:pt idx="206">
                  <c:v> 27-Jul </c:v>
                </c:pt>
                <c:pt idx="207">
                  <c:v> 28-Jul </c:v>
                </c:pt>
                <c:pt idx="208">
                  <c:v> 29-Jul </c:v>
                </c:pt>
                <c:pt idx="209">
                  <c:v> 30-Jul </c:v>
                </c:pt>
                <c:pt idx="210">
                  <c:v> 31-Jul </c:v>
                </c:pt>
                <c:pt idx="211">
                  <c:v> 1-Aug </c:v>
                </c:pt>
                <c:pt idx="212">
                  <c:v> 2-Aug </c:v>
                </c:pt>
                <c:pt idx="213">
                  <c:v> 3-Aug </c:v>
                </c:pt>
                <c:pt idx="214">
                  <c:v> 4-Aug </c:v>
                </c:pt>
                <c:pt idx="215">
                  <c:v> 5-Aug </c:v>
                </c:pt>
                <c:pt idx="216">
                  <c:v> 6-Aug </c:v>
                </c:pt>
                <c:pt idx="217">
                  <c:v> 7-Aug </c:v>
                </c:pt>
                <c:pt idx="218">
                  <c:v> 8-Aug </c:v>
                </c:pt>
                <c:pt idx="219">
                  <c:v> 9-Aug </c:v>
                </c:pt>
                <c:pt idx="220">
                  <c:v> 10-Aug </c:v>
                </c:pt>
                <c:pt idx="221">
                  <c:v> 11-Aug </c:v>
                </c:pt>
                <c:pt idx="222">
                  <c:v> 12-Aug </c:v>
                </c:pt>
                <c:pt idx="223">
                  <c:v> 13-Aug </c:v>
                </c:pt>
                <c:pt idx="224">
                  <c:v> 14-Aug </c:v>
                </c:pt>
                <c:pt idx="225">
                  <c:v> 15-Aug </c:v>
                </c:pt>
                <c:pt idx="226">
                  <c:v> 16-Aug </c:v>
                </c:pt>
                <c:pt idx="227">
                  <c:v> 17-Aug </c:v>
                </c:pt>
                <c:pt idx="228">
                  <c:v> 18-Aug </c:v>
                </c:pt>
                <c:pt idx="229">
                  <c:v> 19-Aug </c:v>
                </c:pt>
                <c:pt idx="230">
                  <c:v> 20-Aug </c:v>
                </c:pt>
                <c:pt idx="231">
                  <c:v> 21-Aug </c:v>
                </c:pt>
                <c:pt idx="232">
                  <c:v> 22-Aug </c:v>
                </c:pt>
                <c:pt idx="233">
                  <c:v> 23-Aug </c:v>
                </c:pt>
                <c:pt idx="234">
                  <c:v> 24-Aug </c:v>
                </c:pt>
                <c:pt idx="235">
                  <c:v> 25-Aug </c:v>
                </c:pt>
                <c:pt idx="236">
                  <c:v> 26-Aug </c:v>
                </c:pt>
                <c:pt idx="237">
                  <c:v> 27-Aug </c:v>
                </c:pt>
                <c:pt idx="238">
                  <c:v> 28-Aug </c:v>
                </c:pt>
                <c:pt idx="239">
                  <c:v> 29-Aug </c:v>
                </c:pt>
                <c:pt idx="240">
                  <c:v> 30-Aug </c:v>
                </c:pt>
                <c:pt idx="241">
                  <c:v> 31-Aug </c:v>
                </c:pt>
                <c:pt idx="242">
                  <c:v> 1-Sep </c:v>
                </c:pt>
                <c:pt idx="243">
                  <c:v> 2-Sep </c:v>
                </c:pt>
                <c:pt idx="244">
                  <c:v> 3-Sep </c:v>
                </c:pt>
                <c:pt idx="245">
                  <c:v> 4-Sep </c:v>
                </c:pt>
                <c:pt idx="246">
                  <c:v> 5-Sep </c:v>
                </c:pt>
                <c:pt idx="247">
                  <c:v> 6-Sep </c:v>
                </c:pt>
                <c:pt idx="248">
                  <c:v> 7-Sep </c:v>
                </c:pt>
                <c:pt idx="249">
                  <c:v> 8-Sep </c:v>
                </c:pt>
                <c:pt idx="250">
                  <c:v> 9-Sep </c:v>
                </c:pt>
                <c:pt idx="251">
                  <c:v> 10-Sep </c:v>
                </c:pt>
                <c:pt idx="252">
                  <c:v> 11-Sep </c:v>
                </c:pt>
                <c:pt idx="253">
                  <c:v> 12-Sep </c:v>
                </c:pt>
                <c:pt idx="254">
                  <c:v> 13-Sep </c:v>
                </c:pt>
                <c:pt idx="255">
                  <c:v> 14-Sep </c:v>
                </c:pt>
                <c:pt idx="256">
                  <c:v> 15-Sep </c:v>
                </c:pt>
                <c:pt idx="257">
                  <c:v> 16-Sep </c:v>
                </c:pt>
                <c:pt idx="258">
                  <c:v> 17-Sep </c:v>
                </c:pt>
                <c:pt idx="259">
                  <c:v> 18-Sep </c:v>
                </c:pt>
                <c:pt idx="260">
                  <c:v> 19-Sep </c:v>
                </c:pt>
                <c:pt idx="261">
                  <c:v> 20-Sep </c:v>
                </c:pt>
                <c:pt idx="262">
                  <c:v> 21-Sep </c:v>
                </c:pt>
                <c:pt idx="263">
                  <c:v> 22-Sep </c:v>
                </c:pt>
                <c:pt idx="264">
                  <c:v> 23-Sep </c:v>
                </c:pt>
                <c:pt idx="265">
                  <c:v> 24-Sep </c:v>
                </c:pt>
                <c:pt idx="266">
                  <c:v> 25-Sep </c:v>
                </c:pt>
                <c:pt idx="267">
                  <c:v> 26-Sep </c:v>
                </c:pt>
                <c:pt idx="268">
                  <c:v> 27-Sep </c:v>
                </c:pt>
                <c:pt idx="269">
                  <c:v> 28-Sep </c:v>
                </c:pt>
                <c:pt idx="270">
                  <c:v> 29-Sep </c:v>
                </c:pt>
                <c:pt idx="271">
                  <c:v> 30-Sep </c:v>
                </c:pt>
                <c:pt idx="272">
                  <c:v> 1-Oct </c:v>
                </c:pt>
                <c:pt idx="273">
                  <c:v> 2-Oct </c:v>
                </c:pt>
                <c:pt idx="274">
                  <c:v> 3-Oct </c:v>
                </c:pt>
                <c:pt idx="275">
                  <c:v> 4-Oct </c:v>
                </c:pt>
                <c:pt idx="276">
                  <c:v> 5-Oct </c:v>
                </c:pt>
                <c:pt idx="277">
                  <c:v> 6-Oct </c:v>
                </c:pt>
                <c:pt idx="278">
                  <c:v> 7-Oct </c:v>
                </c:pt>
                <c:pt idx="279">
                  <c:v> 8-Oct </c:v>
                </c:pt>
                <c:pt idx="280">
                  <c:v> 9-Oct </c:v>
                </c:pt>
                <c:pt idx="281">
                  <c:v> 10-Oct </c:v>
                </c:pt>
                <c:pt idx="282">
                  <c:v> 11-Oct </c:v>
                </c:pt>
                <c:pt idx="283">
                  <c:v> 12-Oct </c:v>
                </c:pt>
                <c:pt idx="284">
                  <c:v> 13-Oct </c:v>
                </c:pt>
                <c:pt idx="285">
                  <c:v> 14-Oct </c:v>
                </c:pt>
                <c:pt idx="286">
                  <c:v> 15-Oct </c:v>
                </c:pt>
                <c:pt idx="287">
                  <c:v> 16-Oct </c:v>
                </c:pt>
                <c:pt idx="288">
                  <c:v> 17-Oct </c:v>
                </c:pt>
                <c:pt idx="289">
                  <c:v> 18-Oct </c:v>
                </c:pt>
                <c:pt idx="290">
                  <c:v> 19-Oct </c:v>
                </c:pt>
                <c:pt idx="291">
                  <c:v> 20-Oct </c:v>
                </c:pt>
                <c:pt idx="292">
                  <c:v> 21-Oct </c:v>
                </c:pt>
                <c:pt idx="293">
                  <c:v> 22-Oct </c:v>
                </c:pt>
                <c:pt idx="294">
                  <c:v> 23-Oct </c:v>
                </c:pt>
                <c:pt idx="295">
                  <c:v> 24-Oct </c:v>
                </c:pt>
                <c:pt idx="296">
                  <c:v> 25-Oct </c:v>
                </c:pt>
                <c:pt idx="297">
                  <c:v> 26-Oct </c:v>
                </c:pt>
                <c:pt idx="298">
                  <c:v> 27-Oct </c:v>
                </c:pt>
                <c:pt idx="299">
                  <c:v> 28-Oct </c:v>
                </c:pt>
                <c:pt idx="300">
                  <c:v> 29-Oct </c:v>
                </c:pt>
                <c:pt idx="301">
                  <c:v> 30-Oct </c:v>
                </c:pt>
                <c:pt idx="302">
                  <c:v> 31-Oct </c:v>
                </c:pt>
                <c:pt idx="303">
                  <c:v> 1-Nov </c:v>
                </c:pt>
                <c:pt idx="304">
                  <c:v> 2-Nov </c:v>
                </c:pt>
                <c:pt idx="305">
                  <c:v> 3-Nov </c:v>
                </c:pt>
                <c:pt idx="306">
                  <c:v> 4-Nov </c:v>
                </c:pt>
                <c:pt idx="307">
                  <c:v> 5-Nov </c:v>
                </c:pt>
                <c:pt idx="308">
                  <c:v> 6-Nov </c:v>
                </c:pt>
                <c:pt idx="309">
                  <c:v> 7-Nov </c:v>
                </c:pt>
                <c:pt idx="310">
                  <c:v> 8-Nov </c:v>
                </c:pt>
                <c:pt idx="311">
                  <c:v> 9-Nov </c:v>
                </c:pt>
                <c:pt idx="312">
                  <c:v> 10-Nov </c:v>
                </c:pt>
                <c:pt idx="313">
                  <c:v> 11-Nov </c:v>
                </c:pt>
                <c:pt idx="314">
                  <c:v> 12-Nov </c:v>
                </c:pt>
                <c:pt idx="315">
                  <c:v> 13-Nov </c:v>
                </c:pt>
                <c:pt idx="316">
                  <c:v> 14-Nov </c:v>
                </c:pt>
                <c:pt idx="317">
                  <c:v> 15-Nov </c:v>
                </c:pt>
                <c:pt idx="318">
                  <c:v> 16-Nov </c:v>
                </c:pt>
                <c:pt idx="319">
                  <c:v> 17-Nov </c:v>
                </c:pt>
                <c:pt idx="320">
                  <c:v> 18-Nov </c:v>
                </c:pt>
                <c:pt idx="321">
                  <c:v> 19-Nov </c:v>
                </c:pt>
                <c:pt idx="322">
                  <c:v> 20-Nov </c:v>
                </c:pt>
                <c:pt idx="323">
                  <c:v> 21-Nov </c:v>
                </c:pt>
                <c:pt idx="324">
                  <c:v> 22-Nov </c:v>
                </c:pt>
                <c:pt idx="325">
                  <c:v> 23-Nov </c:v>
                </c:pt>
                <c:pt idx="326">
                  <c:v> 24-Nov </c:v>
                </c:pt>
                <c:pt idx="327">
                  <c:v> 25-Nov </c:v>
                </c:pt>
                <c:pt idx="328">
                  <c:v> 26-Nov </c:v>
                </c:pt>
                <c:pt idx="329">
                  <c:v> 27-Nov </c:v>
                </c:pt>
                <c:pt idx="330">
                  <c:v> 28-Nov </c:v>
                </c:pt>
                <c:pt idx="331">
                  <c:v> 29-Nov </c:v>
                </c:pt>
                <c:pt idx="332">
                  <c:v> 30-Nov </c:v>
                </c:pt>
                <c:pt idx="333">
                  <c:v> 1-Dec </c:v>
                </c:pt>
                <c:pt idx="334">
                  <c:v> 2-Dec </c:v>
                </c:pt>
                <c:pt idx="335">
                  <c:v> 3-Dec </c:v>
                </c:pt>
                <c:pt idx="336">
                  <c:v> 4-Dec </c:v>
                </c:pt>
                <c:pt idx="337">
                  <c:v> 5-Dec </c:v>
                </c:pt>
                <c:pt idx="338">
                  <c:v> 6-Dec </c:v>
                </c:pt>
                <c:pt idx="339">
                  <c:v> 7-Dec </c:v>
                </c:pt>
                <c:pt idx="340">
                  <c:v> 8-Dec </c:v>
                </c:pt>
                <c:pt idx="341">
                  <c:v> 9-Dec </c:v>
                </c:pt>
                <c:pt idx="342">
                  <c:v> 10-Dec </c:v>
                </c:pt>
                <c:pt idx="343">
                  <c:v> 11-Dec </c:v>
                </c:pt>
                <c:pt idx="344">
                  <c:v> 12-Dec </c:v>
                </c:pt>
                <c:pt idx="345">
                  <c:v> 13-Dec </c:v>
                </c:pt>
                <c:pt idx="346">
                  <c:v> 14-Dec </c:v>
                </c:pt>
                <c:pt idx="347">
                  <c:v> 15-Dec </c:v>
                </c:pt>
                <c:pt idx="348">
                  <c:v> 16-Dec </c:v>
                </c:pt>
                <c:pt idx="349">
                  <c:v> 17-Dec </c:v>
                </c:pt>
                <c:pt idx="350">
                  <c:v> 18-Dec </c:v>
                </c:pt>
                <c:pt idx="351">
                  <c:v> 19-Dec </c:v>
                </c:pt>
                <c:pt idx="352">
                  <c:v> 20-Dec </c:v>
                </c:pt>
                <c:pt idx="353">
                  <c:v> 21-Dec </c:v>
                </c:pt>
                <c:pt idx="354">
                  <c:v> 22-Dec </c:v>
                </c:pt>
                <c:pt idx="355">
                  <c:v> 23-Dec </c:v>
                </c:pt>
                <c:pt idx="356">
                  <c:v> 24-Dec </c:v>
                </c:pt>
                <c:pt idx="357">
                  <c:v> 25-Dec </c:v>
                </c:pt>
                <c:pt idx="358">
                  <c:v> 26-Dec </c:v>
                </c:pt>
                <c:pt idx="359">
                  <c:v> 27-Dec </c:v>
                </c:pt>
                <c:pt idx="360">
                  <c:v> 28-Dec </c:v>
                </c:pt>
                <c:pt idx="361">
                  <c:v> 29-Dec </c:v>
                </c:pt>
                <c:pt idx="362">
                  <c:v> 30-Dec </c:v>
                </c:pt>
                <c:pt idx="363">
                  <c:v> 31-Dec </c:v>
                </c:pt>
                <c:pt idx="364">
                  <c:v> 1-Jan </c:v>
                </c:pt>
              </c:strCache>
            </c:strRef>
          </c:cat>
          <c:val>
            <c:numRef>
              <c:f>'Βιοαέριο-Ενέργεια'!$E$9:$NE$9</c:f>
              <c:numCache>
                <c:formatCode>_(* #,##0.0_);_(* \(#,##0.0\);_(* "-"??_);_(@_)</c:formatCode>
                <c:ptCount val="365"/>
                <c:pt idx="0">
                  <c:v>49.25</c:v>
                </c:pt>
                <c:pt idx="1">
                  <c:v>51.5</c:v>
                </c:pt>
                <c:pt idx="2">
                  <c:v>51.75</c:v>
                </c:pt>
                <c:pt idx="3">
                  <c:v>55.25</c:v>
                </c:pt>
                <c:pt idx="4">
                  <c:v>41.500000000000007</c:v>
                </c:pt>
                <c:pt idx="5">
                  <c:v>48.25</c:v>
                </c:pt>
                <c:pt idx="6">
                  <c:v>50.250000000000007</c:v>
                </c:pt>
                <c:pt idx="7">
                  <c:v>51.75</c:v>
                </c:pt>
                <c:pt idx="8">
                  <c:v>53.25</c:v>
                </c:pt>
                <c:pt idx="9">
                  <c:v>47.750000000000007</c:v>
                </c:pt>
                <c:pt idx="10">
                  <c:v>37</c:v>
                </c:pt>
                <c:pt idx="11">
                  <c:v>42</c:v>
                </c:pt>
                <c:pt idx="12">
                  <c:v>43.75</c:v>
                </c:pt>
                <c:pt idx="13">
                  <c:v>47.249999999999993</c:v>
                </c:pt>
                <c:pt idx="14">
                  <c:v>32.5</c:v>
                </c:pt>
                <c:pt idx="15">
                  <c:v>32.25</c:v>
                </c:pt>
                <c:pt idx="16">
                  <c:v>47.249999999999993</c:v>
                </c:pt>
                <c:pt idx="17">
                  <c:v>48</c:v>
                </c:pt>
                <c:pt idx="18">
                  <c:v>48.499999999999993</c:v>
                </c:pt>
                <c:pt idx="19">
                  <c:v>45.250000000000007</c:v>
                </c:pt>
                <c:pt idx="20">
                  <c:v>42.249999999999993</c:v>
                </c:pt>
                <c:pt idx="21">
                  <c:v>45.999999999999993</c:v>
                </c:pt>
                <c:pt idx="22">
                  <c:v>41.25</c:v>
                </c:pt>
                <c:pt idx="23">
                  <c:v>45.250000000000007</c:v>
                </c:pt>
                <c:pt idx="24">
                  <c:v>43.75</c:v>
                </c:pt>
                <c:pt idx="25">
                  <c:v>34</c:v>
                </c:pt>
                <c:pt idx="26">
                  <c:v>41.75</c:v>
                </c:pt>
                <c:pt idx="27">
                  <c:v>39.5</c:v>
                </c:pt>
                <c:pt idx="28">
                  <c:v>43.499999999999993</c:v>
                </c:pt>
                <c:pt idx="29">
                  <c:v>45</c:v>
                </c:pt>
                <c:pt idx="30">
                  <c:v>42.750000000000007</c:v>
                </c:pt>
                <c:pt idx="31">
                  <c:v>44.25</c:v>
                </c:pt>
                <c:pt idx="32">
                  <c:v>43.25</c:v>
                </c:pt>
                <c:pt idx="33">
                  <c:v>45.75</c:v>
                </c:pt>
                <c:pt idx="34">
                  <c:v>45</c:v>
                </c:pt>
                <c:pt idx="35">
                  <c:v>49.749999999999993</c:v>
                </c:pt>
                <c:pt idx="36">
                  <c:v>49.5</c:v>
                </c:pt>
                <c:pt idx="37">
                  <c:v>50.5</c:v>
                </c:pt>
                <c:pt idx="38">
                  <c:v>45.5</c:v>
                </c:pt>
                <c:pt idx="39">
                  <c:v>47.750000000000007</c:v>
                </c:pt>
                <c:pt idx="40">
                  <c:v>50.250000000000007</c:v>
                </c:pt>
                <c:pt idx="41">
                  <c:v>27</c:v>
                </c:pt>
                <c:pt idx="42">
                  <c:v>41.500000000000007</c:v>
                </c:pt>
                <c:pt idx="43">
                  <c:v>20.499999999999996</c:v>
                </c:pt>
                <c:pt idx="44">
                  <c:v>46.500000000000007</c:v>
                </c:pt>
                <c:pt idx="45">
                  <c:v>34.5</c:v>
                </c:pt>
                <c:pt idx="46">
                  <c:v>50.250000000000007</c:v>
                </c:pt>
                <c:pt idx="47">
                  <c:v>48.75</c:v>
                </c:pt>
                <c:pt idx="48">
                  <c:v>51.25</c:v>
                </c:pt>
                <c:pt idx="49">
                  <c:v>52</c:v>
                </c:pt>
                <c:pt idx="50">
                  <c:v>54</c:v>
                </c:pt>
                <c:pt idx="51">
                  <c:v>46.500000000000007</c:v>
                </c:pt>
                <c:pt idx="52">
                  <c:v>57.5</c:v>
                </c:pt>
                <c:pt idx="53">
                  <c:v>50</c:v>
                </c:pt>
                <c:pt idx="54">
                  <c:v>50</c:v>
                </c:pt>
                <c:pt idx="55">
                  <c:v>52.25</c:v>
                </c:pt>
                <c:pt idx="56">
                  <c:v>52</c:v>
                </c:pt>
                <c:pt idx="57">
                  <c:v>50.250000000000007</c:v>
                </c:pt>
                <c:pt idx="58">
                  <c:v>51.75</c:v>
                </c:pt>
                <c:pt idx="59">
                  <c:v>53.5</c:v>
                </c:pt>
                <c:pt idx="60">
                  <c:v>47.249999999999993</c:v>
                </c:pt>
                <c:pt idx="61">
                  <c:v>57</c:v>
                </c:pt>
                <c:pt idx="62">
                  <c:v>54.75</c:v>
                </c:pt>
                <c:pt idx="63">
                  <c:v>55</c:v>
                </c:pt>
                <c:pt idx="64">
                  <c:v>54.75</c:v>
                </c:pt>
                <c:pt idx="65">
                  <c:v>45.75</c:v>
                </c:pt>
                <c:pt idx="66">
                  <c:v>49.5</c:v>
                </c:pt>
                <c:pt idx="67">
                  <c:v>44.000000000000007</c:v>
                </c:pt>
                <c:pt idx="68">
                  <c:v>33.75</c:v>
                </c:pt>
                <c:pt idx="69">
                  <c:v>18.5</c:v>
                </c:pt>
                <c:pt idx="70">
                  <c:v>44.25</c:v>
                </c:pt>
                <c:pt idx="71">
                  <c:v>48.25</c:v>
                </c:pt>
                <c:pt idx="72">
                  <c:v>48.25</c:v>
                </c:pt>
                <c:pt idx="73">
                  <c:v>57</c:v>
                </c:pt>
                <c:pt idx="74">
                  <c:v>54.5</c:v>
                </c:pt>
                <c:pt idx="75">
                  <c:v>55.5</c:v>
                </c:pt>
                <c:pt idx="76">
                  <c:v>54.75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47.5</c:v>
                </c:pt>
                <c:pt idx="82">
                  <c:v>51.25</c:v>
                </c:pt>
                <c:pt idx="83">
                  <c:v>56.5</c:v>
                </c:pt>
                <c:pt idx="84">
                  <c:v>58.75</c:v>
                </c:pt>
                <c:pt idx="85">
                  <c:v>58</c:v>
                </c:pt>
                <c:pt idx="86">
                  <c:v>59.25</c:v>
                </c:pt>
                <c:pt idx="87">
                  <c:v>58.75</c:v>
                </c:pt>
                <c:pt idx="88">
                  <c:v>58</c:v>
                </c:pt>
                <c:pt idx="89">
                  <c:v>52.75</c:v>
                </c:pt>
                <c:pt idx="90">
                  <c:v>56.75</c:v>
                </c:pt>
                <c:pt idx="91">
                  <c:v>58.25</c:v>
                </c:pt>
                <c:pt idx="92">
                  <c:v>57.75</c:v>
                </c:pt>
                <c:pt idx="93">
                  <c:v>58.5</c:v>
                </c:pt>
                <c:pt idx="94">
                  <c:v>41.500000000000007</c:v>
                </c:pt>
                <c:pt idx="95">
                  <c:v>54.5</c:v>
                </c:pt>
                <c:pt idx="96">
                  <c:v>57</c:v>
                </c:pt>
                <c:pt idx="97">
                  <c:v>58.75</c:v>
                </c:pt>
                <c:pt idx="98">
                  <c:v>58.75</c:v>
                </c:pt>
                <c:pt idx="99">
                  <c:v>56.75</c:v>
                </c:pt>
                <c:pt idx="100">
                  <c:v>58.25</c:v>
                </c:pt>
                <c:pt idx="101">
                  <c:v>56.5</c:v>
                </c:pt>
                <c:pt idx="102" formatCode="#,##0">
                  <c:v>51.75</c:v>
                </c:pt>
                <c:pt idx="103">
                  <c:v>52.5</c:v>
                </c:pt>
                <c:pt idx="104">
                  <c:v>54.75</c:v>
                </c:pt>
                <c:pt idx="105">
                  <c:v>47.249999999999993</c:v>
                </c:pt>
                <c:pt idx="106">
                  <c:v>45</c:v>
                </c:pt>
                <c:pt idx="107">
                  <c:v>39</c:v>
                </c:pt>
                <c:pt idx="108">
                  <c:v>42.750000000000007</c:v>
                </c:pt>
                <c:pt idx="109">
                  <c:v>47</c:v>
                </c:pt>
                <c:pt idx="110">
                  <c:v>46.500000000000007</c:v>
                </c:pt>
                <c:pt idx="111">
                  <c:v>51.5</c:v>
                </c:pt>
                <c:pt idx="112">
                  <c:v>50.999999999999993</c:v>
                </c:pt>
                <c:pt idx="113">
                  <c:v>43.25</c:v>
                </c:pt>
                <c:pt idx="114">
                  <c:v>52.75</c:v>
                </c:pt>
                <c:pt idx="115">
                  <c:v>52.75</c:v>
                </c:pt>
                <c:pt idx="116">
                  <c:v>57.25</c:v>
                </c:pt>
                <c:pt idx="117">
                  <c:v>55.25</c:v>
                </c:pt>
                <c:pt idx="118">
                  <c:v>57.5</c:v>
                </c:pt>
                <c:pt idx="119">
                  <c:v>57.5</c:v>
                </c:pt>
                <c:pt idx="120">
                  <c:v>56.5</c:v>
                </c:pt>
                <c:pt idx="121">
                  <c:v>55.25</c:v>
                </c:pt>
                <c:pt idx="122">
                  <c:v>57</c:v>
                </c:pt>
                <c:pt idx="123">
                  <c:v>57.25</c:v>
                </c:pt>
                <c:pt idx="124">
                  <c:v>55.5</c:v>
                </c:pt>
                <c:pt idx="125">
                  <c:v>40.5</c:v>
                </c:pt>
                <c:pt idx="126">
                  <c:v>24</c:v>
                </c:pt>
                <c:pt idx="127">
                  <c:v>55.5</c:v>
                </c:pt>
                <c:pt idx="128">
                  <c:v>56</c:v>
                </c:pt>
                <c:pt idx="129">
                  <c:v>54.75</c:v>
                </c:pt>
                <c:pt idx="130">
                  <c:v>52.5</c:v>
                </c:pt>
                <c:pt idx="131">
                  <c:v>54</c:v>
                </c:pt>
                <c:pt idx="132">
                  <c:v>52.75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41.25</c:v>
                </c:pt>
                <c:pt idx="139">
                  <c:v>54.5</c:v>
                </c:pt>
                <c:pt idx="140">
                  <c:v>55.75</c:v>
                </c:pt>
                <c:pt idx="141">
                  <c:v>55.5</c:v>
                </c:pt>
                <c:pt idx="142">
                  <c:v>57.25</c:v>
                </c:pt>
                <c:pt idx="143">
                  <c:v>53.25</c:v>
                </c:pt>
                <c:pt idx="144">
                  <c:v>54.5</c:v>
                </c:pt>
                <c:pt idx="145">
                  <c:v>55.75</c:v>
                </c:pt>
                <c:pt idx="146">
                  <c:v>55.5</c:v>
                </c:pt>
                <c:pt idx="147">
                  <c:v>56.75</c:v>
                </c:pt>
                <c:pt idx="148">
                  <c:v>46.75</c:v>
                </c:pt>
                <c:pt idx="149">
                  <c:v>49.000000000000007</c:v>
                </c:pt>
                <c:pt idx="150">
                  <c:v>47.5</c:v>
                </c:pt>
                <c:pt idx="151">
                  <c:v>43.25</c:v>
                </c:pt>
                <c:pt idx="152">
                  <c:v>49.000000000000007</c:v>
                </c:pt>
                <c:pt idx="153">
                  <c:v>50</c:v>
                </c:pt>
                <c:pt idx="154">
                  <c:v>39.75</c:v>
                </c:pt>
                <c:pt idx="155">
                  <c:v>48.75</c:v>
                </c:pt>
                <c:pt idx="156">
                  <c:v>54.5</c:v>
                </c:pt>
                <c:pt idx="157">
                  <c:v>55.75</c:v>
                </c:pt>
                <c:pt idx="158">
                  <c:v>55</c:v>
                </c:pt>
                <c:pt idx="159">
                  <c:v>60</c:v>
                </c:pt>
                <c:pt idx="160">
                  <c:v>60</c:v>
                </c:pt>
                <c:pt idx="161">
                  <c:v>58.25</c:v>
                </c:pt>
                <c:pt idx="162">
                  <c:v>57</c:v>
                </c:pt>
                <c:pt idx="163">
                  <c:v>58</c:v>
                </c:pt>
                <c:pt idx="164">
                  <c:v>54.5</c:v>
                </c:pt>
                <c:pt idx="165">
                  <c:v>53</c:v>
                </c:pt>
                <c:pt idx="166">
                  <c:v>54.5</c:v>
                </c:pt>
                <c:pt idx="167">
                  <c:v>55.5</c:v>
                </c:pt>
                <c:pt idx="168">
                  <c:v>55.25</c:v>
                </c:pt>
                <c:pt idx="169">
                  <c:v>57.5</c:v>
                </c:pt>
                <c:pt idx="170">
                  <c:v>56.25</c:v>
                </c:pt>
                <c:pt idx="171">
                  <c:v>54.25</c:v>
                </c:pt>
                <c:pt idx="172">
                  <c:v>55.75</c:v>
                </c:pt>
                <c:pt idx="173">
                  <c:v>48.75</c:v>
                </c:pt>
                <c:pt idx="174">
                  <c:v>50.250000000000007</c:v>
                </c:pt>
                <c:pt idx="175">
                  <c:v>50.5</c:v>
                </c:pt>
                <c:pt idx="176">
                  <c:v>49.749999999999993</c:v>
                </c:pt>
                <c:pt idx="177">
                  <c:v>47.249999999999993</c:v>
                </c:pt>
                <c:pt idx="178">
                  <c:v>33.25</c:v>
                </c:pt>
                <c:pt idx="179">
                  <c:v>35.5</c:v>
                </c:pt>
                <c:pt idx="180">
                  <c:v>0</c:v>
                </c:pt>
                <c:pt idx="181">
                  <c:v>14.5</c:v>
                </c:pt>
                <c:pt idx="182">
                  <c:v>39.5</c:v>
                </c:pt>
                <c:pt idx="183">
                  <c:v>50.5</c:v>
                </c:pt>
                <c:pt idx="184">
                  <c:v>48.499999999999993</c:v>
                </c:pt>
                <c:pt idx="185">
                  <c:v>50.999999999999993</c:v>
                </c:pt>
                <c:pt idx="186">
                  <c:v>52.25</c:v>
                </c:pt>
                <c:pt idx="187">
                  <c:v>49.749999999999993</c:v>
                </c:pt>
                <c:pt idx="188">
                  <c:v>50</c:v>
                </c:pt>
                <c:pt idx="189">
                  <c:v>26.75</c:v>
                </c:pt>
                <c:pt idx="190">
                  <c:v>50</c:v>
                </c:pt>
                <c:pt idx="191">
                  <c:v>38.5</c:v>
                </c:pt>
                <c:pt idx="192">
                  <c:v>53.75</c:v>
                </c:pt>
                <c:pt idx="193">
                  <c:v>56.5</c:v>
                </c:pt>
                <c:pt idx="194">
                  <c:v>54.75</c:v>
                </c:pt>
                <c:pt idx="195">
                  <c:v>52.25</c:v>
                </c:pt>
                <c:pt idx="196">
                  <c:v>53.5</c:v>
                </c:pt>
                <c:pt idx="197">
                  <c:v>54.75</c:v>
                </c:pt>
                <c:pt idx="198">
                  <c:v>54.25</c:v>
                </c:pt>
                <c:pt idx="199">
                  <c:v>52.25</c:v>
                </c:pt>
                <c:pt idx="200">
                  <c:v>38.5</c:v>
                </c:pt>
                <c:pt idx="201">
                  <c:v>47.5</c:v>
                </c:pt>
                <c:pt idx="202">
                  <c:v>41.25</c:v>
                </c:pt>
                <c:pt idx="203">
                  <c:v>38</c:v>
                </c:pt>
                <c:pt idx="204">
                  <c:v>45.999999999999993</c:v>
                </c:pt>
                <c:pt idx="205">
                  <c:v>50.5</c:v>
                </c:pt>
                <c:pt idx="206">
                  <c:v>42.750000000000007</c:v>
                </c:pt>
                <c:pt idx="207">
                  <c:v>49.000000000000007</c:v>
                </c:pt>
                <c:pt idx="208">
                  <c:v>50.75</c:v>
                </c:pt>
                <c:pt idx="209">
                  <c:v>50.250000000000007</c:v>
                </c:pt>
                <c:pt idx="210">
                  <c:v>49.000000000000007</c:v>
                </c:pt>
                <c:pt idx="211">
                  <c:v>44.749999999999993</c:v>
                </c:pt>
                <c:pt idx="212">
                  <c:v>40.250000000000007</c:v>
                </c:pt>
                <c:pt idx="213">
                  <c:v>30.75</c:v>
                </c:pt>
                <c:pt idx="214">
                  <c:v>15.75</c:v>
                </c:pt>
                <c:pt idx="215">
                  <c:v>34.25</c:v>
                </c:pt>
                <c:pt idx="216">
                  <c:v>25.75</c:v>
                </c:pt>
                <c:pt idx="217">
                  <c:v>21</c:v>
                </c:pt>
                <c:pt idx="218">
                  <c:v>20.750000000000004</c:v>
                </c:pt>
                <c:pt idx="219">
                  <c:v>21.749999999999996</c:v>
                </c:pt>
                <c:pt idx="220">
                  <c:v>21.5</c:v>
                </c:pt>
                <c:pt idx="221">
                  <c:v>22.25</c:v>
                </c:pt>
                <c:pt idx="222">
                  <c:v>20.499999999999996</c:v>
                </c:pt>
                <c:pt idx="223">
                  <c:v>4.75</c:v>
                </c:pt>
                <c:pt idx="224">
                  <c:v>1</c:v>
                </c:pt>
                <c:pt idx="225">
                  <c:v>4.75</c:v>
                </c:pt>
                <c:pt idx="226">
                  <c:v>9.5</c:v>
                </c:pt>
                <c:pt idx="227">
                  <c:v>26.75</c:v>
                </c:pt>
                <c:pt idx="228">
                  <c:v>29</c:v>
                </c:pt>
                <c:pt idx="229">
                  <c:v>30.5</c:v>
                </c:pt>
                <c:pt idx="230">
                  <c:v>8.25</c:v>
                </c:pt>
                <c:pt idx="231">
                  <c:v>31.25</c:v>
                </c:pt>
                <c:pt idx="232">
                  <c:v>30.25</c:v>
                </c:pt>
                <c:pt idx="233">
                  <c:v>32</c:v>
                </c:pt>
                <c:pt idx="234">
                  <c:v>33.5</c:v>
                </c:pt>
                <c:pt idx="235">
                  <c:v>40</c:v>
                </c:pt>
                <c:pt idx="236">
                  <c:v>37.75</c:v>
                </c:pt>
                <c:pt idx="237">
                  <c:v>34.5</c:v>
                </c:pt>
                <c:pt idx="238">
                  <c:v>33</c:v>
                </c:pt>
                <c:pt idx="239">
                  <c:v>39.75</c:v>
                </c:pt>
                <c:pt idx="240">
                  <c:v>27.75</c:v>
                </c:pt>
                <c:pt idx="241">
                  <c:v>32.5</c:v>
                </c:pt>
                <c:pt idx="242">
                  <c:v>32.25</c:v>
                </c:pt>
                <c:pt idx="243">
                  <c:v>32.25</c:v>
                </c:pt>
                <c:pt idx="244">
                  <c:v>26.75</c:v>
                </c:pt>
                <c:pt idx="245">
                  <c:v>21.5</c:v>
                </c:pt>
                <c:pt idx="246">
                  <c:v>37</c:v>
                </c:pt>
                <c:pt idx="247">
                  <c:v>44.25</c:v>
                </c:pt>
                <c:pt idx="248">
                  <c:v>51.25</c:v>
                </c:pt>
                <c:pt idx="249">
                  <c:v>53.75</c:v>
                </c:pt>
                <c:pt idx="250">
                  <c:v>57.75</c:v>
                </c:pt>
                <c:pt idx="251">
                  <c:v>56.5</c:v>
                </c:pt>
                <c:pt idx="252">
                  <c:v>57.5</c:v>
                </c:pt>
                <c:pt idx="253">
                  <c:v>58</c:v>
                </c:pt>
                <c:pt idx="254">
                  <c:v>40.999999999999993</c:v>
                </c:pt>
                <c:pt idx="255">
                  <c:v>44.000000000000007</c:v>
                </c:pt>
                <c:pt idx="256">
                  <c:v>49.25</c:v>
                </c:pt>
                <c:pt idx="257">
                  <c:v>49.25</c:v>
                </c:pt>
                <c:pt idx="258">
                  <c:v>50.999999999999993</c:v>
                </c:pt>
                <c:pt idx="259">
                  <c:v>48.25</c:v>
                </c:pt>
                <c:pt idx="260">
                  <c:v>36.25</c:v>
                </c:pt>
                <c:pt idx="261">
                  <c:v>44.25</c:v>
                </c:pt>
                <c:pt idx="262">
                  <c:v>35.25</c:v>
                </c:pt>
                <c:pt idx="263">
                  <c:v>42.249999999999993</c:v>
                </c:pt>
                <c:pt idx="264">
                  <c:v>45.250000000000007</c:v>
                </c:pt>
                <c:pt idx="265">
                  <c:v>44.5</c:v>
                </c:pt>
                <c:pt idx="266">
                  <c:v>41.75</c:v>
                </c:pt>
                <c:pt idx="267">
                  <c:v>49.000000000000007</c:v>
                </c:pt>
                <c:pt idx="268">
                  <c:v>34</c:v>
                </c:pt>
                <c:pt idx="269">
                  <c:v>45.75</c:v>
                </c:pt>
                <c:pt idx="270">
                  <c:v>44.000000000000007</c:v>
                </c:pt>
                <c:pt idx="271">
                  <c:v>35.25</c:v>
                </c:pt>
                <c:pt idx="272">
                  <c:v>33</c:v>
                </c:pt>
                <c:pt idx="273">
                  <c:v>37.5</c:v>
                </c:pt>
                <c:pt idx="274">
                  <c:v>38.75</c:v>
                </c:pt>
                <c:pt idx="275">
                  <c:v>35.75</c:v>
                </c:pt>
                <c:pt idx="276">
                  <c:v>35.75</c:v>
                </c:pt>
                <c:pt idx="277">
                  <c:v>28.25</c:v>
                </c:pt>
                <c:pt idx="278">
                  <c:v>33.75</c:v>
                </c:pt>
                <c:pt idx="279">
                  <c:v>40.75</c:v>
                </c:pt>
                <c:pt idx="280">
                  <c:v>44.25</c:v>
                </c:pt>
                <c:pt idx="281">
                  <c:v>47.249999999999993</c:v>
                </c:pt>
                <c:pt idx="282">
                  <c:v>48.75</c:v>
                </c:pt>
                <c:pt idx="283">
                  <c:v>44.5</c:v>
                </c:pt>
                <c:pt idx="284">
                  <c:v>36.25</c:v>
                </c:pt>
                <c:pt idx="285">
                  <c:v>34</c:v>
                </c:pt>
                <c:pt idx="286">
                  <c:v>29.5</c:v>
                </c:pt>
                <c:pt idx="287">
                  <c:v>44.25</c:v>
                </c:pt>
                <c:pt idx="288">
                  <c:v>42.750000000000007</c:v>
                </c:pt>
                <c:pt idx="289">
                  <c:v>35.5</c:v>
                </c:pt>
                <c:pt idx="290">
                  <c:v>30.5</c:v>
                </c:pt>
                <c:pt idx="291">
                  <c:v>50.5</c:v>
                </c:pt>
                <c:pt idx="292">
                  <c:v>43.75</c:v>
                </c:pt>
                <c:pt idx="293">
                  <c:v>44.25</c:v>
                </c:pt>
                <c:pt idx="294">
                  <c:v>30.75</c:v>
                </c:pt>
                <c:pt idx="295">
                  <c:v>46.25</c:v>
                </c:pt>
                <c:pt idx="296">
                  <c:v>43.499999999999993</c:v>
                </c:pt>
                <c:pt idx="297">
                  <c:v>37</c:v>
                </c:pt>
                <c:pt idx="298">
                  <c:v>32.5</c:v>
                </c:pt>
                <c:pt idx="299">
                  <c:v>46.500000000000007</c:v>
                </c:pt>
                <c:pt idx="300">
                  <c:v>43.25</c:v>
                </c:pt>
                <c:pt idx="301">
                  <c:v>45</c:v>
                </c:pt>
                <c:pt idx="302">
                  <c:v>37.5</c:v>
                </c:pt>
                <c:pt idx="303">
                  <c:v>51.25</c:v>
                </c:pt>
                <c:pt idx="304">
                  <c:v>44.25</c:v>
                </c:pt>
                <c:pt idx="305">
                  <c:v>43.25</c:v>
                </c:pt>
                <c:pt idx="306">
                  <c:v>43.75</c:v>
                </c:pt>
                <c:pt idx="307">
                  <c:v>44.749999999999993</c:v>
                </c:pt>
                <c:pt idx="308">
                  <c:v>43.499999999999993</c:v>
                </c:pt>
                <c:pt idx="309">
                  <c:v>41.75</c:v>
                </c:pt>
                <c:pt idx="310">
                  <c:v>39</c:v>
                </c:pt>
                <c:pt idx="311">
                  <c:v>40</c:v>
                </c:pt>
                <c:pt idx="312">
                  <c:v>40.999999999999993</c:v>
                </c:pt>
                <c:pt idx="313">
                  <c:v>36.25</c:v>
                </c:pt>
                <c:pt idx="314">
                  <c:v>33.75</c:v>
                </c:pt>
                <c:pt idx="315">
                  <c:v>32.25</c:v>
                </c:pt>
                <c:pt idx="316">
                  <c:v>38.25</c:v>
                </c:pt>
                <c:pt idx="317">
                  <c:v>38.75</c:v>
                </c:pt>
                <c:pt idx="318">
                  <c:v>39</c:v>
                </c:pt>
                <c:pt idx="319">
                  <c:v>37.25</c:v>
                </c:pt>
                <c:pt idx="320">
                  <c:v>34.5</c:v>
                </c:pt>
                <c:pt idx="321">
                  <c:v>38.25</c:v>
                </c:pt>
                <c:pt idx="322">
                  <c:v>38.75</c:v>
                </c:pt>
                <c:pt idx="323">
                  <c:v>19.25</c:v>
                </c:pt>
                <c:pt idx="324">
                  <c:v>38</c:v>
                </c:pt>
                <c:pt idx="325">
                  <c:v>39.5</c:v>
                </c:pt>
                <c:pt idx="326">
                  <c:v>36.5</c:v>
                </c:pt>
                <c:pt idx="327">
                  <c:v>41.75</c:v>
                </c:pt>
                <c:pt idx="328">
                  <c:v>39.5</c:v>
                </c:pt>
                <c:pt idx="329">
                  <c:v>37</c:v>
                </c:pt>
                <c:pt idx="330">
                  <c:v>38.75</c:v>
                </c:pt>
                <c:pt idx="331">
                  <c:v>36</c:v>
                </c:pt>
                <c:pt idx="332">
                  <c:v>35.25</c:v>
                </c:pt>
                <c:pt idx="333">
                  <c:v>42.5</c:v>
                </c:pt>
                <c:pt idx="334">
                  <c:v>46.25</c:v>
                </c:pt>
                <c:pt idx="335">
                  <c:v>38</c:v>
                </c:pt>
                <c:pt idx="336">
                  <c:v>43</c:v>
                </c:pt>
                <c:pt idx="337">
                  <c:v>40.250000000000007</c:v>
                </c:pt>
                <c:pt idx="338">
                  <c:v>50</c:v>
                </c:pt>
                <c:pt idx="339">
                  <c:v>36</c:v>
                </c:pt>
                <c:pt idx="340">
                  <c:v>47</c:v>
                </c:pt>
                <c:pt idx="341">
                  <c:v>48</c:v>
                </c:pt>
                <c:pt idx="342">
                  <c:v>46.25</c:v>
                </c:pt>
                <c:pt idx="343">
                  <c:v>40.75</c:v>
                </c:pt>
                <c:pt idx="344">
                  <c:v>42</c:v>
                </c:pt>
                <c:pt idx="345">
                  <c:v>35.25</c:v>
                </c:pt>
                <c:pt idx="346">
                  <c:v>43.75</c:v>
                </c:pt>
                <c:pt idx="347">
                  <c:v>44.5</c:v>
                </c:pt>
                <c:pt idx="348">
                  <c:v>0</c:v>
                </c:pt>
                <c:pt idx="349">
                  <c:v>22.999999999999996</c:v>
                </c:pt>
                <c:pt idx="350">
                  <c:v>45.5</c:v>
                </c:pt>
                <c:pt idx="351">
                  <c:v>50.75</c:v>
                </c:pt>
                <c:pt idx="352">
                  <c:v>32.5</c:v>
                </c:pt>
                <c:pt idx="353">
                  <c:v>49.25</c:v>
                </c:pt>
                <c:pt idx="354">
                  <c:v>46.75</c:v>
                </c:pt>
                <c:pt idx="355">
                  <c:v>44.25</c:v>
                </c:pt>
                <c:pt idx="356">
                  <c:v>44.25</c:v>
                </c:pt>
                <c:pt idx="357">
                  <c:v>38</c:v>
                </c:pt>
                <c:pt idx="358">
                  <c:v>35.25</c:v>
                </c:pt>
                <c:pt idx="359">
                  <c:v>37.25</c:v>
                </c:pt>
                <c:pt idx="360">
                  <c:v>39.5</c:v>
                </c:pt>
                <c:pt idx="361">
                  <c:v>40.5</c:v>
                </c:pt>
                <c:pt idx="362">
                  <c:v>42</c:v>
                </c:pt>
                <c:pt idx="363">
                  <c:v>42.750000000000007</c:v>
                </c:pt>
                <c:pt idx="36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1-4612-B21C-F764B0E6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7152"/>
        <c:axId val="1497808592"/>
        <c:axId val="180062064"/>
      </c:area3DChart>
      <c:catAx>
        <c:axId val="149780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592"/>
        <c:crosses val="autoZero"/>
        <c:auto val="1"/>
        <c:lblAlgn val="ctr"/>
        <c:lblOffset val="100"/>
        <c:noMultiLvlLbl val="0"/>
      </c:catAx>
      <c:valAx>
        <c:axId val="1497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7152"/>
        <c:crosses val="autoZero"/>
        <c:crossBetween val="midCat"/>
      </c:valAx>
      <c:serAx>
        <c:axId val="18006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5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r>
              <a:rPr lang="en-GB" sz="1400" b="1" i="0" u="none" strike="noStrike" cap="non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iogas plant needs  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  (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'Βιοαέριο-Ενέργεια'!$I$15:$I$16</c:f>
              <c:strCache>
                <c:ptCount val="2"/>
                <c:pt idx="0">
                  <c:v>Εγκατάσταση βιοαερίου </c:v>
                </c:pt>
                <c:pt idx="1">
                  <c:v>ΗΕ (KWh)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'Βιοαέριο-Ενέργεια'!$D$17:$D$28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Octomber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'Βιοαέριο-Ενέργεια'!$I$17:$I$28</c:f>
              <c:numCache>
                <c:formatCode>_(* #,##0_);_(* \(#,##0\);_(* "-"??_);_(@_)</c:formatCode>
                <c:ptCount val="12"/>
                <c:pt idx="0">
                  <c:v>52726</c:v>
                </c:pt>
                <c:pt idx="1">
                  <c:v>51616</c:v>
                </c:pt>
                <c:pt idx="2">
                  <c:v>55055</c:v>
                </c:pt>
                <c:pt idx="3">
                  <c:v>52851</c:v>
                </c:pt>
                <c:pt idx="4">
                  <c:v>54483</c:v>
                </c:pt>
                <c:pt idx="5">
                  <c:v>46641</c:v>
                </c:pt>
                <c:pt idx="6">
                  <c:v>52061</c:v>
                </c:pt>
                <c:pt idx="7">
                  <c:v>45274</c:v>
                </c:pt>
                <c:pt idx="8">
                  <c:v>56938</c:v>
                </c:pt>
                <c:pt idx="9">
                  <c:v>57700</c:v>
                </c:pt>
                <c:pt idx="10">
                  <c:v>51573</c:v>
                </c:pt>
                <c:pt idx="11">
                  <c:v>60750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8D-48D1-B857-ED0F63B0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11167"/>
        <c:axId val="1106213567"/>
      </c:lineChart>
      <c:catAx>
        <c:axId val="11062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3567"/>
        <c:crosses val="autoZero"/>
        <c:auto val="1"/>
        <c:lblAlgn val="ctr"/>
        <c:lblOffset val="100"/>
        <c:noMultiLvlLbl val="0"/>
      </c:catAx>
      <c:valAx>
        <c:axId val="11062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1167"/>
        <c:crosses val="autoZero"/>
        <c:crossBetween val="between"/>
      </c:valAx>
      <c:spPr>
        <a:solidFill>
          <a:srgbClr val="002060"/>
        </a:solidFill>
        <a:ln>
          <a:gradFill>
            <a:gsLst>
              <a:gs pos="0">
                <a:schemeClr val="accent1">
                  <a:lumMod val="69000"/>
                  <a:lumOff val="31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r="9480000" sx="120000" sy="120000" algn="ctr" rotWithShape="0">
            <a:schemeClr val="tx1">
              <a:lumMod val="85000"/>
              <a:lumOff val="1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4</xdr:row>
      <xdr:rowOff>80010</xdr:rowOff>
    </xdr:from>
    <xdr:to>
      <xdr:col>24</xdr:col>
      <xdr:colOff>243840</xdr:colOff>
      <xdr:row>19</xdr:row>
      <xdr:rowOff>64770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9B0C275-CE53-C351-65A6-FA321FC8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783166</xdr:colOff>
      <xdr:row>75</xdr:row>
      <xdr:rowOff>158750</xdr:rowOff>
    </xdr:from>
    <xdr:to>
      <xdr:col>16</xdr:col>
      <xdr:colOff>10583</xdr:colOff>
      <xdr:row>91</xdr:row>
      <xdr:rowOff>31750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08C0207-B209-4C38-8500-7FAC46E9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253999</xdr:colOff>
      <xdr:row>75</xdr:row>
      <xdr:rowOff>148167</xdr:rowOff>
    </xdr:from>
    <xdr:to>
      <xdr:col>9</xdr:col>
      <xdr:colOff>391582</xdr:colOff>
      <xdr:row>91</xdr:row>
      <xdr:rowOff>21167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79CD525-23DC-475A-A379-8163A938B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322790</xdr:colOff>
      <xdr:row>75</xdr:row>
      <xdr:rowOff>162983</xdr:rowOff>
    </xdr:from>
    <xdr:to>
      <xdr:col>22</xdr:col>
      <xdr:colOff>486833</xdr:colOff>
      <xdr:row>91</xdr:row>
      <xdr:rowOff>10583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245690C-F47D-4603-99D0-79627A47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317499</xdr:colOff>
      <xdr:row>92</xdr:row>
      <xdr:rowOff>84666</xdr:rowOff>
    </xdr:from>
    <xdr:to>
      <xdr:col>9</xdr:col>
      <xdr:colOff>455082</xdr:colOff>
      <xdr:row>107</xdr:row>
      <xdr:rowOff>148166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2D1B7E0-8CF1-4089-BBBC-8DA391095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414866</xdr:colOff>
      <xdr:row>77</xdr:row>
      <xdr:rowOff>93132</xdr:rowOff>
    </xdr:from>
    <xdr:to>
      <xdr:col>1</xdr:col>
      <xdr:colOff>3767666</xdr:colOff>
      <xdr:row>95</xdr:row>
      <xdr:rowOff>101599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55561A2-4553-AC65-0484-EF2A77C6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1470660</xdr:colOff>
      <xdr:row>29</xdr:row>
      <xdr:rowOff>114300</xdr:rowOff>
    </xdr:from>
    <xdr:to>
      <xdr:col>4</xdr:col>
      <xdr:colOff>632460</xdr:colOff>
      <xdr:row>49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0D1893B-E0BF-D3CA-F3BC-71A436F2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350</xdr:col>
      <xdr:colOff>495300</xdr:colOff>
      <xdr:row>14</xdr:row>
      <xdr:rowOff>57150</xdr:rowOff>
    </xdr:from>
    <xdr:to>
      <xdr:col>358</xdr:col>
      <xdr:colOff>190500</xdr:colOff>
      <xdr:row>28</xdr:row>
      <xdr:rowOff>41910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0C4675-5282-D152-2D75-AC742FB16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541020</xdr:colOff>
      <xdr:row>31</xdr:row>
      <xdr:rowOff>41910</xdr:rowOff>
    </xdr:from>
    <xdr:to>
      <xdr:col>14</xdr:col>
      <xdr:colOff>297180</xdr:colOff>
      <xdr:row>46</xdr:row>
      <xdr:rowOff>41910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8BE969F-4BD6-B34D-62D3-483B5B2A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80961</xdr:rowOff>
    </xdr:from>
    <xdr:to>
      <xdr:col>16</xdr:col>
      <xdr:colOff>133351</xdr:colOff>
      <xdr:row>34</xdr:row>
      <xdr:rowOff>47624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DB2D48E-C953-4A6C-ABC6-9C9DD5D3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18</xdr:row>
      <xdr:rowOff>61911</xdr:rowOff>
    </xdr:from>
    <xdr:to>
      <xdr:col>21</xdr:col>
      <xdr:colOff>381000</xdr:colOff>
      <xdr:row>34</xdr:row>
      <xdr:rowOff>47624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8A22801-B7D7-47EA-96CC-E0234BD8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10</xdr:col>
      <xdr:colOff>304800</xdr:colOff>
      <xdr:row>25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AF702EB-9DE9-4531-90B3-211C57E35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11</xdr:row>
      <xdr:rowOff>114300</xdr:rowOff>
    </xdr:from>
    <xdr:to>
      <xdr:col>19</xdr:col>
      <xdr:colOff>85725</xdr:colOff>
      <xdr:row>26</xdr:row>
      <xdr:rowOff>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A3F151A-AC65-41AF-8842-CEF3D684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4BE7-9E46-4C38-8930-4DD185D07700}">
  <dimension ref="H4:P24"/>
  <sheetViews>
    <sheetView tabSelected="1" topLeftCell="H1" zoomScaleNormal="100" workbookViewId="0">
      <selection activeCell="V26" sqref="V26"/>
    </sheetView>
  </sheetViews>
  <sheetFormatPr defaultRowHeight="15" x14ac:dyDescent="0.25"/>
  <cols>
    <col min="8" max="8" width="21.28515625" bestFit="1" customWidth="1"/>
    <col min="9" max="9" width="11.7109375" bestFit="1" customWidth="1"/>
  </cols>
  <sheetData>
    <row r="4" spans="8:16" x14ac:dyDescent="0.25">
      <c r="H4" s="85"/>
      <c r="I4" s="85"/>
    </row>
    <row r="5" spans="8:16" x14ac:dyDescent="0.25">
      <c r="H5" s="20"/>
      <c r="I5" s="116"/>
    </row>
    <row r="6" spans="8:16" x14ac:dyDescent="0.25">
      <c r="H6" s="20"/>
      <c r="I6" s="116"/>
    </row>
    <row r="7" spans="8:16" x14ac:dyDescent="0.25">
      <c r="H7" s="20"/>
      <c r="I7" s="116"/>
    </row>
    <row r="8" spans="8:16" x14ac:dyDescent="0.25">
      <c r="H8" s="20"/>
      <c r="I8" s="116"/>
    </row>
    <row r="11" spans="8:16" x14ac:dyDescent="0.25">
      <c r="P11" t="s">
        <v>644</v>
      </c>
    </row>
    <row r="12" spans="8:16" ht="15.75" x14ac:dyDescent="0.25">
      <c r="I12" s="117"/>
      <c r="O12" s="182" t="s">
        <v>640</v>
      </c>
      <c r="P12" s="183">
        <v>23.71</v>
      </c>
    </row>
    <row r="13" spans="8:16" x14ac:dyDescent="0.25">
      <c r="I13" s="134"/>
      <c r="J13" s="134"/>
      <c r="O13" s="182" t="s">
        <v>641</v>
      </c>
      <c r="P13" s="183">
        <v>44.72</v>
      </c>
    </row>
    <row r="14" spans="8:16" x14ac:dyDescent="0.25">
      <c r="I14" s="134"/>
      <c r="J14" s="134"/>
      <c r="O14" s="182" t="s">
        <v>642</v>
      </c>
      <c r="P14" s="183">
        <v>46.98</v>
      </c>
    </row>
    <row r="15" spans="8:16" x14ac:dyDescent="0.25">
      <c r="I15" s="134"/>
      <c r="J15" s="134"/>
      <c r="O15" s="182" t="s">
        <v>643</v>
      </c>
      <c r="P15" s="183">
        <v>81.349999999999994</v>
      </c>
    </row>
    <row r="16" spans="8:16" x14ac:dyDescent="0.25">
      <c r="I16" s="134"/>
      <c r="J16" s="134"/>
    </row>
    <row r="17" spans="9:10" x14ac:dyDescent="0.25">
      <c r="I17" s="134"/>
      <c r="J17" s="134"/>
    </row>
    <row r="18" spans="9:10" x14ac:dyDescent="0.25">
      <c r="I18" s="134"/>
      <c r="J18" s="134"/>
    </row>
    <row r="19" spans="9:10" x14ac:dyDescent="0.25">
      <c r="I19" s="134"/>
      <c r="J19" s="134"/>
    </row>
    <row r="20" spans="9:10" x14ac:dyDescent="0.25">
      <c r="I20" s="134"/>
      <c r="J20" s="134"/>
    </row>
    <row r="21" spans="9:10" x14ac:dyDescent="0.25">
      <c r="I21" s="134"/>
      <c r="J21" s="134"/>
    </row>
    <row r="22" spans="9:10" x14ac:dyDescent="0.25">
      <c r="I22" s="134"/>
      <c r="J22" s="134"/>
    </row>
    <row r="23" spans="9:10" x14ac:dyDescent="0.25">
      <c r="I23" s="134"/>
      <c r="J23" s="134"/>
    </row>
    <row r="24" spans="9:10" x14ac:dyDescent="0.25">
      <c r="I24" s="134"/>
      <c r="J24" s="134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100"/>
  <sheetViews>
    <sheetView zoomScale="90" zoomScaleNormal="90" workbookViewId="0">
      <pane xSplit="2" ySplit="1" topLeftCell="C76" activePane="bottomRight" state="frozen"/>
      <selection pane="topRight" activeCell="C1" sqref="C1"/>
      <selection pane="bottomLeft" activeCell="A3" sqref="A3"/>
      <selection pane="bottomRight" activeCell="B102" sqref="B102"/>
    </sheetView>
  </sheetViews>
  <sheetFormatPr defaultColWidth="9.140625" defaultRowHeight="15" x14ac:dyDescent="0.25"/>
  <cols>
    <col min="1" max="1" width="44.5703125" style="1" bestFit="1" customWidth="1"/>
    <col min="2" max="2" width="55.5703125" style="1" customWidth="1"/>
    <col min="3" max="3" width="10.7109375" style="1" customWidth="1"/>
    <col min="4" max="81" width="13.5703125" style="1" bestFit="1" customWidth="1"/>
    <col min="82" max="85" width="8.85546875" style="1" bestFit="1" customWidth="1"/>
    <col min="86" max="369" width="13.5703125" style="1" bestFit="1" customWidth="1"/>
    <col min="370" max="370" width="12.5703125" style="1" bestFit="1" customWidth="1"/>
    <col min="371" max="371" width="9.140625" style="1"/>
    <col min="372" max="373" width="11" style="1" bestFit="1" customWidth="1"/>
    <col min="374" max="16384" width="9.140625" style="1"/>
  </cols>
  <sheetData>
    <row r="1" spans="1:369" x14ac:dyDescent="0.25">
      <c r="A1" s="3">
        <f>B1-1</f>
        <v>-1</v>
      </c>
      <c r="C1" s="3"/>
      <c r="D1" s="3">
        <f t="shared" ref="D1:AM1" si="0">E1-1</f>
        <v>42736</v>
      </c>
      <c r="E1" s="3">
        <f t="shared" si="0"/>
        <v>42737</v>
      </c>
      <c r="F1" s="3">
        <f t="shared" si="0"/>
        <v>42738</v>
      </c>
      <c r="G1" s="3">
        <f t="shared" si="0"/>
        <v>42739</v>
      </c>
      <c r="H1" s="3">
        <f t="shared" si="0"/>
        <v>42740</v>
      </c>
      <c r="I1" s="3">
        <f t="shared" si="0"/>
        <v>42741</v>
      </c>
      <c r="J1" s="3">
        <f t="shared" si="0"/>
        <v>42742</v>
      </c>
      <c r="K1" s="3">
        <f t="shared" si="0"/>
        <v>42743</v>
      </c>
      <c r="L1" s="3">
        <f t="shared" si="0"/>
        <v>42744</v>
      </c>
      <c r="M1" s="3">
        <f t="shared" si="0"/>
        <v>42745</v>
      </c>
      <c r="N1" s="3">
        <f t="shared" si="0"/>
        <v>42746</v>
      </c>
      <c r="O1" s="3">
        <f t="shared" si="0"/>
        <v>42747</v>
      </c>
      <c r="P1" s="3">
        <f t="shared" si="0"/>
        <v>42748</v>
      </c>
      <c r="Q1" s="3">
        <f t="shared" si="0"/>
        <v>42749</v>
      </c>
      <c r="R1" s="3">
        <f t="shared" si="0"/>
        <v>42750</v>
      </c>
      <c r="S1" s="3">
        <f t="shared" si="0"/>
        <v>42751</v>
      </c>
      <c r="T1" s="3">
        <f t="shared" si="0"/>
        <v>42752</v>
      </c>
      <c r="U1" s="3">
        <f t="shared" si="0"/>
        <v>42753</v>
      </c>
      <c r="V1" s="3">
        <f t="shared" si="0"/>
        <v>42754</v>
      </c>
      <c r="W1" s="3">
        <f t="shared" si="0"/>
        <v>42755</v>
      </c>
      <c r="X1" s="3">
        <f t="shared" si="0"/>
        <v>42756</v>
      </c>
      <c r="Y1" s="3">
        <f t="shared" si="0"/>
        <v>42757</v>
      </c>
      <c r="Z1" s="3">
        <f t="shared" si="0"/>
        <v>42758</v>
      </c>
      <c r="AA1" s="3">
        <f t="shared" si="0"/>
        <v>42759</v>
      </c>
      <c r="AB1" s="3">
        <f t="shared" si="0"/>
        <v>42760</v>
      </c>
      <c r="AC1" s="3">
        <f t="shared" si="0"/>
        <v>42761</v>
      </c>
      <c r="AD1" s="3">
        <f t="shared" si="0"/>
        <v>42762</v>
      </c>
      <c r="AE1" s="3">
        <f t="shared" si="0"/>
        <v>42763</v>
      </c>
      <c r="AF1" s="3">
        <f t="shared" si="0"/>
        <v>42764</v>
      </c>
      <c r="AG1" s="3">
        <f t="shared" si="0"/>
        <v>42765</v>
      </c>
      <c r="AH1" s="3">
        <f t="shared" si="0"/>
        <v>42766</v>
      </c>
      <c r="AI1" s="3">
        <f t="shared" si="0"/>
        <v>42767</v>
      </c>
      <c r="AJ1" s="3">
        <f t="shared" si="0"/>
        <v>42768</v>
      </c>
      <c r="AK1" s="3">
        <f t="shared" si="0"/>
        <v>42769</v>
      </c>
      <c r="AL1" s="3">
        <f t="shared" si="0"/>
        <v>42770</v>
      </c>
      <c r="AM1" s="3">
        <f t="shared" si="0"/>
        <v>42771</v>
      </c>
      <c r="AN1" s="3">
        <v>42772</v>
      </c>
      <c r="AO1" s="3">
        <v>42773</v>
      </c>
      <c r="AP1" s="3">
        <v>42774</v>
      </c>
      <c r="AQ1" s="3">
        <v>42775</v>
      </c>
      <c r="AR1" s="3">
        <v>42776</v>
      </c>
      <c r="AS1" s="3">
        <v>42777</v>
      </c>
      <c r="AT1" s="3">
        <v>42778</v>
      </c>
      <c r="AU1" s="3">
        <v>42779</v>
      </c>
      <c r="AV1" s="3">
        <v>42780</v>
      </c>
      <c r="AW1" s="3">
        <v>42781</v>
      </c>
      <c r="AX1" s="3">
        <v>42782</v>
      </c>
      <c r="AY1" s="3">
        <v>42783</v>
      </c>
      <c r="AZ1" s="3">
        <v>42784</v>
      </c>
      <c r="BA1" s="3">
        <v>42785</v>
      </c>
      <c r="BB1" s="3">
        <v>42786</v>
      </c>
      <c r="BC1" s="3">
        <v>42787</v>
      </c>
      <c r="BD1" s="3">
        <v>42788</v>
      </c>
      <c r="BE1" s="3">
        <v>42789</v>
      </c>
      <c r="BF1" s="3">
        <v>42790</v>
      </c>
      <c r="BG1" s="3">
        <v>42791</v>
      </c>
      <c r="BH1" s="3">
        <v>42792</v>
      </c>
      <c r="BI1" s="3">
        <v>42793</v>
      </c>
      <c r="BJ1" s="3">
        <v>42794</v>
      </c>
      <c r="BK1" s="3">
        <v>42795</v>
      </c>
      <c r="BL1" s="3">
        <v>42796</v>
      </c>
      <c r="BM1" s="3">
        <v>42797</v>
      </c>
      <c r="BN1" s="3">
        <v>42798</v>
      </c>
      <c r="BO1" s="3">
        <v>42799</v>
      </c>
      <c r="BP1" s="3">
        <v>42800</v>
      </c>
      <c r="BQ1" s="3">
        <v>42801</v>
      </c>
      <c r="BR1" s="3">
        <v>42802</v>
      </c>
      <c r="BS1" s="3">
        <v>42803</v>
      </c>
      <c r="BT1" s="3">
        <v>42804</v>
      </c>
      <c r="BU1" s="3">
        <v>42805</v>
      </c>
      <c r="BV1" s="3">
        <v>42806</v>
      </c>
      <c r="BW1" s="3">
        <v>42807</v>
      </c>
      <c r="BX1" s="3">
        <v>42808</v>
      </c>
      <c r="BY1" s="3">
        <v>42809</v>
      </c>
      <c r="BZ1" s="3">
        <v>42810</v>
      </c>
      <c r="CA1" s="3">
        <v>42811</v>
      </c>
      <c r="CB1" s="3">
        <v>42812</v>
      </c>
      <c r="CC1" s="3">
        <v>42813</v>
      </c>
      <c r="CD1" s="3">
        <v>42814</v>
      </c>
      <c r="CE1" s="3">
        <v>42815</v>
      </c>
      <c r="CF1" s="3">
        <v>42816</v>
      </c>
      <c r="CG1" s="3">
        <v>42817</v>
      </c>
      <c r="CH1" s="3">
        <v>42818</v>
      </c>
      <c r="CI1" s="3">
        <v>42819</v>
      </c>
      <c r="CJ1" s="3">
        <v>42820</v>
      </c>
      <c r="CK1" s="3">
        <v>42821</v>
      </c>
      <c r="CL1" s="3">
        <v>42822</v>
      </c>
      <c r="CM1" s="3">
        <v>42823</v>
      </c>
      <c r="CN1" s="3">
        <v>42824</v>
      </c>
      <c r="CO1" s="3">
        <v>42825</v>
      </c>
      <c r="CP1" s="3">
        <v>42826</v>
      </c>
      <c r="CQ1" s="3">
        <v>42827</v>
      </c>
      <c r="CR1" s="3">
        <v>42828</v>
      </c>
      <c r="CS1" s="3">
        <v>42829</v>
      </c>
      <c r="CT1" s="3">
        <v>42830</v>
      </c>
      <c r="CU1" s="3">
        <v>42831</v>
      </c>
      <c r="CV1" s="4">
        <v>42832</v>
      </c>
      <c r="CW1" s="3">
        <v>42833</v>
      </c>
      <c r="CX1" s="3">
        <v>42834</v>
      </c>
      <c r="CY1" s="3">
        <v>42835</v>
      </c>
      <c r="CZ1" s="3">
        <v>42836</v>
      </c>
      <c r="DA1" s="3">
        <v>42837</v>
      </c>
      <c r="DB1" s="3">
        <v>42838</v>
      </c>
      <c r="DC1" s="3">
        <v>42839</v>
      </c>
      <c r="DD1" s="3">
        <v>42840</v>
      </c>
      <c r="DE1" s="3">
        <v>42841</v>
      </c>
      <c r="DF1" s="3">
        <v>42842</v>
      </c>
      <c r="DG1" s="3">
        <v>42843</v>
      </c>
      <c r="DH1" s="3">
        <v>42844</v>
      </c>
      <c r="DI1" s="3">
        <v>42845</v>
      </c>
      <c r="DJ1" s="3">
        <v>42846</v>
      </c>
      <c r="DK1" s="3">
        <v>42847</v>
      </c>
      <c r="DL1" s="3">
        <v>42848</v>
      </c>
      <c r="DM1" s="3">
        <v>42849</v>
      </c>
      <c r="DN1" s="3">
        <v>42850</v>
      </c>
      <c r="DO1" s="3">
        <v>42851</v>
      </c>
      <c r="DP1" s="3">
        <v>42852</v>
      </c>
      <c r="DQ1" s="3">
        <v>42853</v>
      </c>
      <c r="DR1" s="3">
        <v>42854</v>
      </c>
      <c r="DS1" s="3">
        <v>42855</v>
      </c>
      <c r="DT1" s="3">
        <v>42856</v>
      </c>
      <c r="DU1" s="3">
        <v>42857</v>
      </c>
      <c r="DV1" s="3">
        <v>42858</v>
      </c>
      <c r="DW1" s="3">
        <v>42859</v>
      </c>
      <c r="DX1" s="3">
        <v>42860</v>
      </c>
      <c r="DY1" s="3">
        <v>42861</v>
      </c>
      <c r="DZ1" s="3">
        <v>42862</v>
      </c>
      <c r="EA1" s="3">
        <v>42863</v>
      </c>
      <c r="EB1" s="3">
        <v>42864</v>
      </c>
      <c r="EC1" s="3">
        <v>42865</v>
      </c>
      <c r="ED1" s="3">
        <v>42866</v>
      </c>
      <c r="EE1" s="3">
        <v>42867</v>
      </c>
      <c r="EF1" s="3">
        <v>42868</v>
      </c>
      <c r="EG1" s="3">
        <v>42869</v>
      </c>
      <c r="EH1" s="3">
        <v>42870</v>
      </c>
      <c r="EI1" s="3">
        <v>42871</v>
      </c>
      <c r="EJ1" s="3">
        <v>42872</v>
      </c>
      <c r="EK1" s="3">
        <v>42873</v>
      </c>
      <c r="EL1" s="3">
        <v>42874</v>
      </c>
      <c r="EM1" s="3">
        <v>42875</v>
      </c>
      <c r="EN1" s="3">
        <v>42876</v>
      </c>
      <c r="EO1" s="3">
        <v>42877</v>
      </c>
      <c r="EP1" s="3">
        <v>42878</v>
      </c>
      <c r="EQ1" s="3">
        <v>42879</v>
      </c>
      <c r="ER1" s="3">
        <v>42880</v>
      </c>
      <c r="ES1" s="3">
        <v>42881</v>
      </c>
      <c r="ET1" s="3">
        <v>42882</v>
      </c>
      <c r="EU1" s="3">
        <v>42883</v>
      </c>
      <c r="EV1" s="3">
        <v>42884</v>
      </c>
      <c r="EW1" s="3">
        <v>42885</v>
      </c>
      <c r="EX1" s="3">
        <v>42886</v>
      </c>
      <c r="EY1" s="3">
        <v>42887</v>
      </c>
      <c r="EZ1" s="3">
        <v>42888</v>
      </c>
      <c r="FA1" s="3">
        <v>42889</v>
      </c>
      <c r="FB1" s="3">
        <v>42890</v>
      </c>
      <c r="FC1" s="3">
        <v>42891</v>
      </c>
      <c r="FD1" s="3">
        <v>42892</v>
      </c>
      <c r="FE1" s="3">
        <v>42893</v>
      </c>
      <c r="FF1" s="3">
        <v>42894</v>
      </c>
      <c r="FG1" s="3">
        <v>42895</v>
      </c>
      <c r="FH1" s="3">
        <v>42896</v>
      </c>
      <c r="FI1" s="3">
        <v>42897</v>
      </c>
      <c r="FJ1" s="3">
        <v>42898</v>
      </c>
      <c r="FK1" s="3">
        <v>42899</v>
      </c>
      <c r="FL1" s="3">
        <v>42900</v>
      </c>
      <c r="FM1" s="3">
        <v>42901</v>
      </c>
      <c r="FN1" s="3">
        <v>42902</v>
      </c>
      <c r="FO1" s="3">
        <v>42903</v>
      </c>
      <c r="FP1" s="3">
        <v>42904</v>
      </c>
      <c r="FQ1" s="3">
        <v>42905</v>
      </c>
      <c r="FR1" s="3">
        <v>42906</v>
      </c>
      <c r="FS1" s="3">
        <v>42907</v>
      </c>
      <c r="FT1" s="3">
        <v>42908</v>
      </c>
      <c r="FU1" s="3">
        <v>42909</v>
      </c>
      <c r="FV1" s="3">
        <v>42910</v>
      </c>
      <c r="FW1" s="3">
        <v>42911</v>
      </c>
      <c r="FX1" s="3">
        <v>42912</v>
      </c>
      <c r="FY1" s="3">
        <v>42913</v>
      </c>
      <c r="FZ1" s="3">
        <v>42914</v>
      </c>
      <c r="GA1" s="3">
        <v>42915</v>
      </c>
      <c r="GB1" s="3">
        <v>42916</v>
      </c>
      <c r="GC1" s="3">
        <v>42917</v>
      </c>
      <c r="GD1" s="3">
        <v>42918</v>
      </c>
      <c r="GE1" s="3">
        <v>42919</v>
      </c>
      <c r="GF1" s="3">
        <v>42920</v>
      </c>
      <c r="GG1" s="3">
        <v>42921</v>
      </c>
      <c r="GH1" s="3">
        <v>42922</v>
      </c>
      <c r="GI1" s="3">
        <v>42923</v>
      </c>
      <c r="GJ1" s="3">
        <v>42924</v>
      </c>
      <c r="GK1" s="3">
        <v>42925</v>
      </c>
      <c r="GL1" s="3">
        <v>42926</v>
      </c>
      <c r="GM1" s="3">
        <v>42927</v>
      </c>
      <c r="GN1" s="3">
        <v>42928</v>
      </c>
      <c r="GO1" s="3">
        <v>42929</v>
      </c>
      <c r="GP1" s="3">
        <v>42930</v>
      </c>
      <c r="GQ1" s="3">
        <v>42931</v>
      </c>
      <c r="GR1" s="3">
        <v>42932</v>
      </c>
      <c r="GS1" s="3">
        <v>42933</v>
      </c>
      <c r="GT1" s="3">
        <v>42934</v>
      </c>
      <c r="GU1" s="3">
        <v>42935</v>
      </c>
      <c r="GV1" s="3">
        <v>42936</v>
      </c>
      <c r="GW1" s="3">
        <v>42937</v>
      </c>
      <c r="GX1" s="3">
        <v>42938</v>
      </c>
      <c r="GY1" s="3">
        <v>42939</v>
      </c>
      <c r="GZ1" s="3">
        <v>42940</v>
      </c>
      <c r="HA1" s="3">
        <v>42941</v>
      </c>
      <c r="HB1" s="3">
        <v>42942</v>
      </c>
      <c r="HC1" s="3">
        <v>42943</v>
      </c>
      <c r="HD1" s="3">
        <v>42944</v>
      </c>
      <c r="HE1" s="3">
        <v>42945</v>
      </c>
      <c r="HF1" s="3">
        <v>42946</v>
      </c>
      <c r="HG1" s="3">
        <v>42947</v>
      </c>
      <c r="HH1" s="3">
        <v>42948</v>
      </c>
      <c r="HI1" s="3">
        <v>42949</v>
      </c>
      <c r="HJ1" s="3">
        <v>42950</v>
      </c>
      <c r="HK1" s="3">
        <v>42951</v>
      </c>
      <c r="HL1" s="3">
        <v>42952</v>
      </c>
      <c r="HM1" s="3">
        <v>42953</v>
      </c>
      <c r="HN1" s="3">
        <v>42954</v>
      </c>
      <c r="HO1" s="3">
        <v>42955</v>
      </c>
      <c r="HP1" s="3">
        <v>42956</v>
      </c>
      <c r="HQ1" s="3">
        <v>42957</v>
      </c>
      <c r="HR1" s="3">
        <v>42958</v>
      </c>
      <c r="HS1" s="3">
        <v>42959</v>
      </c>
      <c r="HT1" s="3">
        <v>42960</v>
      </c>
      <c r="HU1" s="3">
        <v>42961</v>
      </c>
      <c r="HV1" s="3">
        <v>42962</v>
      </c>
      <c r="HW1" s="3">
        <v>42963</v>
      </c>
      <c r="HX1" s="3">
        <v>42964</v>
      </c>
      <c r="HY1" s="3">
        <v>42965</v>
      </c>
      <c r="HZ1" s="3">
        <v>42966</v>
      </c>
      <c r="IA1" s="3">
        <v>42967</v>
      </c>
      <c r="IB1" s="3">
        <v>42968</v>
      </c>
      <c r="IC1" s="3">
        <v>42969</v>
      </c>
      <c r="ID1" s="3">
        <v>42970</v>
      </c>
      <c r="IE1" s="3">
        <v>42971</v>
      </c>
      <c r="IF1" s="3">
        <v>42972</v>
      </c>
      <c r="IG1" s="3">
        <v>42973</v>
      </c>
      <c r="IH1" s="3">
        <v>42974</v>
      </c>
      <c r="II1" s="3">
        <v>42975</v>
      </c>
      <c r="IJ1" s="3">
        <v>42976</v>
      </c>
      <c r="IK1" s="3">
        <v>42977</v>
      </c>
      <c r="IL1" s="3">
        <v>42978</v>
      </c>
      <c r="IM1" s="3">
        <v>42979</v>
      </c>
      <c r="IN1" s="3">
        <v>42980</v>
      </c>
      <c r="IO1" s="3">
        <v>42981</v>
      </c>
      <c r="IP1" s="3">
        <v>42982</v>
      </c>
      <c r="IQ1" s="3">
        <v>42983</v>
      </c>
      <c r="IR1" s="3">
        <v>42984</v>
      </c>
      <c r="IS1" s="3">
        <v>42985</v>
      </c>
      <c r="IT1" s="3">
        <v>42986</v>
      </c>
      <c r="IU1" s="3">
        <v>42987</v>
      </c>
      <c r="IV1" s="3">
        <v>42988</v>
      </c>
      <c r="IW1" s="3">
        <v>42989</v>
      </c>
      <c r="IX1" s="3">
        <v>42990</v>
      </c>
      <c r="IY1" s="3">
        <v>42991</v>
      </c>
      <c r="IZ1" s="3">
        <v>42992</v>
      </c>
      <c r="JA1" s="3">
        <v>42993</v>
      </c>
      <c r="JB1" s="3">
        <v>42994</v>
      </c>
      <c r="JC1" s="3">
        <v>42995</v>
      </c>
      <c r="JD1" s="3">
        <v>42996</v>
      </c>
      <c r="JE1" s="3">
        <v>42997</v>
      </c>
      <c r="JF1" s="3">
        <v>42998</v>
      </c>
      <c r="JG1" s="3">
        <v>42999</v>
      </c>
      <c r="JH1" s="3">
        <v>43000</v>
      </c>
      <c r="JI1" s="3">
        <v>43001</v>
      </c>
      <c r="JJ1" s="3">
        <v>43002</v>
      </c>
      <c r="JK1" s="3">
        <v>43003</v>
      </c>
      <c r="JL1" s="3">
        <v>43004</v>
      </c>
      <c r="JM1" s="3">
        <v>43005</v>
      </c>
      <c r="JN1" s="3">
        <v>43006</v>
      </c>
      <c r="JO1" s="3">
        <v>43007</v>
      </c>
      <c r="JP1" s="3">
        <v>43008</v>
      </c>
      <c r="JQ1" s="3">
        <v>43009</v>
      </c>
      <c r="JR1" s="3">
        <v>43010</v>
      </c>
      <c r="JS1" s="3">
        <v>43011</v>
      </c>
      <c r="JT1" s="3">
        <v>43012</v>
      </c>
      <c r="JU1" s="3">
        <v>43013</v>
      </c>
      <c r="JV1" s="3">
        <v>43014</v>
      </c>
      <c r="JW1" s="3">
        <v>43015</v>
      </c>
      <c r="JX1" s="3">
        <v>43016</v>
      </c>
      <c r="JY1" s="3">
        <v>43017</v>
      </c>
      <c r="JZ1" s="3">
        <v>43018</v>
      </c>
      <c r="KA1" s="3">
        <v>43019</v>
      </c>
      <c r="KB1" s="3">
        <v>43020</v>
      </c>
      <c r="KC1" s="3">
        <v>43021</v>
      </c>
      <c r="KD1" s="3">
        <v>43022</v>
      </c>
      <c r="KE1" s="3">
        <v>43023</v>
      </c>
      <c r="KF1" s="3">
        <v>43024</v>
      </c>
      <c r="KG1" s="3">
        <v>43025</v>
      </c>
      <c r="KH1" s="3">
        <v>43026</v>
      </c>
      <c r="KI1" s="3">
        <v>43027</v>
      </c>
      <c r="KJ1" s="3">
        <v>43028</v>
      </c>
      <c r="KK1" s="3">
        <v>43029</v>
      </c>
      <c r="KL1" s="3">
        <v>43030</v>
      </c>
      <c r="KM1" s="3">
        <v>43031</v>
      </c>
      <c r="KN1" s="3">
        <v>43032</v>
      </c>
      <c r="KO1" s="3">
        <v>43033</v>
      </c>
      <c r="KP1" s="3">
        <v>43034</v>
      </c>
      <c r="KQ1" s="3">
        <v>43035</v>
      </c>
      <c r="KR1" s="3">
        <v>43036</v>
      </c>
      <c r="KS1" s="3">
        <v>43037</v>
      </c>
      <c r="KT1" s="3">
        <v>43038</v>
      </c>
      <c r="KU1" s="3">
        <v>43039</v>
      </c>
      <c r="KV1" s="3">
        <v>43040</v>
      </c>
      <c r="KW1" s="3">
        <v>43041</v>
      </c>
      <c r="KX1" s="3">
        <v>43042</v>
      </c>
      <c r="KY1" s="3">
        <v>43043</v>
      </c>
      <c r="KZ1" s="3">
        <v>43044</v>
      </c>
      <c r="LA1" s="3">
        <v>43045</v>
      </c>
      <c r="LB1" s="3">
        <v>43046</v>
      </c>
      <c r="LC1" s="3">
        <v>43047</v>
      </c>
      <c r="LD1" s="3">
        <v>43048</v>
      </c>
      <c r="LE1" s="3">
        <v>43049</v>
      </c>
      <c r="LF1" s="3">
        <v>43050</v>
      </c>
      <c r="LG1" s="3">
        <v>43051</v>
      </c>
      <c r="LH1" s="3">
        <v>43052</v>
      </c>
      <c r="LI1" s="3">
        <v>43053</v>
      </c>
      <c r="LJ1" s="3">
        <v>43054</v>
      </c>
      <c r="LK1" s="3">
        <v>43055</v>
      </c>
      <c r="LL1" s="3">
        <v>43056</v>
      </c>
      <c r="LM1" s="3">
        <v>43057</v>
      </c>
      <c r="LN1" s="3">
        <v>43058</v>
      </c>
      <c r="LO1" s="3">
        <v>43059</v>
      </c>
      <c r="LP1" s="3">
        <v>43060</v>
      </c>
      <c r="LQ1" s="3">
        <v>43061</v>
      </c>
      <c r="LR1" s="3">
        <v>43062</v>
      </c>
      <c r="LS1" s="3">
        <v>43063</v>
      </c>
      <c r="LT1" s="3">
        <v>43064</v>
      </c>
      <c r="LU1" s="3">
        <v>43065</v>
      </c>
      <c r="LV1" s="3">
        <v>43066</v>
      </c>
      <c r="LW1" s="3">
        <v>43067</v>
      </c>
      <c r="LX1" s="3">
        <v>43068</v>
      </c>
      <c r="LY1" s="3">
        <v>43069</v>
      </c>
      <c r="LZ1" s="3">
        <v>43070</v>
      </c>
      <c r="MA1" s="3">
        <v>43071</v>
      </c>
      <c r="MB1" s="3">
        <v>43072</v>
      </c>
      <c r="MC1" s="3">
        <v>43073</v>
      </c>
      <c r="MD1" s="3">
        <v>43074</v>
      </c>
      <c r="ME1" s="3">
        <v>43075</v>
      </c>
      <c r="MF1" s="3">
        <v>43076</v>
      </c>
      <c r="MG1" s="3">
        <v>43077</v>
      </c>
      <c r="MH1" s="3">
        <v>43078</v>
      </c>
      <c r="MI1" s="3">
        <v>43079</v>
      </c>
      <c r="MJ1" s="3">
        <v>43080</v>
      </c>
      <c r="MK1" s="3">
        <v>43081</v>
      </c>
      <c r="ML1" s="3">
        <v>43082</v>
      </c>
      <c r="MM1" s="3">
        <v>43083</v>
      </c>
      <c r="MN1" s="3">
        <v>43084</v>
      </c>
      <c r="MO1" s="3">
        <v>43085</v>
      </c>
      <c r="MP1" s="3">
        <v>43086</v>
      </c>
      <c r="MQ1" s="3">
        <v>43087</v>
      </c>
      <c r="MR1" s="3">
        <v>43088</v>
      </c>
      <c r="MS1" s="3">
        <v>43089</v>
      </c>
      <c r="MT1" s="3">
        <v>43090</v>
      </c>
      <c r="MU1" s="3">
        <v>43091</v>
      </c>
      <c r="MV1" s="3">
        <v>43092</v>
      </c>
      <c r="MW1" s="3">
        <v>43093</v>
      </c>
      <c r="MX1" s="3">
        <v>43094</v>
      </c>
      <c r="MY1" s="3">
        <v>43095</v>
      </c>
      <c r="MZ1" s="3">
        <v>43096</v>
      </c>
      <c r="NA1" s="3">
        <v>43097</v>
      </c>
      <c r="NB1" s="3">
        <v>43098</v>
      </c>
      <c r="NC1" s="3">
        <v>43099</v>
      </c>
      <c r="ND1" s="3">
        <v>43100</v>
      </c>
      <c r="NE1" s="3">
        <v>43101</v>
      </c>
    </row>
    <row r="2" spans="1:369" x14ac:dyDescent="0.25">
      <c r="B2" s="5" t="s">
        <v>0</v>
      </c>
      <c r="D2" s="1">
        <v>20.9</v>
      </c>
      <c r="E2" s="1">
        <v>19.5</v>
      </c>
      <c r="F2" s="1">
        <v>20.6</v>
      </c>
      <c r="G2" s="1">
        <v>20.8</v>
      </c>
      <c r="H2" s="1">
        <v>22</v>
      </c>
      <c r="I2" s="1">
        <v>16.7</v>
      </c>
      <c r="J2" s="1">
        <v>20.100000000000001</v>
      </c>
      <c r="K2" s="1">
        <v>20.100000000000001</v>
      </c>
      <c r="L2" s="1">
        <v>20.6</v>
      </c>
      <c r="M2" s="1">
        <v>21.4</v>
      </c>
      <c r="N2" s="1">
        <v>19</v>
      </c>
      <c r="O2" s="1">
        <v>14.9</v>
      </c>
      <c r="P2" s="1">
        <v>16.8</v>
      </c>
      <c r="Q2" s="1">
        <v>17.399999999999999</v>
      </c>
      <c r="R2" s="1">
        <v>19</v>
      </c>
      <c r="S2" s="1">
        <v>13</v>
      </c>
      <c r="T2" s="1">
        <v>12.2</v>
      </c>
      <c r="U2" s="1">
        <v>18.8</v>
      </c>
      <c r="V2" s="1">
        <v>19.2</v>
      </c>
      <c r="W2" s="1">
        <v>19.600000000000001</v>
      </c>
      <c r="X2" s="1">
        <v>17.899999999999999</v>
      </c>
      <c r="Y2" s="1">
        <v>16.899999999999999</v>
      </c>
      <c r="Z2" s="1">
        <v>18.3</v>
      </c>
      <c r="AA2" s="1">
        <v>16.5</v>
      </c>
      <c r="AB2" s="1">
        <v>18.2</v>
      </c>
      <c r="AC2" s="1">
        <v>17.399999999999999</v>
      </c>
      <c r="AD2" s="1">
        <v>13.6</v>
      </c>
      <c r="AE2" s="1">
        <v>16.899999999999999</v>
      </c>
      <c r="AF2" s="1">
        <v>15.8</v>
      </c>
      <c r="AG2" s="1">
        <v>17.3</v>
      </c>
      <c r="AH2" s="1">
        <v>18</v>
      </c>
      <c r="AI2" s="1">
        <v>17.100000000000001</v>
      </c>
      <c r="AJ2" s="1">
        <v>17.600000000000001</v>
      </c>
      <c r="AK2" s="1">
        <v>17.399999999999999</v>
      </c>
      <c r="AL2" s="1">
        <v>18.3</v>
      </c>
      <c r="AM2" s="1">
        <v>17.899999999999999</v>
      </c>
      <c r="AN2" s="1">
        <v>19.8</v>
      </c>
      <c r="AO2" s="1">
        <v>19.8</v>
      </c>
      <c r="AP2" s="1">
        <v>20.399999999999999</v>
      </c>
      <c r="AQ2" s="1">
        <v>18.100000000000001</v>
      </c>
      <c r="AR2" s="1">
        <v>19</v>
      </c>
      <c r="AS2" s="1">
        <v>20.100000000000001</v>
      </c>
      <c r="AT2" s="1">
        <v>10.9</v>
      </c>
      <c r="AU2" s="1">
        <v>16.600000000000001</v>
      </c>
      <c r="AV2" s="1">
        <v>8.1999999999999993</v>
      </c>
      <c r="AW2" s="1">
        <v>18.5</v>
      </c>
      <c r="AX2" s="1">
        <v>13.9</v>
      </c>
      <c r="AY2" s="1">
        <v>20</v>
      </c>
      <c r="AZ2" s="1">
        <v>19.5</v>
      </c>
      <c r="BA2" s="1">
        <v>20.5</v>
      </c>
      <c r="BB2" s="1">
        <v>20.8</v>
      </c>
      <c r="BC2" s="1">
        <v>21.6</v>
      </c>
      <c r="BD2" s="1">
        <v>21.8</v>
      </c>
      <c r="BE2" s="1">
        <v>20.7</v>
      </c>
      <c r="BF2" s="1">
        <v>20</v>
      </c>
      <c r="BG2" s="1">
        <v>19.899999999999999</v>
      </c>
      <c r="BH2" s="1">
        <v>21</v>
      </c>
      <c r="BI2" s="1">
        <v>21.7</v>
      </c>
      <c r="BJ2" s="1">
        <v>20.100000000000001</v>
      </c>
      <c r="BK2" s="1">
        <v>21.4</v>
      </c>
      <c r="BL2" s="1">
        <v>21.4</v>
      </c>
      <c r="BM2" s="1">
        <v>18.8</v>
      </c>
      <c r="BN2" s="1">
        <v>22.8</v>
      </c>
      <c r="BO2" s="1">
        <v>22</v>
      </c>
      <c r="BP2" s="1">
        <v>22</v>
      </c>
      <c r="BQ2" s="1">
        <v>21.8</v>
      </c>
      <c r="BR2" s="1">
        <v>18.600000000000001</v>
      </c>
      <c r="BS2" s="1">
        <v>19.899999999999999</v>
      </c>
      <c r="BT2" s="1">
        <v>17.600000000000001</v>
      </c>
      <c r="BU2" s="1">
        <v>13.4</v>
      </c>
      <c r="BV2" s="1">
        <v>11.5</v>
      </c>
      <c r="BW2" s="1">
        <v>17.8</v>
      </c>
      <c r="BX2" s="1">
        <v>21.2</v>
      </c>
      <c r="BY2" s="1">
        <v>21.2</v>
      </c>
      <c r="BZ2" s="1">
        <v>22.8</v>
      </c>
      <c r="CA2" s="1">
        <v>21.8</v>
      </c>
      <c r="CB2" s="1">
        <v>22.2</v>
      </c>
      <c r="CC2" s="1">
        <v>21.8</v>
      </c>
      <c r="CH2" s="1">
        <v>22.3</v>
      </c>
      <c r="CI2" s="1">
        <v>21.4</v>
      </c>
      <c r="CJ2" s="1">
        <v>22.5</v>
      </c>
      <c r="CK2" s="1">
        <v>23.6</v>
      </c>
      <c r="CL2" s="1">
        <v>23.2</v>
      </c>
      <c r="CM2" s="1">
        <v>23.7</v>
      </c>
      <c r="CN2" s="1">
        <v>23.4</v>
      </c>
      <c r="CO2" s="1">
        <v>23.2</v>
      </c>
      <c r="CP2" s="1">
        <v>21.2</v>
      </c>
      <c r="CQ2" s="1">
        <v>22.6</v>
      </c>
      <c r="CR2" s="1">
        <v>23.4</v>
      </c>
      <c r="CS2" s="1">
        <v>23</v>
      </c>
      <c r="CT2" s="1">
        <v>23.4</v>
      </c>
      <c r="CU2" s="1">
        <v>16.8</v>
      </c>
      <c r="CV2" s="1">
        <v>21.7</v>
      </c>
      <c r="CW2" s="1">
        <v>22.7</v>
      </c>
      <c r="CX2" s="1">
        <v>23.5</v>
      </c>
      <c r="CY2" s="1">
        <v>23.6</v>
      </c>
      <c r="CZ2" s="1">
        <v>22.7</v>
      </c>
      <c r="DA2" s="1">
        <v>23.3</v>
      </c>
      <c r="DB2" s="1">
        <v>22.7</v>
      </c>
      <c r="DC2" s="1">
        <v>20.7</v>
      </c>
      <c r="DD2" s="1">
        <v>20.9</v>
      </c>
      <c r="DE2" s="1">
        <v>21.9</v>
      </c>
      <c r="DF2" s="1" t="s">
        <v>1</v>
      </c>
      <c r="DG2" s="1">
        <v>18</v>
      </c>
      <c r="DH2" s="1">
        <v>16.100000000000001</v>
      </c>
      <c r="DI2" s="1">
        <v>17.899999999999999</v>
      </c>
      <c r="DJ2" s="1">
        <v>18.7</v>
      </c>
      <c r="DK2" s="1">
        <v>18.600000000000001</v>
      </c>
      <c r="DL2" s="1">
        <v>20.6</v>
      </c>
      <c r="DM2" s="1">
        <v>21</v>
      </c>
      <c r="DN2" s="1">
        <v>16.600000000000001</v>
      </c>
      <c r="DO2" s="1">
        <v>16.600000000000001</v>
      </c>
      <c r="DP2" s="1">
        <v>20.2</v>
      </c>
      <c r="DQ2" s="1">
        <v>22.9</v>
      </c>
      <c r="DR2" s="1">
        <v>22.1</v>
      </c>
      <c r="DS2" s="1">
        <v>23</v>
      </c>
      <c r="DT2" s="1">
        <v>23.9</v>
      </c>
      <c r="DU2" s="1">
        <v>22.8</v>
      </c>
      <c r="DV2" s="1">
        <v>21.9</v>
      </c>
      <c r="DW2" s="1">
        <v>22.9</v>
      </c>
      <c r="DX2" s="1">
        <v>22.9</v>
      </c>
      <c r="DY2" s="1">
        <v>22.2</v>
      </c>
      <c r="DZ2" s="1">
        <v>19.899999999999999</v>
      </c>
      <c r="EA2" s="1">
        <v>13.5</v>
      </c>
      <c r="EB2" s="1">
        <v>23</v>
      </c>
      <c r="EC2" s="1">
        <v>22.4</v>
      </c>
      <c r="ED2" s="1">
        <v>21.9</v>
      </c>
      <c r="EE2" s="1">
        <v>21.1</v>
      </c>
      <c r="EF2" s="1">
        <v>21.6</v>
      </c>
      <c r="EG2" s="1">
        <v>21.1</v>
      </c>
      <c r="EH2" s="1">
        <v>6.5</v>
      </c>
      <c r="EI2" s="1">
        <v>0</v>
      </c>
      <c r="EJ2" s="1">
        <v>0</v>
      </c>
      <c r="EK2" s="1">
        <v>0</v>
      </c>
      <c r="EL2" s="1">
        <v>6.9</v>
      </c>
      <c r="EM2" s="1">
        <v>19.7</v>
      </c>
      <c r="EN2" s="1">
        <v>21.8</v>
      </c>
      <c r="EO2" s="1">
        <v>22.3</v>
      </c>
      <c r="EP2" s="1">
        <v>22.200000762939453</v>
      </c>
      <c r="EQ2" s="1">
        <v>22.799999237060547</v>
      </c>
      <c r="ER2" s="1">
        <v>21.5</v>
      </c>
      <c r="ES2" s="1">
        <v>21.700000762939453</v>
      </c>
      <c r="ET2" s="1">
        <v>22.299999237060547</v>
      </c>
      <c r="EU2" s="1">
        <v>22.200000762939453</v>
      </c>
      <c r="EV2" s="1">
        <v>22.600000381469727</v>
      </c>
      <c r="EW2" s="1">
        <v>18.799999237060547</v>
      </c>
      <c r="EX2" s="1">
        <v>19.700000762939453</v>
      </c>
      <c r="EY2" s="1">
        <v>19</v>
      </c>
      <c r="EZ2" s="1">
        <v>17.399999618530273</v>
      </c>
      <c r="FA2" s="1">
        <v>19.5</v>
      </c>
      <c r="FB2" s="1">
        <v>20.200000762939453</v>
      </c>
      <c r="FC2" s="1">
        <v>15.5</v>
      </c>
      <c r="FD2" s="1">
        <v>20.5</v>
      </c>
      <c r="FE2" s="1">
        <v>20.799999237060547</v>
      </c>
      <c r="FF2" s="1">
        <v>22.399999618530273</v>
      </c>
      <c r="FG2" s="1">
        <v>22</v>
      </c>
      <c r="FH2" s="1">
        <v>23.899999618530273</v>
      </c>
      <c r="FI2" s="1">
        <v>24</v>
      </c>
      <c r="FJ2" s="1">
        <v>23.399999618530273</v>
      </c>
      <c r="FK2" s="1">
        <v>22.700000762939453</v>
      </c>
      <c r="FL2" s="1">
        <v>23.200000762939453</v>
      </c>
      <c r="FM2" s="1">
        <v>21.899999618530273</v>
      </c>
      <c r="FN2" s="1">
        <v>21.100000381469727</v>
      </c>
      <c r="FO2" s="1">
        <v>21.899999618530273</v>
      </c>
      <c r="FP2" s="1">
        <v>22.100000381469727</v>
      </c>
      <c r="FQ2" s="1">
        <v>22.200000762939453</v>
      </c>
      <c r="FR2" s="1">
        <v>22.200000762939453</v>
      </c>
      <c r="FS2" s="1">
        <v>22.200000762939453</v>
      </c>
      <c r="FT2" s="1">
        <v>22.100000381469727</v>
      </c>
      <c r="FU2" s="1">
        <v>22.299999237060547</v>
      </c>
      <c r="FV2" s="1">
        <v>19.5</v>
      </c>
      <c r="FW2" s="1">
        <v>20.100000381469727</v>
      </c>
      <c r="FX2" s="1">
        <v>20.200000762939453</v>
      </c>
      <c r="FY2" s="1">
        <v>20</v>
      </c>
      <c r="FZ2" s="1">
        <v>18.899999618530273</v>
      </c>
      <c r="GA2" s="1">
        <v>15.699999809265137</v>
      </c>
      <c r="GB2" s="1">
        <v>0</v>
      </c>
      <c r="GC2" s="1">
        <v>0</v>
      </c>
      <c r="GD2" s="1">
        <v>5</v>
      </c>
      <c r="GE2" s="1">
        <v>15.899999618530273</v>
      </c>
      <c r="GF2" s="1">
        <v>20.299999237060547</v>
      </c>
      <c r="GG2" s="1">
        <v>19.299999237060547</v>
      </c>
      <c r="GH2" s="1">
        <v>20.299999237060547</v>
      </c>
      <c r="GI2" s="1">
        <v>20.799999237060547</v>
      </c>
      <c r="GJ2" s="1">
        <v>20.100000381469727</v>
      </c>
      <c r="GK2" s="1">
        <v>20</v>
      </c>
      <c r="GL2" s="1">
        <v>19.600000381469727</v>
      </c>
      <c r="GM2" s="1">
        <v>20.100000381469727</v>
      </c>
      <c r="GN2" s="1">
        <v>18.700000762939453</v>
      </c>
      <c r="GO2" s="1">
        <v>21.5</v>
      </c>
      <c r="GP2" s="1">
        <v>22.700000762939453</v>
      </c>
      <c r="GQ2" s="1">
        <v>23</v>
      </c>
      <c r="GR2" s="1">
        <v>20.899999618530273</v>
      </c>
      <c r="GS2" s="1">
        <v>21.399999618530273</v>
      </c>
      <c r="GT2" s="1">
        <v>21.700000762939453</v>
      </c>
      <c r="GU2" s="1">
        <v>21.799999237060547</v>
      </c>
      <c r="GV2" s="1">
        <v>20.899999618530273</v>
      </c>
      <c r="GW2" s="1">
        <v>15.399999618530273</v>
      </c>
      <c r="GX2" s="1">
        <v>19.100000381469727</v>
      </c>
      <c r="GY2" s="1">
        <v>16.700000762939453</v>
      </c>
      <c r="GZ2" s="1">
        <v>14.100000381469727</v>
      </c>
      <c r="HA2" s="1">
        <v>18.399999618530273</v>
      </c>
      <c r="HB2" s="1">
        <v>20.100000381469727</v>
      </c>
      <c r="HC2" s="1">
        <v>17.100000381469727</v>
      </c>
      <c r="HD2" s="1">
        <v>19.600000381469727</v>
      </c>
      <c r="HE2" s="1">
        <v>20.200000762939453</v>
      </c>
      <c r="HF2" s="1">
        <v>21</v>
      </c>
      <c r="HG2" s="1">
        <v>19.600000381469727</v>
      </c>
      <c r="HH2" s="1">
        <v>17.899999618530273</v>
      </c>
      <c r="HI2" s="1">
        <v>16.200000762939453</v>
      </c>
      <c r="HJ2" s="1">
        <v>12.899999618530273</v>
      </c>
      <c r="HK2" s="1">
        <v>5.6999998092651367</v>
      </c>
      <c r="HL2" s="1">
        <v>13.899999618530273</v>
      </c>
      <c r="HM2" s="1">
        <v>10.199999809265137</v>
      </c>
      <c r="HN2" s="1">
        <v>8.8999996185302734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1.8999999761581421</v>
      </c>
      <c r="HU2" s="1">
        <v>0.40000000596046448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2.5999999046325684</v>
      </c>
      <c r="IB2" s="1">
        <v>2.5999999046325684</v>
      </c>
      <c r="IC2" s="1">
        <v>12.300000190734863</v>
      </c>
      <c r="ID2" s="1">
        <v>12.699999809265137</v>
      </c>
      <c r="IE2" s="1">
        <v>13.199999809265137</v>
      </c>
      <c r="IF2" s="1">
        <v>16.100000381469727</v>
      </c>
      <c r="IG2" s="1">
        <v>15.199999809265137</v>
      </c>
      <c r="IH2" s="1">
        <v>13.899999618530273</v>
      </c>
      <c r="II2" s="1">
        <v>12.800000190734863</v>
      </c>
      <c r="IJ2" s="1">
        <v>16.200000762939453</v>
      </c>
      <c r="IK2" s="1">
        <v>11.199999809265137</v>
      </c>
      <c r="IL2" s="1">
        <v>13</v>
      </c>
      <c r="IM2" s="1">
        <v>12.899999618530273</v>
      </c>
      <c r="IN2" s="1">
        <v>12.899999618530273</v>
      </c>
      <c r="IO2" s="1">
        <v>11.199999809265137</v>
      </c>
      <c r="IP2" s="1">
        <v>11.199999809265137</v>
      </c>
      <c r="IQ2" s="1">
        <v>14.800000190734863</v>
      </c>
      <c r="IR2" s="1">
        <v>17.600000381469727</v>
      </c>
      <c r="IS2" s="1">
        <v>20.399999618530273</v>
      </c>
      <c r="IT2" s="1">
        <v>21.399999618530273</v>
      </c>
      <c r="IU2" s="1">
        <v>23.100000381469727</v>
      </c>
      <c r="IV2" s="1">
        <v>22.600000381469727</v>
      </c>
      <c r="IW2" s="1">
        <v>22.899999618530273</v>
      </c>
      <c r="IX2" s="1">
        <v>23.5</v>
      </c>
      <c r="IY2" s="1">
        <v>16.200000762939453</v>
      </c>
      <c r="IZ2" s="1">
        <v>17.700000762939453</v>
      </c>
      <c r="JA2" s="1">
        <v>19.700000762939453</v>
      </c>
      <c r="JB2" s="1">
        <v>19.700000762939453</v>
      </c>
      <c r="JC2" s="1">
        <v>20.399999618530273</v>
      </c>
      <c r="JD2" s="1">
        <v>19.399999618530273</v>
      </c>
      <c r="JE2" s="1">
        <v>14.399999618530273</v>
      </c>
      <c r="JF2" s="1">
        <v>17.799999237060547</v>
      </c>
      <c r="JG2" s="1">
        <v>14.199999809265137</v>
      </c>
      <c r="JH2" s="1">
        <v>16.899999618530273</v>
      </c>
      <c r="JI2" s="1">
        <v>17.899999618530273</v>
      </c>
      <c r="JJ2" s="1">
        <v>17.899999618530273</v>
      </c>
      <c r="JK2" s="1">
        <v>16.700000762939453</v>
      </c>
      <c r="JL2" s="1">
        <v>19.600000381469727</v>
      </c>
      <c r="JM2" s="1">
        <v>13.600000381469727</v>
      </c>
      <c r="JN2" s="1">
        <v>18.299999237060547</v>
      </c>
      <c r="JO2" s="1">
        <v>17.600000381469727</v>
      </c>
      <c r="JP2" s="1">
        <v>14.300000190734863</v>
      </c>
      <c r="JQ2" s="1">
        <v>13</v>
      </c>
      <c r="JR2" s="1">
        <v>15</v>
      </c>
      <c r="JS2" s="1">
        <v>15.5</v>
      </c>
      <c r="JT2" s="1">
        <v>12.5</v>
      </c>
      <c r="JU2" s="1">
        <v>12.5</v>
      </c>
      <c r="JV2" s="1">
        <v>11.300000190734863</v>
      </c>
      <c r="JW2" s="1">
        <v>13.399999618530273</v>
      </c>
      <c r="JX2" s="1">
        <v>16.200000762939453</v>
      </c>
      <c r="JY2" s="1">
        <v>17.700000762939453</v>
      </c>
      <c r="JZ2" s="1">
        <v>18.799999237060547</v>
      </c>
      <c r="KA2" s="1">
        <v>20.399999618530273</v>
      </c>
      <c r="KB2" s="1">
        <v>17.700000762939453</v>
      </c>
      <c r="KC2" s="1">
        <v>14.600000381469727</v>
      </c>
      <c r="KD2" s="1">
        <v>13.800000190734863</v>
      </c>
      <c r="KE2" s="1">
        <v>11.699999809265137</v>
      </c>
      <c r="KF2" s="1">
        <v>18.299999237060547</v>
      </c>
      <c r="KG2" s="1">
        <v>17.200000762939453</v>
      </c>
      <c r="KH2" s="1">
        <v>14.300000190734863</v>
      </c>
      <c r="KI2" s="1">
        <v>11.800000190734863</v>
      </c>
      <c r="KJ2" s="1">
        <v>20.299999237060547</v>
      </c>
      <c r="KK2" s="1">
        <v>17.600000381469727</v>
      </c>
      <c r="KL2" s="1">
        <v>16.700000762939453</v>
      </c>
      <c r="KM2" s="1">
        <v>12.199999809265137</v>
      </c>
      <c r="KN2" s="1">
        <v>18.5</v>
      </c>
      <c r="KO2" s="1">
        <v>17.399999618530273</v>
      </c>
      <c r="KP2" s="1">
        <v>15</v>
      </c>
      <c r="KQ2" s="1">
        <v>12.800000190734863</v>
      </c>
      <c r="KR2" s="1">
        <v>17.899999618530273</v>
      </c>
      <c r="KS2" s="1">
        <v>17.299999237060547</v>
      </c>
      <c r="KT2" s="1">
        <v>18.799999237060547</v>
      </c>
      <c r="KU2" s="1">
        <v>14.899999618530273</v>
      </c>
      <c r="KV2" s="1">
        <v>20.5</v>
      </c>
      <c r="KW2" s="1">
        <v>17.700000762939453</v>
      </c>
      <c r="KX2" s="1">
        <v>17.399999618530273</v>
      </c>
      <c r="KY2" s="1">
        <v>17.5</v>
      </c>
      <c r="KZ2" s="1">
        <v>17.799999237060547</v>
      </c>
      <c r="LA2" s="1">
        <v>17.5</v>
      </c>
      <c r="LB2" s="1">
        <v>16.700000762939453</v>
      </c>
      <c r="LC2" s="1">
        <v>16.299999237060547</v>
      </c>
      <c r="LD2" s="1">
        <v>16</v>
      </c>
      <c r="LE2" s="1">
        <v>16.5</v>
      </c>
      <c r="LF2" s="1">
        <v>14.600000381469727</v>
      </c>
      <c r="LG2" s="1">
        <v>13.5</v>
      </c>
      <c r="LH2" s="1">
        <v>12.899999618530273</v>
      </c>
      <c r="LI2" s="1">
        <v>15.199999809265137</v>
      </c>
      <c r="LJ2" s="1">
        <v>15.5</v>
      </c>
      <c r="LK2" s="1">
        <v>15.600000381469727</v>
      </c>
      <c r="LL2" s="1">
        <v>14.899999618530273</v>
      </c>
      <c r="LM2" s="1">
        <v>13.800000190734863</v>
      </c>
      <c r="LN2" s="1">
        <v>15.300000190734863</v>
      </c>
      <c r="LO2" s="1">
        <v>15.399999618530273</v>
      </c>
      <c r="LP2" s="1">
        <v>9</v>
      </c>
      <c r="LQ2" s="1">
        <v>15.300000190734863</v>
      </c>
      <c r="LR2" s="1">
        <v>15.699999809265137</v>
      </c>
      <c r="LS2" s="1">
        <v>13.600000381469727</v>
      </c>
      <c r="LT2" s="1">
        <v>16.799999237060547</v>
      </c>
      <c r="LU2" s="1">
        <v>15.800000190734863</v>
      </c>
      <c r="LV2" s="1">
        <v>14.699999809265137</v>
      </c>
      <c r="LW2" s="1">
        <v>15.600000381469727</v>
      </c>
      <c r="LX2" s="1">
        <v>14.399999618530273</v>
      </c>
      <c r="LY2" s="1">
        <v>14.100000381469727</v>
      </c>
      <c r="LZ2" s="1">
        <v>16.799999237060547</v>
      </c>
      <c r="MA2" s="1">
        <v>18.5</v>
      </c>
      <c r="MB2" s="1">
        <v>16.100000381469727</v>
      </c>
      <c r="MC2" s="1">
        <v>17.200000762939453</v>
      </c>
      <c r="MD2" s="1">
        <v>16</v>
      </c>
      <c r="ME2" s="1">
        <v>19.899999618530273</v>
      </c>
      <c r="MF2" s="1">
        <v>17.799999237060547</v>
      </c>
      <c r="MG2" s="1">
        <v>18.799999237060547</v>
      </c>
      <c r="MH2" s="1">
        <v>19.200000762939453</v>
      </c>
      <c r="MI2" s="1">
        <v>18.700000762939453</v>
      </c>
      <c r="MJ2" s="1">
        <v>16.200000762939453</v>
      </c>
      <c r="MK2" s="1">
        <v>16.799999237060547</v>
      </c>
      <c r="ML2" s="1">
        <v>14</v>
      </c>
      <c r="MM2" s="1">
        <v>17.600000381469727</v>
      </c>
      <c r="MN2" s="1">
        <v>17.700000762939453</v>
      </c>
      <c r="MO2" s="1">
        <v>-15484.599609375</v>
      </c>
      <c r="MP2" s="1">
        <v>15493.7998046875</v>
      </c>
      <c r="MQ2" s="1">
        <v>18.100000381469727</v>
      </c>
      <c r="MR2" s="1">
        <v>21.200000762939453</v>
      </c>
      <c r="MS2" s="1">
        <v>16.100000381469727</v>
      </c>
      <c r="MT2" s="1">
        <v>19.700000762939453</v>
      </c>
      <c r="MU2" s="1">
        <v>18.799999237060547</v>
      </c>
      <c r="MV2" s="1">
        <v>17.700000762939453</v>
      </c>
      <c r="MW2" s="1">
        <v>17.600000381469727</v>
      </c>
      <c r="MX2" s="1">
        <v>15.5</v>
      </c>
      <c r="MY2" s="1">
        <v>13.899999618530273</v>
      </c>
      <c r="MZ2" s="1">
        <v>15</v>
      </c>
      <c r="NA2" s="1">
        <v>15.699999809265137</v>
      </c>
      <c r="NB2" s="1">
        <v>16.200000762939453</v>
      </c>
      <c r="NC2" s="1">
        <v>16.799999237060547</v>
      </c>
      <c r="ND2" s="1">
        <v>17</v>
      </c>
      <c r="NE2" s="1">
        <v>15.399999618530273</v>
      </c>
    </row>
    <row r="3" spans="1:369" s="44" customFormat="1" x14ac:dyDescent="0.25">
      <c r="B3" s="45" t="s">
        <v>2</v>
      </c>
      <c r="D3" s="44">
        <v>657</v>
      </c>
      <c r="E3" s="44">
        <v>842</v>
      </c>
      <c r="F3" s="44">
        <v>852</v>
      </c>
      <c r="G3" s="44">
        <v>805</v>
      </c>
      <c r="H3" s="44">
        <v>803</v>
      </c>
      <c r="I3" s="44">
        <v>800</v>
      </c>
      <c r="J3" s="44">
        <v>809</v>
      </c>
      <c r="K3" s="44">
        <v>849</v>
      </c>
      <c r="L3" s="44">
        <v>951</v>
      </c>
      <c r="M3" s="44">
        <v>799</v>
      </c>
      <c r="N3" s="44">
        <v>889</v>
      </c>
      <c r="O3" s="44">
        <v>798</v>
      </c>
      <c r="P3" s="44">
        <v>803</v>
      </c>
      <c r="Q3" s="44">
        <v>903</v>
      </c>
      <c r="R3" s="44">
        <v>803</v>
      </c>
      <c r="S3" s="44">
        <v>0</v>
      </c>
      <c r="T3" s="44">
        <v>699</v>
      </c>
      <c r="U3" s="44">
        <v>799</v>
      </c>
      <c r="V3" s="44">
        <v>796</v>
      </c>
      <c r="W3" s="44">
        <v>554</v>
      </c>
      <c r="X3" s="44">
        <v>806</v>
      </c>
      <c r="Y3" s="44">
        <v>796</v>
      </c>
      <c r="Z3" s="44">
        <v>855</v>
      </c>
      <c r="AA3" s="44">
        <v>795</v>
      </c>
      <c r="AB3" s="44">
        <v>757</v>
      </c>
      <c r="AC3" s="44">
        <v>803</v>
      </c>
      <c r="AD3" s="44">
        <v>793</v>
      </c>
      <c r="AE3" s="44">
        <v>599</v>
      </c>
      <c r="AF3" s="44">
        <v>657</v>
      </c>
      <c r="AG3" s="44">
        <v>751</v>
      </c>
      <c r="AH3" s="44">
        <v>699</v>
      </c>
      <c r="AI3" s="44">
        <v>697</v>
      </c>
      <c r="AJ3" s="44">
        <v>744</v>
      </c>
      <c r="AK3" s="44">
        <v>755</v>
      </c>
      <c r="AL3" s="44">
        <v>747</v>
      </c>
      <c r="AM3" s="44">
        <v>772</v>
      </c>
      <c r="AN3" s="44">
        <v>857</v>
      </c>
      <c r="AO3" s="44">
        <v>848</v>
      </c>
      <c r="AP3" s="44">
        <v>0</v>
      </c>
      <c r="AQ3" s="44">
        <v>797</v>
      </c>
      <c r="AR3" s="44">
        <v>827</v>
      </c>
      <c r="AS3" s="44">
        <v>852</v>
      </c>
      <c r="AT3" s="44">
        <v>849</v>
      </c>
      <c r="AU3" s="44">
        <v>842</v>
      </c>
      <c r="AV3" s="44">
        <v>749</v>
      </c>
      <c r="AW3" s="44">
        <v>853</v>
      </c>
      <c r="AX3" s="44">
        <v>645</v>
      </c>
      <c r="AY3" s="44">
        <v>888</v>
      </c>
      <c r="AZ3" s="44">
        <v>852</v>
      </c>
      <c r="BA3" s="44">
        <v>845</v>
      </c>
      <c r="BB3" s="44">
        <v>897</v>
      </c>
      <c r="BC3" s="44">
        <v>904</v>
      </c>
      <c r="BD3" s="44">
        <v>904</v>
      </c>
      <c r="BE3" s="44">
        <v>886</v>
      </c>
      <c r="BF3" s="44">
        <v>877</v>
      </c>
      <c r="BG3" s="44">
        <v>859</v>
      </c>
      <c r="BH3" s="44">
        <v>887</v>
      </c>
      <c r="BI3" s="44">
        <v>800</v>
      </c>
      <c r="BJ3" s="44">
        <v>797</v>
      </c>
      <c r="BK3" s="44">
        <v>894</v>
      </c>
      <c r="BL3" s="44">
        <v>885</v>
      </c>
      <c r="BM3" s="44">
        <v>942</v>
      </c>
      <c r="BN3" s="44">
        <v>944</v>
      </c>
      <c r="BO3" s="44">
        <v>952</v>
      </c>
      <c r="BP3" s="44">
        <v>910</v>
      </c>
      <c r="BQ3" s="44">
        <v>938</v>
      </c>
      <c r="BR3" s="44">
        <v>823</v>
      </c>
      <c r="BS3" s="44">
        <v>798</v>
      </c>
      <c r="BT3" s="44">
        <v>652</v>
      </c>
      <c r="BU3" s="44">
        <v>757</v>
      </c>
      <c r="BV3" s="44">
        <v>706</v>
      </c>
      <c r="BW3" s="44">
        <v>648</v>
      </c>
      <c r="BX3" s="44">
        <v>972</v>
      </c>
      <c r="BY3" s="44">
        <v>972</v>
      </c>
      <c r="BZ3" s="44">
        <v>929</v>
      </c>
      <c r="CA3" s="44">
        <v>903</v>
      </c>
      <c r="CB3" s="44">
        <v>957</v>
      </c>
      <c r="CC3" s="44">
        <v>994</v>
      </c>
      <c r="CH3" s="44">
        <v>890</v>
      </c>
      <c r="CI3" s="44">
        <v>901</v>
      </c>
      <c r="CJ3" s="44">
        <v>998</v>
      </c>
      <c r="CK3" s="44">
        <v>899</v>
      </c>
      <c r="CL3" s="44">
        <v>999</v>
      </c>
      <c r="CM3" s="44">
        <v>906</v>
      </c>
      <c r="CN3" s="44">
        <v>1006</v>
      </c>
      <c r="CO3" s="44">
        <v>1000</v>
      </c>
      <c r="CP3" s="44">
        <v>901</v>
      </c>
      <c r="CQ3" s="44">
        <v>951</v>
      </c>
      <c r="CR3" s="44">
        <v>910</v>
      </c>
      <c r="CS3" s="44">
        <v>975</v>
      </c>
      <c r="CT3" s="44">
        <v>960</v>
      </c>
      <c r="CU3" s="44">
        <v>794</v>
      </c>
      <c r="CV3" s="44">
        <v>903</v>
      </c>
      <c r="CW3" s="44">
        <v>982</v>
      </c>
      <c r="CX3" s="44">
        <v>991</v>
      </c>
      <c r="CY3" s="44">
        <v>982</v>
      </c>
      <c r="CZ3" s="44">
        <v>985</v>
      </c>
      <c r="DA3" s="44">
        <v>904</v>
      </c>
      <c r="DB3" s="44">
        <v>854</v>
      </c>
      <c r="DC3" s="44">
        <v>810</v>
      </c>
      <c r="DD3" s="44">
        <v>852</v>
      </c>
      <c r="DE3" s="44">
        <v>905</v>
      </c>
      <c r="DF3" s="44">
        <v>750</v>
      </c>
      <c r="DG3" s="44">
        <v>656</v>
      </c>
      <c r="DH3" s="44">
        <v>745</v>
      </c>
      <c r="DI3" s="44">
        <v>744</v>
      </c>
      <c r="DJ3" s="44">
        <v>751</v>
      </c>
      <c r="DK3" s="44">
        <v>744</v>
      </c>
      <c r="DL3" s="44">
        <v>854</v>
      </c>
      <c r="DM3" s="44">
        <v>0</v>
      </c>
      <c r="DN3" s="44">
        <v>842</v>
      </c>
      <c r="DO3" s="44">
        <v>842</v>
      </c>
      <c r="DP3" s="44">
        <v>977</v>
      </c>
      <c r="DQ3" s="44">
        <v>947</v>
      </c>
      <c r="DR3" s="44">
        <v>984</v>
      </c>
      <c r="DS3" s="44">
        <v>952</v>
      </c>
      <c r="DT3" s="44">
        <v>945</v>
      </c>
      <c r="DU3" s="44">
        <v>846</v>
      </c>
      <c r="DV3" s="44">
        <v>948</v>
      </c>
      <c r="DW3" s="44">
        <v>965</v>
      </c>
      <c r="DX3" s="44">
        <v>959</v>
      </c>
      <c r="DY3" s="44">
        <v>950</v>
      </c>
      <c r="DZ3" s="44">
        <v>0</v>
      </c>
      <c r="EA3" s="44">
        <v>846</v>
      </c>
      <c r="EB3" s="44">
        <v>937</v>
      </c>
      <c r="EC3" s="44">
        <v>928</v>
      </c>
      <c r="ED3" s="44">
        <v>892</v>
      </c>
      <c r="EE3" s="44">
        <v>900</v>
      </c>
      <c r="EF3" s="44">
        <v>902</v>
      </c>
      <c r="EG3" s="44">
        <v>948</v>
      </c>
      <c r="EH3" s="44">
        <v>0</v>
      </c>
      <c r="EI3" s="44">
        <v>0</v>
      </c>
      <c r="EJ3" s="44">
        <v>0</v>
      </c>
      <c r="EK3" s="44">
        <v>0</v>
      </c>
      <c r="EL3" s="44">
        <v>749</v>
      </c>
      <c r="EM3" s="44">
        <v>951</v>
      </c>
      <c r="EN3" s="44">
        <v>906</v>
      </c>
      <c r="EO3" s="44">
        <v>925</v>
      </c>
      <c r="EP3" s="44">
        <v>902</v>
      </c>
      <c r="EQ3" s="44">
        <v>953</v>
      </c>
      <c r="ER3" s="44">
        <v>851</v>
      </c>
      <c r="ES3" s="44">
        <v>929</v>
      </c>
      <c r="ET3" s="44">
        <v>893</v>
      </c>
      <c r="EU3" s="44">
        <v>903</v>
      </c>
      <c r="EV3" s="44">
        <v>969</v>
      </c>
      <c r="EW3" s="44">
        <v>892</v>
      </c>
      <c r="EX3" s="44">
        <v>879</v>
      </c>
      <c r="EY3" s="44">
        <v>802</v>
      </c>
      <c r="EZ3" s="44">
        <v>703</v>
      </c>
      <c r="FA3" s="44">
        <v>852</v>
      </c>
      <c r="FB3" s="44">
        <v>701</v>
      </c>
      <c r="FC3" s="44">
        <v>952</v>
      </c>
      <c r="FD3" s="44">
        <v>0</v>
      </c>
      <c r="FE3" s="44">
        <v>952</v>
      </c>
      <c r="FF3" s="44">
        <v>955</v>
      </c>
      <c r="FG3" s="44">
        <v>1005</v>
      </c>
      <c r="FH3" s="44">
        <v>1003</v>
      </c>
      <c r="FI3" s="44">
        <v>993</v>
      </c>
      <c r="FJ3" s="44">
        <v>950</v>
      </c>
      <c r="FK3" s="44">
        <v>984</v>
      </c>
      <c r="FL3" s="44">
        <v>1004</v>
      </c>
      <c r="FM3" s="44">
        <v>845</v>
      </c>
      <c r="FN3" s="44">
        <v>981</v>
      </c>
      <c r="FO3" s="44">
        <v>897</v>
      </c>
      <c r="FP3" s="44">
        <v>944</v>
      </c>
      <c r="FQ3" s="44">
        <v>903</v>
      </c>
      <c r="FR3" s="44">
        <v>903</v>
      </c>
      <c r="FS3" s="44">
        <v>903</v>
      </c>
      <c r="FT3" s="44">
        <v>897</v>
      </c>
      <c r="FU3" s="44">
        <v>991</v>
      </c>
      <c r="FV3" s="44">
        <v>944</v>
      </c>
      <c r="FW3" s="44">
        <v>856</v>
      </c>
      <c r="FX3" s="44">
        <v>919</v>
      </c>
      <c r="FY3" s="44">
        <v>801</v>
      </c>
      <c r="FZ3" s="44">
        <v>804</v>
      </c>
      <c r="GA3" s="44">
        <v>0</v>
      </c>
      <c r="GB3" s="44">
        <v>0</v>
      </c>
      <c r="GC3" s="44">
        <v>0</v>
      </c>
      <c r="GD3" s="44">
        <v>747</v>
      </c>
      <c r="GE3" s="44">
        <v>697</v>
      </c>
      <c r="GF3" s="44">
        <v>747</v>
      </c>
      <c r="GG3" s="44">
        <v>701</v>
      </c>
      <c r="GH3" s="44">
        <v>798</v>
      </c>
      <c r="GI3" s="44">
        <v>893</v>
      </c>
      <c r="GJ3" s="44">
        <v>701</v>
      </c>
      <c r="GK3" s="44">
        <v>648</v>
      </c>
      <c r="GL3" s="44">
        <v>858</v>
      </c>
      <c r="GM3" s="44">
        <v>754</v>
      </c>
      <c r="GN3" s="44">
        <v>745</v>
      </c>
      <c r="GO3" s="44">
        <v>952</v>
      </c>
      <c r="GP3" s="44">
        <v>971</v>
      </c>
      <c r="GQ3" s="44">
        <v>850</v>
      </c>
      <c r="GR3" s="44">
        <v>857</v>
      </c>
      <c r="GS3" s="44">
        <v>848</v>
      </c>
      <c r="GT3" s="44">
        <v>933</v>
      </c>
      <c r="GU3" s="44">
        <v>855</v>
      </c>
      <c r="GV3" s="44">
        <v>845</v>
      </c>
      <c r="GW3" s="44">
        <v>922</v>
      </c>
      <c r="GX3" s="44">
        <v>805</v>
      </c>
      <c r="GY3" s="44">
        <v>650</v>
      </c>
      <c r="GZ3" s="44">
        <v>701</v>
      </c>
      <c r="HA3" s="44">
        <v>695</v>
      </c>
      <c r="HB3" s="44">
        <v>798</v>
      </c>
      <c r="HC3" s="44">
        <v>648</v>
      </c>
      <c r="HD3" s="44">
        <v>752</v>
      </c>
      <c r="HE3" s="44">
        <v>907</v>
      </c>
      <c r="HF3" s="44">
        <v>853</v>
      </c>
      <c r="HG3" s="44">
        <v>712</v>
      </c>
      <c r="HH3" s="44">
        <v>649</v>
      </c>
      <c r="HI3" s="44">
        <v>697</v>
      </c>
      <c r="HJ3" s="44">
        <v>0</v>
      </c>
      <c r="HK3" s="44">
        <v>544</v>
      </c>
      <c r="HL3" s="44">
        <v>0</v>
      </c>
      <c r="HM3" s="44">
        <v>486</v>
      </c>
      <c r="HN3" s="44">
        <v>0</v>
      </c>
      <c r="HO3" s="44">
        <v>0</v>
      </c>
      <c r="HP3" s="44">
        <v>0</v>
      </c>
      <c r="HQ3" s="44">
        <v>0</v>
      </c>
      <c r="HR3" s="44">
        <v>0</v>
      </c>
      <c r="HS3" s="44">
        <v>0</v>
      </c>
      <c r="HT3" s="44">
        <v>0</v>
      </c>
      <c r="HU3" s="44">
        <v>0</v>
      </c>
      <c r="HV3" s="44">
        <v>0</v>
      </c>
      <c r="HW3" s="44">
        <v>0</v>
      </c>
      <c r="HX3" s="44">
        <v>0</v>
      </c>
      <c r="HY3" s="44">
        <v>0</v>
      </c>
      <c r="HZ3" s="44">
        <v>0</v>
      </c>
      <c r="IA3" s="44">
        <v>497</v>
      </c>
      <c r="IB3" s="44">
        <v>497</v>
      </c>
      <c r="IC3" s="44">
        <v>598</v>
      </c>
      <c r="ID3" s="44">
        <v>600</v>
      </c>
      <c r="IE3" s="44">
        <v>794</v>
      </c>
      <c r="IF3" s="44">
        <v>706</v>
      </c>
      <c r="IG3" s="44">
        <v>599</v>
      </c>
      <c r="IH3" s="44">
        <v>547</v>
      </c>
      <c r="II3" s="44">
        <v>848</v>
      </c>
      <c r="IJ3" s="44">
        <v>596</v>
      </c>
      <c r="IK3" s="44">
        <v>501</v>
      </c>
      <c r="IL3" s="44">
        <v>506</v>
      </c>
      <c r="IM3" s="44">
        <v>503</v>
      </c>
      <c r="IN3" s="44">
        <v>499</v>
      </c>
      <c r="IO3" s="44">
        <v>497</v>
      </c>
      <c r="IP3" s="44">
        <v>501</v>
      </c>
      <c r="IQ3" s="44">
        <v>653</v>
      </c>
      <c r="IR3" s="44">
        <v>795</v>
      </c>
      <c r="IS3" s="44">
        <v>801</v>
      </c>
      <c r="IT3" s="44">
        <v>967</v>
      </c>
      <c r="IU3" s="44">
        <v>964</v>
      </c>
      <c r="IV3" s="44">
        <v>946</v>
      </c>
      <c r="IW3" s="44">
        <v>1004</v>
      </c>
      <c r="IX3" s="44">
        <v>601</v>
      </c>
      <c r="IY3" s="44">
        <v>889</v>
      </c>
      <c r="IZ3" s="44">
        <v>791</v>
      </c>
      <c r="JA3" s="44">
        <v>802</v>
      </c>
      <c r="JB3" s="44">
        <v>801</v>
      </c>
      <c r="JC3" s="44">
        <v>806</v>
      </c>
      <c r="JD3" s="44">
        <v>801</v>
      </c>
      <c r="JE3" s="44">
        <v>801</v>
      </c>
      <c r="JF3" s="44">
        <v>603</v>
      </c>
      <c r="JG3" s="44">
        <v>606</v>
      </c>
      <c r="JH3" s="44">
        <v>653</v>
      </c>
      <c r="JI3" s="44">
        <v>814</v>
      </c>
      <c r="JJ3" s="44">
        <v>648</v>
      </c>
      <c r="JK3" s="44">
        <v>696</v>
      </c>
      <c r="JL3" s="44">
        <v>603</v>
      </c>
      <c r="JM3" s="44">
        <v>759</v>
      </c>
      <c r="JN3" s="44">
        <v>746</v>
      </c>
      <c r="JO3" s="44">
        <v>653</v>
      </c>
      <c r="JP3" s="44">
        <v>499</v>
      </c>
      <c r="JQ3" s="44">
        <v>653</v>
      </c>
      <c r="JR3" s="44">
        <v>651</v>
      </c>
      <c r="JS3" s="44">
        <v>753</v>
      </c>
      <c r="JT3" s="44">
        <v>499</v>
      </c>
      <c r="JU3" s="44">
        <v>499</v>
      </c>
      <c r="JV3" s="44">
        <v>501</v>
      </c>
      <c r="JW3" s="44">
        <v>599</v>
      </c>
      <c r="JX3" s="44">
        <v>702</v>
      </c>
      <c r="JY3" s="44">
        <v>747</v>
      </c>
      <c r="JZ3" s="44">
        <v>803</v>
      </c>
      <c r="KA3" s="44">
        <v>752</v>
      </c>
      <c r="KB3" s="44">
        <v>752</v>
      </c>
      <c r="KC3" s="44">
        <v>695</v>
      </c>
      <c r="KD3" s="44">
        <v>499</v>
      </c>
      <c r="KE3" s="44">
        <v>644</v>
      </c>
      <c r="KF3" s="44">
        <v>755</v>
      </c>
      <c r="KG3" s="44">
        <v>708</v>
      </c>
      <c r="KH3" s="44">
        <v>601</v>
      </c>
      <c r="KI3" s="44">
        <v>902</v>
      </c>
      <c r="KJ3" s="44">
        <v>804</v>
      </c>
      <c r="KK3" s="44">
        <v>706</v>
      </c>
      <c r="KL3" s="44">
        <v>704</v>
      </c>
      <c r="KM3" s="44">
        <v>844</v>
      </c>
      <c r="KN3" s="44">
        <v>853</v>
      </c>
      <c r="KO3" s="44">
        <v>752</v>
      </c>
      <c r="KP3" s="44">
        <v>657</v>
      </c>
      <c r="KQ3" s="44">
        <v>806</v>
      </c>
      <c r="KR3" s="44">
        <v>744</v>
      </c>
      <c r="KS3" s="44">
        <v>751</v>
      </c>
      <c r="KT3" s="44">
        <v>750</v>
      </c>
      <c r="KU3" s="44">
        <v>802</v>
      </c>
      <c r="KV3" s="44">
        <v>849</v>
      </c>
      <c r="KW3" s="44">
        <v>757</v>
      </c>
      <c r="KX3" s="44">
        <v>750</v>
      </c>
      <c r="KY3" s="44">
        <v>703</v>
      </c>
      <c r="KZ3" s="44">
        <v>753</v>
      </c>
      <c r="LA3" s="44">
        <v>705</v>
      </c>
      <c r="LB3" s="44">
        <v>700</v>
      </c>
      <c r="LC3" s="44">
        <v>690</v>
      </c>
      <c r="LD3" s="44">
        <v>652</v>
      </c>
      <c r="LE3" s="44">
        <v>650</v>
      </c>
      <c r="LF3" s="44">
        <v>502</v>
      </c>
      <c r="LG3" s="44">
        <v>497</v>
      </c>
      <c r="LH3" s="44">
        <v>503</v>
      </c>
      <c r="LI3" s="44">
        <v>653</v>
      </c>
      <c r="LJ3" s="44">
        <v>645</v>
      </c>
      <c r="LK3" s="44">
        <v>648</v>
      </c>
      <c r="LL3" s="44">
        <v>606</v>
      </c>
      <c r="LM3" s="44">
        <v>603</v>
      </c>
      <c r="LN3" s="44">
        <v>652</v>
      </c>
      <c r="LO3" s="44">
        <v>647</v>
      </c>
      <c r="LP3" s="44">
        <v>753</v>
      </c>
      <c r="LQ3" s="44">
        <v>659</v>
      </c>
      <c r="LR3" s="44">
        <v>654</v>
      </c>
      <c r="LS3" s="44">
        <v>700</v>
      </c>
      <c r="LT3" s="44">
        <v>662</v>
      </c>
      <c r="LU3" s="44">
        <v>648</v>
      </c>
      <c r="LV3" s="44">
        <v>704</v>
      </c>
      <c r="LW3" s="44">
        <v>604</v>
      </c>
      <c r="LX3" s="44">
        <v>554</v>
      </c>
      <c r="LY3" s="44">
        <v>701</v>
      </c>
      <c r="LZ3" s="44">
        <v>759</v>
      </c>
      <c r="MA3" s="44">
        <v>797</v>
      </c>
      <c r="MB3" s="44">
        <v>756</v>
      </c>
      <c r="MC3" s="44">
        <v>746</v>
      </c>
      <c r="MD3" s="44">
        <v>756</v>
      </c>
      <c r="ME3" s="44">
        <v>902</v>
      </c>
      <c r="MF3" s="44">
        <v>746</v>
      </c>
      <c r="MG3" s="44">
        <v>797</v>
      </c>
      <c r="MH3" s="44">
        <v>801</v>
      </c>
      <c r="MI3" s="44">
        <v>652</v>
      </c>
      <c r="MJ3" s="44">
        <v>698</v>
      </c>
      <c r="MK3" s="44">
        <v>655</v>
      </c>
      <c r="ML3" s="44">
        <v>808</v>
      </c>
      <c r="MM3" s="44">
        <v>645</v>
      </c>
      <c r="MN3" s="44">
        <v>852</v>
      </c>
      <c r="MO3" s="44">
        <v>0</v>
      </c>
      <c r="MP3" s="44">
        <v>750</v>
      </c>
      <c r="MQ3" s="44">
        <v>901</v>
      </c>
      <c r="MR3" s="44">
        <v>899</v>
      </c>
      <c r="MS3" s="44">
        <v>851</v>
      </c>
      <c r="MT3" s="44">
        <v>801</v>
      </c>
      <c r="MU3" s="44">
        <v>754</v>
      </c>
      <c r="MV3" s="44">
        <v>702</v>
      </c>
      <c r="MW3" s="44">
        <v>745</v>
      </c>
      <c r="MX3" s="44">
        <v>501</v>
      </c>
      <c r="MY3" s="44">
        <v>650</v>
      </c>
      <c r="MZ3" s="44">
        <v>654</v>
      </c>
      <c r="NA3" s="44">
        <v>651</v>
      </c>
      <c r="NB3" s="44">
        <v>655</v>
      </c>
      <c r="NC3" s="44">
        <v>703</v>
      </c>
      <c r="ND3" s="44">
        <v>747</v>
      </c>
      <c r="NE3" s="44">
        <v>598</v>
      </c>
    </row>
    <row r="4" spans="1:369" x14ac:dyDescent="0.25">
      <c r="B4" s="5" t="s">
        <v>3</v>
      </c>
      <c r="D4" s="1">
        <v>95</v>
      </c>
      <c r="E4" s="1">
        <v>126</v>
      </c>
      <c r="F4" s="1">
        <v>125</v>
      </c>
      <c r="G4" s="1">
        <v>122</v>
      </c>
      <c r="H4" s="1">
        <v>120</v>
      </c>
      <c r="I4" s="1">
        <v>123</v>
      </c>
      <c r="J4" s="1">
        <v>121</v>
      </c>
      <c r="K4" s="1">
        <v>129</v>
      </c>
      <c r="L4" s="1">
        <v>143</v>
      </c>
      <c r="M4" s="1">
        <v>116</v>
      </c>
      <c r="N4" s="1">
        <v>135</v>
      </c>
      <c r="O4" s="1">
        <v>118</v>
      </c>
      <c r="P4" s="1">
        <v>119</v>
      </c>
      <c r="Q4" s="1">
        <v>132</v>
      </c>
      <c r="R4" s="1">
        <v>117</v>
      </c>
      <c r="S4" s="1">
        <v>0</v>
      </c>
      <c r="T4" s="1">
        <v>97</v>
      </c>
      <c r="U4" s="1">
        <v>119</v>
      </c>
      <c r="V4" s="1">
        <v>116</v>
      </c>
      <c r="W4" s="1">
        <v>77</v>
      </c>
      <c r="X4" s="1">
        <v>116</v>
      </c>
      <c r="Y4" s="1">
        <v>118</v>
      </c>
      <c r="Z4" s="1">
        <v>126</v>
      </c>
      <c r="AA4" s="1">
        <v>114</v>
      </c>
      <c r="AB4" s="1">
        <v>111</v>
      </c>
      <c r="AC4" s="1">
        <v>118</v>
      </c>
      <c r="AD4" s="1">
        <v>117</v>
      </c>
      <c r="AE4" s="1">
        <v>93</v>
      </c>
      <c r="AF4" s="1">
        <v>99</v>
      </c>
      <c r="AG4" s="1">
        <v>108</v>
      </c>
      <c r="AH4" s="1">
        <v>107</v>
      </c>
      <c r="AI4" s="1">
        <v>105</v>
      </c>
      <c r="AJ4" s="1">
        <v>108</v>
      </c>
      <c r="AK4" s="1">
        <v>111</v>
      </c>
      <c r="AL4" s="1">
        <v>115</v>
      </c>
      <c r="AM4" s="1">
        <v>114</v>
      </c>
      <c r="AN4" s="1">
        <v>128</v>
      </c>
      <c r="AO4" s="1">
        <v>125</v>
      </c>
      <c r="AP4" s="1">
        <v>0</v>
      </c>
      <c r="AQ4" s="1">
        <v>118</v>
      </c>
      <c r="AR4" s="1">
        <v>123</v>
      </c>
      <c r="AS4" s="1">
        <v>125</v>
      </c>
      <c r="AT4" s="1">
        <v>131</v>
      </c>
      <c r="AU4" s="1">
        <v>120</v>
      </c>
      <c r="AV4" s="1">
        <v>111</v>
      </c>
      <c r="AW4" s="1">
        <v>126</v>
      </c>
      <c r="AX4" s="1">
        <v>95</v>
      </c>
      <c r="AY4" s="1">
        <v>126</v>
      </c>
      <c r="AZ4" s="1">
        <v>128</v>
      </c>
      <c r="BA4" s="1">
        <v>128</v>
      </c>
      <c r="BB4" s="1">
        <v>136</v>
      </c>
      <c r="BC4" s="1">
        <v>134</v>
      </c>
      <c r="BD4" s="1">
        <v>131</v>
      </c>
      <c r="BE4" s="1">
        <v>126</v>
      </c>
      <c r="BF4" s="1">
        <v>128</v>
      </c>
      <c r="BG4" s="1">
        <v>113</v>
      </c>
      <c r="BH4" s="1">
        <v>130</v>
      </c>
      <c r="BI4" s="1">
        <v>117</v>
      </c>
      <c r="BJ4" s="1">
        <v>124</v>
      </c>
      <c r="BK4" s="1">
        <v>128</v>
      </c>
      <c r="BL4" s="1">
        <v>128</v>
      </c>
      <c r="BM4" s="1">
        <v>137</v>
      </c>
      <c r="BN4" s="1">
        <v>145</v>
      </c>
      <c r="BO4" s="1">
        <v>138</v>
      </c>
      <c r="BP4" s="1">
        <v>130</v>
      </c>
      <c r="BQ4" s="1">
        <v>135</v>
      </c>
      <c r="BR4" s="1">
        <v>125</v>
      </c>
      <c r="BS4" s="1">
        <v>120</v>
      </c>
      <c r="BT4" s="1">
        <v>95</v>
      </c>
      <c r="BU4" s="1">
        <v>112</v>
      </c>
      <c r="BV4" s="1">
        <v>103</v>
      </c>
      <c r="BW4" s="1">
        <v>98</v>
      </c>
      <c r="BX4" s="1">
        <v>150</v>
      </c>
      <c r="BY4" s="1">
        <v>150</v>
      </c>
      <c r="BZ4" s="1">
        <v>138</v>
      </c>
      <c r="CA4" s="1">
        <v>137</v>
      </c>
      <c r="CB4" s="1">
        <v>134</v>
      </c>
      <c r="CC4" s="1">
        <v>144</v>
      </c>
      <c r="CH4" s="1">
        <v>134</v>
      </c>
      <c r="CI4" s="1">
        <v>137</v>
      </c>
      <c r="CJ4" s="1">
        <v>154</v>
      </c>
      <c r="CK4" s="1">
        <v>137</v>
      </c>
      <c r="CL4" s="1">
        <v>154</v>
      </c>
      <c r="CM4" s="1">
        <v>138</v>
      </c>
      <c r="CN4" s="1">
        <v>143</v>
      </c>
      <c r="CO4" s="1">
        <v>147</v>
      </c>
      <c r="CP4" s="1">
        <v>138</v>
      </c>
      <c r="CQ4" s="1">
        <v>140</v>
      </c>
      <c r="CR4" s="1">
        <v>136</v>
      </c>
      <c r="CS4" s="1">
        <v>147</v>
      </c>
      <c r="CT4" s="1">
        <v>147</v>
      </c>
      <c r="CU4" s="1">
        <v>119</v>
      </c>
      <c r="CV4" s="1">
        <v>137</v>
      </c>
      <c r="CW4" s="1">
        <v>151</v>
      </c>
      <c r="CX4" s="1">
        <v>144</v>
      </c>
      <c r="CY4" s="1">
        <v>147</v>
      </c>
      <c r="CZ4" s="1">
        <v>150</v>
      </c>
      <c r="DA4" s="1">
        <v>137</v>
      </c>
      <c r="DB4" s="1">
        <v>125</v>
      </c>
      <c r="DC4" s="1">
        <v>121</v>
      </c>
      <c r="DD4" s="1">
        <v>128</v>
      </c>
      <c r="DE4" s="1">
        <v>131</v>
      </c>
      <c r="DF4" s="1">
        <v>106</v>
      </c>
      <c r="DG4" s="1">
        <v>93</v>
      </c>
      <c r="DH4" s="1">
        <v>115</v>
      </c>
      <c r="DI4" s="1">
        <v>109</v>
      </c>
      <c r="DJ4" s="1">
        <v>116</v>
      </c>
      <c r="DK4" s="1">
        <v>114</v>
      </c>
      <c r="DL4" s="1">
        <v>125</v>
      </c>
      <c r="DM4" s="1">
        <v>0</v>
      </c>
      <c r="DN4" s="1">
        <v>125</v>
      </c>
      <c r="DO4" s="1">
        <v>125</v>
      </c>
      <c r="DP4" s="1">
        <v>145</v>
      </c>
      <c r="DQ4" s="1">
        <v>137</v>
      </c>
      <c r="DR4" s="1">
        <v>141</v>
      </c>
      <c r="DS4" s="1">
        <v>142</v>
      </c>
      <c r="DT4" s="1">
        <v>140</v>
      </c>
      <c r="DU4" s="1">
        <v>131</v>
      </c>
      <c r="DV4" s="1">
        <v>143</v>
      </c>
      <c r="DW4" s="1">
        <v>136</v>
      </c>
      <c r="DX4" s="1">
        <v>130</v>
      </c>
      <c r="DY4" s="1">
        <v>143</v>
      </c>
      <c r="DZ4" s="1">
        <v>0</v>
      </c>
      <c r="EA4" s="1">
        <v>117</v>
      </c>
      <c r="EB4" s="1">
        <v>131</v>
      </c>
      <c r="EC4" s="1">
        <v>139</v>
      </c>
      <c r="ED4" s="1">
        <v>136</v>
      </c>
      <c r="EE4" s="1">
        <v>135</v>
      </c>
      <c r="EF4" s="1">
        <v>139</v>
      </c>
      <c r="EG4" s="1">
        <v>132</v>
      </c>
      <c r="EH4" s="1">
        <v>0</v>
      </c>
      <c r="EI4" s="1">
        <v>0</v>
      </c>
      <c r="EJ4" s="1">
        <v>0</v>
      </c>
      <c r="EK4" s="1">
        <v>0</v>
      </c>
      <c r="EL4" s="1">
        <v>107</v>
      </c>
      <c r="EM4" s="1">
        <v>135</v>
      </c>
      <c r="EN4" s="1">
        <v>134</v>
      </c>
      <c r="EO4" s="1">
        <v>131</v>
      </c>
      <c r="EP4" s="1">
        <v>134</v>
      </c>
      <c r="EQ4" s="1">
        <v>143</v>
      </c>
      <c r="ER4" s="1">
        <v>124</v>
      </c>
      <c r="ES4" s="1">
        <v>139</v>
      </c>
      <c r="ET4" s="1">
        <v>135</v>
      </c>
      <c r="EU4" s="1">
        <v>138</v>
      </c>
      <c r="EV4" s="1">
        <v>145</v>
      </c>
      <c r="EW4" s="1">
        <v>131</v>
      </c>
      <c r="EX4" s="1">
        <v>132</v>
      </c>
      <c r="EY4" s="1">
        <v>122</v>
      </c>
      <c r="EZ4" s="1">
        <v>100</v>
      </c>
      <c r="FA4" s="1">
        <v>124</v>
      </c>
      <c r="FB4" s="1">
        <v>108</v>
      </c>
      <c r="FC4" s="1">
        <v>137</v>
      </c>
      <c r="FD4" s="1">
        <v>0</v>
      </c>
      <c r="FE4" s="1">
        <v>138</v>
      </c>
      <c r="FF4" s="1">
        <v>137</v>
      </c>
      <c r="FG4" s="1">
        <v>146</v>
      </c>
      <c r="FH4" s="1">
        <v>139</v>
      </c>
      <c r="FI4" s="1">
        <v>147</v>
      </c>
      <c r="FJ4" s="1">
        <v>138</v>
      </c>
      <c r="FK4" s="1">
        <v>148</v>
      </c>
      <c r="FL4" s="1">
        <v>150</v>
      </c>
      <c r="FM4" s="1">
        <v>126</v>
      </c>
      <c r="FN4" s="1">
        <v>144</v>
      </c>
      <c r="FO4" s="1">
        <v>135</v>
      </c>
      <c r="FP4" s="1">
        <v>141</v>
      </c>
      <c r="FQ4" s="1">
        <v>137</v>
      </c>
      <c r="FR4" s="1">
        <v>137</v>
      </c>
      <c r="FS4" s="1">
        <v>137</v>
      </c>
      <c r="FT4" s="1">
        <v>135</v>
      </c>
      <c r="FU4" s="1">
        <v>148</v>
      </c>
      <c r="FV4" s="1">
        <v>145</v>
      </c>
      <c r="FW4" s="1">
        <v>127</v>
      </c>
      <c r="FX4" s="1">
        <v>133</v>
      </c>
      <c r="FY4" s="1">
        <v>117</v>
      </c>
      <c r="FZ4" s="1">
        <v>120</v>
      </c>
      <c r="GA4" s="1">
        <v>0</v>
      </c>
      <c r="GB4" s="1">
        <v>0</v>
      </c>
      <c r="GC4" s="1">
        <v>0</v>
      </c>
      <c r="GD4" s="1">
        <v>113</v>
      </c>
      <c r="GE4" s="1">
        <v>98</v>
      </c>
      <c r="GF4" s="1">
        <v>107</v>
      </c>
      <c r="GG4" s="1">
        <v>104</v>
      </c>
      <c r="GH4" s="1">
        <v>115</v>
      </c>
      <c r="GI4" s="1">
        <v>130</v>
      </c>
      <c r="GJ4" s="1">
        <v>103</v>
      </c>
      <c r="GK4" s="1">
        <v>96</v>
      </c>
      <c r="GL4" s="1">
        <v>122</v>
      </c>
      <c r="GM4" s="1">
        <v>111</v>
      </c>
      <c r="GN4" s="1">
        <v>108</v>
      </c>
      <c r="GO4" s="1">
        <v>133</v>
      </c>
      <c r="GP4" s="1">
        <v>139</v>
      </c>
      <c r="GQ4" s="1">
        <v>125</v>
      </c>
      <c r="GR4" s="1">
        <v>126</v>
      </c>
      <c r="GS4" s="1">
        <v>128</v>
      </c>
      <c r="GT4" s="1">
        <v>141</v>
      </c>
      <c r="GU4" s="1">
        <v>125</v>
      </c>
      <c r="GV4" s="1">
        <v>125</v>
      </c>
      <c r="GW4" s="1">
        <v>135</v>
      </c>
      <c r="GX4" s="1">
        <v>114</v>
      </c>
      <c r="GY4" s="1">
        <v>100</v>
      </c>
      <c r="GZ4" s="1">
        <v>105</v>
      </c>
      <c r="HA4" s="1">
        <v>99</v>
      </c>
      <c r="HB4" s="1">
        <v>113</v>
      </c>
      <c r="HC4" s="1">
        <v>93</v>
      </c>
      <c r="HD4" s="1">
        <v>102</v>
      </c>
      <c r="HE4" s="1">
        <v>134</v>
      </c>
      <c r="HF4" s="1">
        <v>122</v>
      </c>
      <c r="HG4" s="1">
        <v>101</v>
      </c>
      <c r="HH4" s="1">
        <v>97</v>
      </c>
      <c r="HI4" s="1">
        <v>101</v>
      </c>
      <c r="HJ4" s="1">
        <v>0</v>
      </c>
      <c r="HK4" s="1">
        <v>74</v>
      </c>
      <c r="HL4" s="1">
        <v>0</v>
      </c>
      <c r="HM4" s="1">
        <v>71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70</v>
      </c>
      <c r="IB4" s="1">
        <v>70</v>
      </c>
      <c r="IC4" s="1">
        <v>89</v>
      </c>
      <c r="ID4" s="1">
        <v>90</v>
      </c>
      <c r="IE4" s="1">
        <v>114</v>
      </c>
      <c r="IF4" s="1">
        <v>93</v>
      </c>
      <c r="IG4" s="1">
        <v>84</v>
      </c>
      <c r="IH4" s="1">
        <v>75</v>
      </c>
      <c r="II4" s="1">
        <v>126</v>
      </c>
      <c r="IJ4" s="1">
        <v>85</v>
      </c>
      <c r="IK4" s="1">
        <v>71</v>
      </c>
      <c r="IL4" s="1">
        <v>71</v>
      </c>
      <c r="IM4" s="1">
        <v>73</v>
      </c>
      <c r="IN4" s="1">
        <v>70</v>
      </c>
      <c r="IO4" s="1">
        <v>73</v>
      </c>
      <c r="IP4" s="1">
        <v>73</v>
      </c>
      <c r="IQ4" s="1">
        <v>92</v>
      </c>
      <c r="IR4" s="1">
        <v>110</v>
      </c>
      <c r="IS4" s="1">
        <v>118</v>
      </c>
      <c r="IT4" s="1">
        <v>139</v>
      </c>
      <c r="IU4" s="1">
        <v>143</v>
      </c>
      <c r="IV4" s="1">
        <v>139</v>
      </c>
      <c r="IW4" s="1">
        <v>152</v>
      </c>
      <c r="IX4" s="1">
        <v>88</v>
      </c>
      <c r="IY4" s="1">
        <v>134</v>
      </c>
      <c r="IZ4" s="1">
        <v>116</v>
      </c>
      <c r="JA4" s="1">
        <v>116</v>
      </c>
      <c r="JB4" s="1">
        <v>116</v>
      </c>
      <c r="JC4" s="1">
        <v>116</v>
      </c>
      <c r="JD4" s="1">
        <v>113</v>
      </c>
      <c r="JE4" s="1">
        <v>119</v>
      </c>
      <c r="JF4" s="1">
        <v>91</v>
      </c>
      <c r="JG4" s="1">
        <v>88</v>
      </c>
      <c r="JH4" s="1">
        <v>95</v>
      </c>
      <c r="JI4" s="1">
        <v>114</v>
      </c>
      <c r="JJ4" s="1">
        <v>91</v>
      </c>
      <c r="JK4" s="1">
        <v>102</v>
      </c>
      <c r="JL4" s="1">
        <v>88</v>
      </c>
      <c r="JM4" s="1">
        <v>108</v>
      </c>
      <c r="JN4" s="1">
        <v>112</v>
      </c>
      <c r="JO4" s="1">
        <v>91</v>
      </c>
      <c r="JP4" s="1">
        <v>68</v>
      </c>
      <c r="JQ4" s="1">
        <v>95</v>
      </c>
      <c r="JR4" s="1">
        <v>95</v>
      </c>
      <c r="JS4" s="1">
        <v>113</v>
      </c>
      <c r="JT4" s="1">
        <v>73</v>
      </c>
      <c r="JU4" s="1">
        <v>73</v>
      </c>
      <c r="JV4" s="1">
        <v>70</v>
      </c>
      <c r="JW4" s="1">
        <v>85</v>
      </c>
      <c r="JX4" s="1">
        <v>102</v>
      </c>
      <c r="JY4" s="1">
        <v>107</v>
      </c>
      <c r="JZ4" s="1">
        <v>114</v>
      </c>
      <c r="KA4" s="1">
        <v>105</v>
      </c>
      <c r="KB4" s="1">
        <v>110</v>
      </c>
      <c r="KC4" s="1">
        <v>101</v>
      </c>
      <c r="KD4" s="1">
        <v>72</v>
      </c>
      <c r="KE4" s="1">
        <v>91</v>
      </c>
      <c r="KF4" s="1">
        <v>108</v>
      </c>
      <c r="KG4" s="1">
        <v>102</v>
      </c>
      <c r="KH4" s="1">
        <v>89</v>
      </c>
      <c r="KI4" s="1">
        <v>135</v>
      </c>
      <c r="KJ4" s="1">
        <v>111</v>
      </c>
      <c r="KK4" s="1">
        <v>101</v>
      </c>
      <c r="KL4" s="1">
        <v>101</v>
      </c>
      <c r="KM4" s="1">
        <v>129</v>
      </c>
      <c r="KN4" s="1">
        <v>123</v>
      </c>
      <c r="KO4" s="1">
        <v>116</v>
      </c>
      <c r="KP4" s="1">
        <v>94</v>
      </c>
      <c r="KQ4" s="1">
        <v>119</v>
      </c>
      <c r="KR4" s="1">
        <v>109</v>
      </c>
      <c r="KS4" s="1">
        <v>108</v>
      </c>
      <c r="KT4" s="1">
        <v>107</v>
      </c>
      <c r="KU4" s="1">
        <v>122</v>
      </c>
      <c r="KV4" s="1">
        <v>129</v>
      </c>
      <c r="KW4" s="1">
        <v>114</v>
      </c>
      <c r="KX4" s="1">
        <v>110</v>
      </c>
      <c r="KY4" s="1">
        <v>102</v>
      </c>
      <c r="KZ4" s="1">
        <v>111</v>
      </c>
      <c r="LA4" s="1">
        <v>103</v>
      </c>
      <c r="LB4" s="1">
        <v>107</v>
      </c>
      <c r="LC4" s="1">
        <v>103</v>
      </c>
      <c r="LD4" s="1">
        <v>96</v>
      </c>
      <c r="LE4" s="1">
        <v>96</v>
      </c>
      <c r="LF4" s="1">
        <v>70</v>
      </c>
      <c r="LG4" s="1">
        <v>68</v>
      </c>
      <c r="LH4" s="1">
        <v>75</v>
      </c>
      <c r="LI4" s="1">
        <v>93</v>
      </c>
      <c r="LJ4" s="1">
        <v>93</v>
      </c>
      <c r="LK4" s="1">
        <v>95</v>
      </c>
      <c r="LL4" s="1">
        <v>87</v>
      </c>
      <c r="LM4" s="1">
        <v>88</v>
      </c>
      <c r="LN4" s="1">
        <v>91</v>
      </c>
      <c r="LO4" s="1">
        <v>92</v>
      </c>
      <c r="LP4" s="1">
        <v>113</v>
      </c>
      <c r="LQ4" s="1">
        <v>97</v>
      </c>
      <c r="LR4" s="1">
        <v>98</v>
      </c>
      <c r="LS4" s="1">
        <v>101</v>
      </c>
      <c r="LT4" s="1">
        <v>93</v>
      </c>
      <c r="LU4" s="1">
        <v>102</v>
      </c>
      <c r="LV4" s="1">
        <v>105</v>
      </c>
      <c r="LW4" s="1">
        <v>88</v>
      </c>
      <c r="LX4" s="1">
        <v>79</v>
      </c>
      <c r="LY4" s="1">
        <v>104</v>
      </c>
      <c r="LZ4" s="1">
        <v>111</v>
      </c>
      <c r="MA4" s="1">
        <v>119</v>
      </c>
      <c r="MB4" s="1">
        <v>107</v>
      </c>
      <c r="MC4" s="1">
        <v>111</v>
      </c>
      <c r="MD4" s="1">
        <v>109</v>
      </c>
      <c r="ME4" s="1">
        <v>136</v>
      </c>
      <c r="MF4" s="1">
        <v>106</v>
      </c>
      <c r="MG4" s="1">
        <v>116</v>
      </c>
      <c r="MH4" s="1">
        <v>120</v>
      </c>
      <c r="MI4" s="1">
        <v>94</v>
      </c>
      <c r="MJ4" s="1">
        <v>100</v>
      </c>
      <c r="MK4" s="1">
        <v>93</v>
      </c>
      <c r="ML4" s="1">
        <v>115</v>
      </c>
      <c r="MM4" s="1">
        <v>91</v>
      </c>
      <c r="MN4" s="1">
        <v>121</v>
      </c>
      <c r="MO4" s="1">
        <v>0</v>
      </c>
      <c r="MP4" s="1">
        <v>114</v>
      </c>
      <c r="MQ4" s="1">
        <v>138</v>
      </c>
      <c r="MR4" s="1">
        <v>132</v>
      </c>
      <c r="MS4" s="1">
        <v>127</v>
      </c>
      <c r="MT4" s="1">
        <v>119</v>
      </c>
      <c r="MU4" s="1">
        <v>107</v>
      </c>
      <c r="MV4" s="1">
        <v>107</v>
      </c>
      <c r="MW4" s="1">
        <v>109</v>
      </c>
      <c r="MX4" s="1">
        <v>71</v>
      </c>
      <c r="MY4" s="1">
        <v>90</v>
      </c>
      <c r="MZ4" s="1">
        <v>90</v>
      </c>
      <c r="NA4" s="1">
        <v>94</v>
      </c>
      <c r="NB4" s="1">
        <v>93</v>
      </c>
      <c r="NC4" s="1">
        <v>102</v>
      </c>
      <c r="ND4" s="1">
        <v>111</v>
      </c>
      <c r="NE4" s="1">
        <v>88</v>
      </c>
    </row>
    <row r="5" spans="1:369" x14ac:dyDescent="0.25">
      <c r="B5" s="6" t="s">
        <v>4</v>
      </c>
      <c r="C5" s="17"/>
      <c r="D5" s="1">
        <v>664</v>
      </c>
      <c r="E5" s="1">
        <v>852</v>
      </c>
      <c r="F5" s="1">
        <v>861</v>
      </c>
      <c r="G5" s="1">
        <v>814</v>
      </c>
      <c r="H5" s="1">
        <v>812</v>
      </c>
      <c r="I5" s="1">
        <v>809</v>
      </c>
      <c r="J5" s="1">
        <v>818</v>
      </c>
      <c r="K5" s="1">
        <v>857</v>
      </c>
      <c r="L5" s="1">
        <v>961</v>
      </c>
      <c r="M5" s="1">
        <v>808</v>
      </c>
      <c r="N5" s="1">
        <v>899</v>
      </c>
      <c r="O5" s="1">
        <v>807</v>
      </c>
      <c r="P5" s="1">
        <v>811</v>
      </c>
      <c r="Q5" s="1">
        <v>912</v>
      </c>
      <c r="R5" s="1">
        <v>811</v>
      </c>
      <c r="S5" s="1">
        <v>0</v>
      </c>
      <c r="T5" s="1">
        <v>706</v>
      </c>
      <c r="U5" s="1">
        <v>808</v>
      </c>
      <c r="V5" s="1">
        <v>804</v>
      </c>
      <c r="W5" s="1">
        <v>560</v>
      </c>
      <c r="X5" s="1">
        <v>814</v>
      </c>
      <c r="Y5" s="1">
        <v>805</v>
      </c>
      <c r="Z5" s="1">
        <v>864</v>
      </c>
      <c r="AA5" s="1">
        <v>802</v>
      </c>
      <c r="AB5" s="1">
        <v>766</v>
      </c>
      <c r="AC5" s="1">
        <v>811</v>
      </c>
      <c r="AD5" s="1">
        <v>803</v>
      </c>
      <c r="AE5" s="1">
        <v>606</v>
      </c>
      <c r="AF5" s="1">
        <v>665</v>
      </c>
      <c r="AG5" s="1">
        <v>759</v>
      </c>
      <c r="AH5" s="1">
        <v>707</v>
      </c>
      <c r="AI5" s="1">
        <v>705</v>
      </c>
      <c r="AJ5" s="1">
        <v>752</v>
      </c>
      <c r="AK5" s="1">
        <v>763</v>
      </c>
      <c r="AL5" s="1">
        <v>756</v>
      </c>
      <c r="AM5" s="1">
        <v>787</v>
      </c>
      <c r="AN5" s="1">
        <v>865</v>
      </c>
      <c r="AO5" s="1">
        <v>856</v>
      </c>
      <c r="AP5" s="1">
        <v>0</v>
      </c>
      <c r="AQ5" s="1">
        <v>809</v>
      </c>
      <c r="AR5" s="1">
        <v>837</v>
      </c>
      <c r="AS5" s="1">
        <v>861</v>
      </c>
      <c r="AT5" s="1">
        <v>859</v>
      </c>
      <c r="AU5" s="1">
        <v>851</v>
      </c>
      <c r="AV5" s="1">
        <v>757</v>
      </c>
      <c r="AW5" s="1">
        <v>862</v>
      </c>
      <c r="AX5" s="1">
        <v>652</v>
      </c>
      <c r="AY5" s="1">
        <v>897</v>
      </c>
      <c r="AZ5" s="1">
        <v>861</v>
      </c>
      <c r="BA5" s="1">
        <v>855</v>
      </c>
      <c r="BB5" s="1">
        <v>899</v>
      </c>
      <c r="BC5" s="1">
        <v>915</v>
      </c>
      <c r="BD5" s="1">
        <v>913</v>
      </c>
      <c r="BE5" s="1">
        <v>895</v>
      </c>
      <c r="BF5" s="1">
        <v>887</v>
      </c>
      <c r="BG5" s="1">
        <v>867</v>
      </c>
      <c r="BH5" s="1">
        <v>898</v>
      </c>
      <c r="BI5" s="1">
        <v>808</v>
      </c>
      <c r="BJ5" s="1">
        <v>807</v>
      </c>
      <c r="BK5" s="1">
        <v>904</v>
      </c>
      <c r="BL5" s="1">
        <v>895</v>
      </c>
      <c r="BM5" s="1">
        <v>953</v>
      </c>
      <c r="BN5" s="1">
        <v>966</v>
      </c>
      <c r="BO5" s="1">
        <v>965</v>
      </c>
      <c r="BP5" s="1">
        <v>918</v>
      </c>
      <c r="BQ5" s="1">
        <v>948</v>
      </c>
      <c r="BR5" s="1">
        <v>832</v>
      </c>
      <c r="BS5" s="1">
        <v>807</v>
      </c>
      <c r="BT5" s="1">
        <v>658</v>
      </c>
      <c r="BU5" s="1">
        <v>756</v>
      </c>
      <c r="BV5" s="1">
        <v>714</v>
      </c>
      <c r="BW5" s="1">
        <v>655</v>
      </c>
      <c r="BX5" s="1">
        <v>982</v>
      </c>
      <c r="BY5" s="1">
        <v>982</v>
      </c>
      <c r="BZ5" s="1">
        <v>939</v>
      </c>
      <c r="CA5" s="1">
        <v>913</v>
      </c>
      <c r="CB5" s="1">
        <v>968</v>
      </c>
      <c r="CC5" s="1">
        <v>1003</v>
      </c>
      <c r="CH5" s="1">
        <v>900</v>
      </c>
      <c r="CI5" s="1">
        <v>911</v>
      </c>
      <c r="CJ5" s="1">
        <v>1019</v>
      </c>
      <c r="CK5" s="1">
        <v>910</v>
      </c>
      <c r="CL5" s="1">
        <v>1012</v>
      </c>
      <c r="CM5" s="1">
        <v>915</v>
      </c>
      <c r="CN5" s="1">
        <v>1017</v>
      </c>
      <c r="CO5" s="1">
        <v>1012</v>
      </c>
      <c r="CP5" s="1">
        <v>912</v>
      </c>
      <c r="CQ5" s="1">
        <v>961</v>
      </c>
      <c r="CR5" s="1">
        <v>912</v>
      </c>
      <c r="CS5" s="1">
        <v>996</v>
      </c>
      <c r="CT5" s="1">
        <v>971</v>
      </c>
      <c r="CU5" s="1">
        <v>802</v>
      </c>
      <c r="CV5" s="1">
        <v>913</v>
      </c>
      <c r="CW5" s="1">
        <v>994</v>
      </c>
      <c r="CX5" s="1">
        <v>1003</v>
      </c>
      <c r="CY5" s="1">
        <v>994</v>
      </c>
      <c r="CZ5" s="1">
        <v>997</v>
      </c>
      <c r="DA5" s="1">
        <v>915</v>
      </c>
      <c r="DB5" s="1">
        <v>862</v>
      </c>
      <c r="DC5" s="1">
        <v>818</v>
      </c>
      <c r="DD5" s="1">
        <v>860</v>
      </c>
      <c r="DE5" s="1">
        <v>917</v>
      </c>
      <c r="DF5" s="1">
        <v>761</v>
      </c>
      <c r="DG5" s="1">
        <v>651</v>
      </c>
      <c r="DH5" s="1">
        <v>753</v>
      </c>
      <c r="DI5" s="1">
        <v>752</v>
      </c>
      <c r="DJ5" s="1">
        <v>761</v>
      </c>
      <c r="DK5" s="1">
        <v>753</v>
      </c>
      <c r="DL5" s="1">
        <v>863</v>
      </c>
      <c r="DM5" s="1">
        <v>0</v>
      </c>
      <c r="DN5" s="1">
        <v>850</v>
      </c>
      <c r="DO5" s="1">
        <v>850</v>
      </c>
      <c r="DP5" s="1">
        <v>987</v>
      </c>
      <c r="DQ5" s="1">
        <v>957</v>
      </c>
      <c r="DR5" s="1">
        <v>994</v>
      </c>
      <c r="DS5" s="1">
        <v>963</v>
      </c>
      <c r="DT5" s="1">
        <v>953</v>
      </c>
      <c r="DU5" s="1">
        <v>856</v>
      </c>
      <c r="DV5" s="1">
        <v>958</v>
      </c>
      <c r="DW5" s="1">
        <v>975</v>
      </c>
      <c r="DX5" s="1">
        <v>968</v>
      </c>
      <c r="DY5" s="1">
        <v>961</v>
      </c>
      <c r="DZ5" s="1">
        <v>0</v>
      </c>
      <c r="EA5" s="1">
        <v>853</v>
      </c>
      <c r="EB5" s="1">
        <v>948</v>
      </c>
      <c r="EC5" s="1">
        <v>938</v>
      </c>
      <c r="ED5" s="1">
        <v>903</v>
      </c>
      <c r="EE5" s="1">
        <v>910</v>
      </c>
      <c r="EF5" s="1">
        <v>912</v>
      </c>
      <c r="EG5" s="1">
        <v>938</v>
      </c>
      <c r="EH5" s="1">
        <v>0</v>
      </c>
      <c r="EI5" s="1">
        <v>0</v>
      </c>
      <c r="EJ5" s="1">
        <v>0</v>
      </c>
      <c r="EK5" s="1">
        <v>0</v>
      </c>
      <c r="EL5" s="1">
        <v>756</v>
      </c>
      <c r="EM5" s="1">
        <v>960</v>
      </c>
      <c r="EN5" s="1">
        <v>918</v>
      </c>
      <c r="EO5" s="1">
        <v>936</v>
      </c>
      <c r="EP5" s="1">
        <v>913</v>
      </c>
      <c r="EQ5" s="1">
        <v>964</v>
      </c>
      <c r="ER5" s="1">
        <v>859</v>
      </c>
      <c r="ES5" s="1">
        <v>940</v>
      </c>
      <c r="ET5" s="1">
        <v>904</v>
      </c>
      <c r="EU5" s="1">
        <v>914</v>
      </c>
      <c r="EV5" s="1">
        <v>981</v>
      </c>
      <c r="EW5" s="1">
        <v>903</v>
      </c>
      <c r="EX5" s="1">
        <v>889</v>
      </c>
      <c r="EY5" s="1">
        <v>810</v>
      </c>
      <c r="EZ5" s="1">
        <v>709</v>
      </c>
      <c r="FA5" s="1">
        <v>862</v>
      </c>
      <c r="FB5" s="1">
        <v>708</v>
      </c>
      <c r="FC5" s="1">
        <v>962</v>
      </c>
      <c r="FD5" s="1">
        <v>0</v>
      </c>
      <c r="FE5" s="1">
        <v>962</v>
      </c>
      <c r="FF5" s="1">
        <v>965</v>
      </c>
      <c r="FG5" s="1">
        <v>1016</v>
      </c>
      <c r="FH5" s="1">
        <v>1012</v>
      </c>
      <c r="FI5" s="1">
        <v>1003</v>
      </c>
      <c r="FJ5" s="1">
        <v>958</v>
      </c>
      <c r="FK5" s="1">
        <v>995</v>
      </c>
      <c r="FL5" s="1">
        <v>1015</v>
      </c>
      <c r="FM5" s="1">
        <v>855</v>
      </c>
      <c r="FN5" s="1">
        <v>991</v>
      </c>
      <c r="FO5" s="1">
        <v>909</v>
      </c>
      <c r="FP5" s="1">
        <v>956</v>
      </c>
      <c r="FQ5" s="1">
        <v>913</v>
      </c>
      <c r="FR5" s="1">
        <v>913</v>
      </c>
      <c r="FS5" s="1">
        <v>913</v>
      </c>
      <c r="FT5" s="1">
        <v>907</v>
      </c>
      <c r="FU5" s="1">
        <v>1002</v>
      </c>
      <c r="FV5" s="1">
        <v>957</v>
      </c>
      <c r="FW5" s="1">
        <v>866</v>
      </c>
      <c r="FX5" s="1">
        <v>929</v>
      </c>
      <c r="FY5" s="1">
        <v>810</v>
      </c>
      <c r="FZ5" s="1">
        <v>803</v>
      </c>
      <c r="GA5" s="1">
        <v>0</v>
      </c>
      <c r="GB5" s="1">
        <v>0</v>
      </c>
      <c r="GC5" s="1">
        <v>0</v>
      </c>
      <c r="GD5" s="1">
        <v>754</v>
      </c>
      <c r="GE5" s="1">
        <v>704</v>
      </c>
      <c r="GF5" s="1">
        <v>754</v>
      </c>
      <c r="GG5" s="1">
        <v>708</v>
      </c>
      <c r="GH5" s="1">
        <v>807</v>
      </c>
      <c r="GI5" s="1">
        <v>903</v>
      </c>
      <c r="GJ5" s="1">
        <v>709</v>
      </c>
      <c r="GK5" s="1">
        <v>655</v>
      </c>
      <c r="GL5" s="1">
        <v>866</v>
      </c>
      <c r="GM5" s="1">
        <v>762</v>
      </c>
      <c r="GN5" s="1">
        <v>753</v>
      </c>
      <c r="GO5" s="1">
        <v>961</v>
      </c>
      <c r="GP5" s="1">
        <v>981</v>
      </c>
      <c r="GQ5" s="1">
        <v>859</v>
      </c>
      <c r="GR5" s="1">
        <v>866</v>
      </c>
      <c r="GS5" s="1">
        <v>858</v>
      </c>
      <c r="GT5" s="1">
        <v>943</v>
      </c>
      <c r="GU5" s="1">
        <v>869</v>
      </c>
      <c r="GV5" s="1">
        <v>854</v>
      </c>
      <c r="GW5" s="1">
        <v>934</v>
      </c>
      <c r="GX5" s="1">
        <v>814</v>
      </c>
      <c r="GY5" s="1">
        <v>658</v>
      </c>
      <c r="GZ5" s="1">
        <v>710</v>
      </c>
      <c r="HA5" s="1">
        <v>702</v>
      </c>
      <c r="HB5" s="1">
        <v>806</v>
      </c>
      <c r="HC5" s="1">
        <v>655</v>
      </c>
      <c r="HD5" s="1">
        <v>757</v>
      </c>
      <c r="HE5" s="1">
        <v>917</v>
      </c>
      <c r="HF5" s="1">
        <v>861</v>
      </c>
      <c r="HG5" s="1">
        <v>720</v>
      </c>
      <c r="HH5" s="1">
        <v>657</v>
      </c>
      <c r="HI5" s="1">
        <v>704</v>
      </c>
      <c r="HJ5" s="1">
        <v>0</v>
      </c>
      <c r="HK5" s="1">
        <v>549</v>
      </c>
      <c r="HL5" s="1">
        <v>0</v>
      </c>
      <c r="HM5" s="1">
        <v>490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502</v>
      </c>
      <c r="IB5" s="1">
        <v>502</v>
      </c>
      <c r="IC5" s="1">
        <v>606</v>
      </c>
      <c r="ID5" s="1">
        <v>607</v>
      </c>
      <c r="IE5" s="1">
        <v>801</v>
      </c>
      <c r="IF5" s="1">
        <v>713</v>
      </c>
      <c r="IG5" s="1">
        <v>604</v>
      </c>
      <c r="IH5" s="1">
        <v>553</v>
      </c>
      <c r="II5" s="1">
        <v>857</v>
      </c>
      <c r="IJ5" s="1">
        <v>603</v>
      </c>
      <c r="IK5" s="1">
        <v>506</v>
      </c>
      <c r="IL5" s="1">
        <v>503</v>
      </c>
      <c r="IM5" s="1">
        <v>508</v>
      </c>
      <c r="IN5" s="1">
        <v>506</v>
      </c>
      <c r="IO5" s="1">
        <v>500</v>
      </c>
      <c r="IP5" s="1">
        <v>507</v>
      </c>
      <c r="IQ5" s="1">
        <v>659</v>
      </c>
      <c r="IR5" s="1">
        <v>804</v>
      </c>
      <c r="IS5" s="1">
        <v>810</v>
      </c>
      <c r="IT5" s="1">
        <v>976</v>
      </c>
      <c r="IU5" s="1">
        <v>976</v>
      </c>
      <c r="IV5" s="1">
        <v>957</v>
      </c>
      <c r="IW5" s="1">
        <v>1021</v>
      </c>
      <c r="IX5" s="1">
        <v>608</v>
      </c>
      <c r="IY5" s="1">
        <v>899</v>
      </c>
      <c r="IZ5" s="1">
        <v>799</v>
      </c>
      <c r="JA5" s="1">
        <v>811</v>
      </c>
      <c r="JB5" s="1">
        <v>809</v>
      </c>
      <c r="JC5" s="1">
        <v>814</v>
      </c>
      <c r="JD5" s="1">
        <v>809</v>
      </c>
      <c r="JE5" s="1">
        <v>811</v>
      </c>
      <c r="JF5" s="1">
        <v>610</v>
      </c>
      <c r="JG5" s="1">
        <v>612</v>
      </c>
      <c r="JH5" s="1">
        <v>660</v>
      </c>
      <c r="JI5" s="1">
        <v>822</v>
      </c>
      <c r="JJ5" s="1">
        <v>655</v>
      </c>
      <c r="JK5" s="1">
        <v>703</v>
      </c>
      <c r="JL5" s="1">
        <v>610</v>
      </c>
      <c r="JM5" s="1">
        <v>766</v>
      </c>
      <c r="JN5" s="1">
        <v>754</v>
      </c>
      <c r="JO5" s="1">
        <v>659</v>
      </c>
      <c r="JP5" s="1">
        <v>504</v>
      </c>
      <c r="JQ5" s="1">
        <v>660</v>
      </c>
      <c r="JR5" s="1">
        <v>659</v>
      </c>
      <c r="JS5" s="1">
        <v>761</v>
      </c>
      <c r="JT5" s="1">
        <v>505</v>
      </c>
      <c r="JU5" s="1">
        <v>505</v>
      </c>
      <c r="JV5" s="1">
        <v>506</v>
      </c>
      <c r="JW5" s="1">
        <v>605</v>
      </c>
      <c r="JX5" s="1">
        <v>710</v>
      </c>
      <c r="JY5" s="1">
        <v>755</v>
      </c>
      <c r="JZ5" s="1">
        <v>810</v>
      </c>
      <c r="KA5" s="1">
        <v>760</v>
      </c>
      <c r="KB5" s="1">
        <v>760</v>
      </c>
      <c r="KC5" s="1">
        <v>704</v>
      </c>
      <c r="KD5" s="1">
        <v>504</v>
      </c>
      <c r="KE5" s="1">
        <v>650</v>
      </c>
      <c r="KF5" s="1">
        <v>762</v>
      </c>
      <c r="KG5" s="1">
        <v>716</v>
      </c>
      <c r="KH5" s="1">
        <v>603</v>
      </c>
      <c r="KI5" s="1">
        <v>911</v>
      </c>
      <c r="KJ5" s="1">
        <v>813</v>
      </c>
      <c r="KK5" s="1">
        <v>714</v>
      </c>
      <c r="KL5" s="1">
        <v>712</v>
      </c>
      <c r="KM5" s="1">
        <v>856</v>
      </c>
      <c r="KN5" s="1">
        <v>862</v>
      </c>
      <c r="KO5" s="1">
        <v>761</v>
      </c>
      <c r="KP5" s="1">
        <v>665</v>
      </c>
      <c r="KQ5" s="1">
        <v>815</v>
      </c>
      <c r="KR5" s="1">
        <v>752</v>
      </c>
      <c r="KS5" s="1">
        <v>759</v>
      </c>
      <c r="KT5" s="1">
        <v>757</v>
      </c>
      <c r="KU5" s="1">
        <v>810</v>
      </c>
      <c r="KV5" s="1">
        <v>860</v>
      </c>
      <c r="KW5" s="1">
        <v>765</v>
      </c>
      <c r="KX5" s="1">
        <v>758</v>
      </c>
      <c r="KY5" s="1">
        <v>712</v>
      </c>
      <c r="KZ5" s="1">
        <v>762</v>
      </c>
      <c r="LA5" s="1">
        <v>713</v>
      </c>
      <c r="LB5" s="1">
        <v>708</v>
      </c>
      <c r="LC5" s="1">
        <v>697</v>
      </c>
      <c r="LD5" s="1">
        <v>659</v>
      </c>
      <c r="LE5" s="1">
        <v>659</v>
      </c>
      <c r="LF5" s="1">
        <v>508</v>
      </c>
      <c r="LG5" s="1">
        <v>502</v>
      </c>
      <c r="LH5" s="1">
        <v>508</v>
      </c>
      <c r="LI5" s="1">
        <v>660</v>
      </c>
      <c r="LJ5" s="1">
        <v>652</v>
      </c>
      <c r="LK5" s="1">
        <v>656</v>
      </c>
      <c r="LL5" s="1">
        <v>612</v>
      </c>
      <c r="LM5" s="1">
        <v>610</v>
      </c>
      <c r="LN5" s="1">
        <v>660</v>
      </c>
      <c r="LO5" s="1">
        <v>654</v>
      </c>
      <c r="LP5" s="1">
        <v>762</v>
      </c>
      <c r="LQ5" s="1">
        <v>667</v>
      </c>
      <c r="LR5" s="1">
        <v>661</v>
      </c>
      <c r="LS5" s="1">
        <v>707</v>
      </c>
      <c r="LT5" s="1">
        <v>670</v>
      </c>
      <c r="LU5" s="1">
        <v>656</v>
      </c>
      <c r="LV5" s="1">
        <v>713</v>
      </c>
      <c r="LW5" s="1">
        <v>609</v>
      </c>
      <c r="LX5" s="1">
        <v>560</v>
      </c>
      <c r="LY5" s="1">
        <v>710</v>
      </c>
      <c r="LZ5" s="1">
        <v>768</v>
      </c>
      <c r="MA5" s="1">
        <v>806</v>
      </c>
      <c r="MB5" s="1">
        <v>764</v>
      </c>
      <c r="MC5" s="1">
        <v>755</v>
      </c>
      <c r="MD5" s="1">
        <v>764</v>
      </c>
      <c r="ME5" s="1">
        <v>912</v>
      </c>
      <c r="MF5" s="1">
        <v>754</v>
      </c>
      <c r="MG5" s="1">
        <v>807</v>
      </c>
      <c r="MH5" s="1">
        <v>810</v>
      </c>
      <c r="MI5" s="1">
        <v>659</v>
      </c>
      <c r="MJ5" s="1">
        <v>705</v>
      </c>
      <c r="MK5" s="1">
        <v>663</v>
      </c>
      <c r="ML5" s="1">
        <v>816</v>
      </c>
      <c r="MM5" s="1">
        <v>652</v>
      </c>
      <c r="MN5" s="1">
        <v>860</v>
      </c>
      <c r="MO5" s="1">
        <v>0</v>
      </c>
      <c r="MP5" s="1">
        <v>758</v>
      </c>
      <c r="MQ5" s="1">
        <v>911</v>
      </c>
      <c r="MR5" s="1">
        <v>909</v>
      </c>
      <c r="MS5" s="1">
        <v>860</v>
      </c>
      <c r="MT5" s="1">
        <v>810</v>
      </c>
      <c r="MU5" s="1">
        <v>762</v>
      </c>
      <c r="MV5" s="1">
        <v>711</v>
      </c>
      <c r="MW5" s="1">
        <v>753</v>
      </c>
      <c r="MX5" s="1">
        <v>506</v>
      </c>
      <c r="MY5" s="1">
        <v>657</v>
      </c>
      <c r="MZ5" s="1">
        <v>662</v>
      </c>
      <c r="NA5" s="1">
        <v>662</v>
      </c>
      <c r="NB5" s="1">
        <v>661</v>
      </c>
      <c r="NC5" s="1">
        <v>712</v>
      </c>
      <c r="ND5" s="1">
        <v>756</v>
      </c>
      <c r="NE5" s="1">
        <v>606</v>
      </c>
    </row>
    <row r="6" spans="1:369" x14ac:dyDescent="0.25">
      <c r="B6" s="5" t="s">
        <v>5</v>
      </c>
      <c r="D6" s="1">
        <v>0.99</v>
      </c>
      <c r="E6" s="1">
        <v>0.99</v>
      </c>
      <c r="F6" s="1">
        <v>0.99</v>
      </c>
      <c r="G6" s="1">
        <v>0.99</v>
      </c>
      <c r="H6" s="1">
        <v>0.99</v>
      </c>
      <c r="I6" s="1">
        <v>0.99</v>
      </c>
      <c r="J6" s="1">
        <v>0.99</v>
      </c>
      <c r="K6" s="1">
        <v>0.99</v>
      </c>
      <c r="L6" s="1">
        <v>0.99</v>
      </c>
      <c r="M6" s="1">
        <v>0.99</v>
      </c>
      <c r="N6" s="1">
        <v>0.99</v>
      </c>
      <c r="O6" s="1">
        <v>0.99</v>
      </c>
      <c r="P6" s="1">
        <v>0.99</v>
      </c>
      <c r="Q6" s="1">
        <v>0.99</v>
      </c>
      <c r="R6" s="1">
        <v>0.99</v>
      </c>
      <c r="S6" s="1">
        <v>1</v>
      </c>
      <c r="T6" s="1">
        <v>0.99</v>
      </c>
      <c r="U6" s="1">
        <v>0.99</v>
      </c>
      <c r="V6" s="1">
        <v>0.99</v>
      </c>
      <c r="W6" s="1">
        <v>0.99</v>
      </c>
      <c r="X6" s="1">
        <v>0.99</v>
      </c>
      <c r="Y6" s="1">
        <v>0.99</v>
      </c>
      <c r="Z6" s="1">
        <v>0.99</v>
      </c>
      <c r="AA6" s="1">
        <v>0.99</v>
      </c>
      <c r="AB6" s="1">
        <v>0.99</v>
      </c>
      <c r="AC6" s="1">
        <v>0.99</v>
      </c>
      <c r="AD6" s="1">
        <v>0.99</v>
      </c>
      <c r="AE6" s="1">
        <v>0.99</v>
      </c>
      <c r="AF6" s="1">
        <v>0.99</v>
      </c>
      <c r="AG6" s="1">
        <v>0.99</v>
      </c>
      <c r="AH6" s="1">
        <v>0.99</v>
      </c>
      <c r="AI6" s="1">
        <v>0.99</v>
      </c>
      <c r="AJ6" s="1">
        <v>0.99</v>
      </c>
      <c r="AK6" s="1">
        <v>0.99</v>
      </c>
      <c r="AL6" s="1">
        <v>0.99</v>
      </c>
      <c r="AM6" s="1">
        <v>0.99</v>
      </c>
      <c r="AN6" s="1">
        <v>0.99</v>
      </c>
      <c r="AO6" s="1">
        <v>0.99</v>
      </c>
      <c r="AP6" s="1">
        <v>0</v>
      </c>
      <c r="AQ6" s="1">
        <v>0.99</v>
      </c>
      <c r="AR6" s="1">
        <v>0.99</v>
      </c>
      <c r="AS6" s="1">
        <v>0.99</v>
      </c>
      <c r="AT6" s="1">
        <v>0.99</v>
      </c>
      <c r="AU6" s="1">
        <v>0.99</v>
      </c>
      <c r="AV6" s="1">
        <v>0.99</v>
      </c>
      <c r="AW6" s="1">
        <v>0.99</v>
      </c>
      <c r="AX6" s="1">
        <v>0.99</v>
      </c>
      <c r="AY6" s="1">
        <v>0.99</v>
      </c>
      <c r="AZ6" s="1">
        <v>0.99</v>
      </c>
      <c r="BA6" s="1">
        <v>0.99</v>
      </c>
      <c r="BB6" s="1">
        <v>0.99</v>
      </c>
      <c r="BC6" s="1">
        <v>0.99</v>
      </c>
      <c r="BD6" s="1">
        <v>0.99</v>
      </c>
      <c r="BE6" s="1">
        <v>0.99</v>
      </c>
      <c r="BF6" s="1">
        <v>0.99</v>
      </c>
      <c r="BG6" s="1">
        <v>0.99</v>
      </c>
      <c r="BH6" s="1">
        <v>0.99</v>
      </c>
      <c r="BI6" s="1">
        <v>0.99</v>
      </c>
      <c r="BJ6" s="1">
        <v>0.99</v>
      </c>
      <c r="BK6" s="1">
        <v>0.99</v>
      </c>
      <c r="BL6" s="1">
        <v>0.99</v>
      </c>
      <c r="BM6" s="1">
        <v>0.99</v>
      </c>
      <c r="BN6" s="1">
        <v>0.99</v>
      </c>
      <c r="BO6" s="1">
        <v>0.99</v>
      </c>
      <c r="BP6" s="1">
        <v>0.99</v>
      </c>
      <c r="BQ6" s="1">
        <v>0.99</v>
      </c>
      <c r="BR6" s="1">
        <v>0.99</v>
      </c>
      <c r="BS6" s="1">
        <v>0.99</v>
      </c>
      <c r="BT6" s="1">
        <v>0.99</v>
      </c>
      <c r="BU6" s="1">
        <v>0.99</v>
      </c>
      <c r="BV6" s="1">
        <v>0.99</v>
      </c>
      <c r="BW6" s="1">
        <v>0.99</v>
      </c>
      <c r="BX6" s="1">
        <v>0.99</v>
      </c>
      <c r="BY6" s="1">
        <v>0.99</v>
      </c>
      <c r="BZ6" s="1">
        <v>0.99</v>
      </c>
      <c r="CA6" s="1">
        <v>0.99</v>
      </c>
      <c r="CB6" s="1">
        <v>0.99</v>
      </c>
      <c r="CC6" s="1">
        <v>0.99</v>
      </c>
      <c r="CH6" s="1">
        <v>0.99</v>
      </c>
      <c r="CI6" s="1">
        <v>0.99</v>
      </c>
      <c r="CJ6" s="1">
        <v>0.99</v>
      </c>
      <c r="CK6" s="1">
        <v>0.99</v>
      </c>
      <c r="CL6" s="1">
        <v>0.99</v>
      </c>
      <c r="CM6" s="1">
        <v>0.99</v>
      </c>
      <c r="CN6" s="1">
        <v>0.99</v>
      </c>
      <c r="CO6" s="1">
        <v>0.99</v>
      </c>
      <c r="CP6" s="1">
        <v>0.99</v>
      </c>
      <c r="CQ6" s="1">
        <v>0.99</v>
      </c>
      <c r="CR6" s="1">
        <v>0.99</v>
      </c>
      <c r="CS6" s="1">
        <v>0.99</v>
      </c>
      <c r="CT6" s="1">
        <v>0.99</v>
      </c>
      <c r="CU6" s="1">
        <v>0.99</v>
      </c>
      <c r="CV6" s="1">
        <v>0.99</v>
      </c>
      <c r="CW6" s="1">
        <v>0.99</v>
      </c>
      <c r="CX6" s="1">
        <v>0.99</v>
      </c>
      <c r="CY6" s="1">
        <v>0.99</v>
      </c>
      <c r="CZ6" s="1">
        <v>0.99</v>
      </c>
      <c r="DA6" s="1">
        <v>0.99</v>
      </c>
      <c r="DB6" s="1">
        <v>0.99</v>
      </c>
      <c r="DC6" s="1">
        <v>0.99</v>
      </c>
      <c r="DD6" s="1">
        <v>0.99</v>
      </c>
      <c r="DE6" s="1">
        <v>0.99</v>
      </c>
      <c r="DF6" s="1">
        <v>0.99</v>
      </c>
      <c r="DG6" s="1">
        <v>0.99</v>
      </c>
      <c r="DH6" s="1">
        <v>0.99</v>
      </c>
      <c r="DI6" s="1">
        <v>0.99</v>
      </c>
      <c r="DJ6" s="1">
        <v>0.99</v>
      </c>
      <c r="DK6" s="1">
        <v>0.99</v>
      </c>
      <c r="DL6" s="1">
        <v>0.99</v>
      </c>
      <c r="DM6" s="1">
        <v>0</v>
      </c>
      <c r="DN6" s="1">
        <v>0.99</v>
      </c>
      <c r="DO6" s="1">
        <v>0.99</v>
      </c>
      <c r="DP6" s="1">
        <v>0.99</v>
      </c>
      <c r="DQ6" s="1">
        <v>0.99</v>
      </c>
      <c r="DR6" s="1">
        <v>0.99</v>
      </c>
      <c r="DS6" s="1">
        <v>0.99</v>
      </c>
      <c r="DT6" s="1">
        <v>0.99</v>
      </c>
      <c r="DU6" s="1">
        <v>0.99</v>
      </c>
      <c r="DV6" s="1">
        <v>0.99</v>
      </c>
      <c r="DW6" s="1">
        <v>0.99</v>
      </c>
      <c r="DX6" s="1">
        <v>0.99</v>
      </c>
      <c r="DY6" s="1">
        <v>0.99</v>
      </c>
      <c r="DZ6" s="1">
        <v>0</v>
      </c>
      <c r="EA6" s="1">
        <v>0.99</v>
      </c>
      <c r="EB6" s="1">
        <v>0.99</v>
      </c>
      <c r="EC6" s="1">
        <v>0.99</v>
      </c>
      <c r="ED6" s="1">
        <v>0.99</v>
      </c>
      <c r="EE6" s="1">
        <v>0.99</v>
      </c>
      <c r="EF6" s="1">
        <v>0.99</v>
      </c>
      <c r="EG6" s="1">
        <v>0.99</v>
      </c>
      <c r="EH6" s="1">
        <v>0</v>
      </c>
      <c r="EI6" s="1">
        <v>0</v>
      </c>
      <c r="EJ6" s="1">
        <v>0</v>
      </c>
      <c r="EK6" s="1">
        <v>0</v>
      </c>
      <c r="EL6" s="1">
        <v>0.99</v>
      </c>
      <c r="EM6" s="1">
        <v>0.99</v>
      </c>
      <c r="EN6" s="1">
        <v>0.99</v>
      </c>
      <c r="EO6" s="1">
        <v>0.99</v>
      </c>
      <c r="EP6" s="1">
        <v>0.98900002241134644</v>
      </c>
      <c r="EQ6" s="1">
        <v>0.98799997568130493</v>
      </c>
      <c r="ER6" s="1">
        <v>0.98900002241134644</v>
      </c>
      <c r="ES6" s="1">
        <v>0.98900002241134644</v>
      </c>
      <c r="ET6" s="1">
        <v>0.98900002241134644</v>
      </c>
      <c r="EU6" s="1">
        <v>0.98900002241134644</v>
      </c>
      <c r="EV6" s="1">
        <v>0.98900002241134644</v>
      </c>
      <c r="EW6" s="1">
        <v>0.98900002241134644</v>
      </c>
      <c r="EX6" s="1">
        <v>0.98900002241134644</v>
      </c>
      <c r="EY6" s="1">
        <v>0.9869999885559082</v>
      </c>
      <c r="EZ6" s="1">
        <v>0.98900002241134644</v>
      </c>
      <c r="FA6" s="1">
        <v>0.98900002241134644</v>
      </c>
      <c r="FB6" s="1">
        <v>0.9869999885559082</v>
      </c>
      <c r="FC6" s="1">
        <v>0.98900002241134644</v>
      </c>
      <c r="FD6" s="1">
        <v>0</v>
      </c>
      <c r="FE6" s="1">
        <v>0.99000000953674316</v>
      </c>
      <c r="FF6" s="1">
        <v>0.98900002241134644</v>
      </c>
      <c r="FG6" s="1">
        <v>0.98900002241134644</v>
      </c>
      <c r="FH6" s="1">
        <v>0.99000000953674316</v>
      </c>
      <c r="FI6" s="1">
        <v>0.98900002241134644</v>
      </c>
      <c r="FJ6" s="1">
        <v>0.98900002241134644</v>
      </c>
      <c r="FK6" s="1">
        <v>0.98900002241134644</v>
      </c>
      <c r="FL6" s="1">
        <v>0.98799997568130493</v>
      </c>
      <c r="FM6" s="1">
        <v>0.98900002241134644</v>
      </c>
      <c r="FN6" s="1">
        <v>0.98900002241134644</v>
      </c>
      <c r="FO6" s="1">
        <v>0.98900002241134644</v>
      </c>
      <c r="FP6" s="1">
        <v>0.98900002241134644</v>
      </c>
      <c r="FQ6" s="1">
        <v>0.98799997568130493</v>
      </c>
      <c r="FR6" s="1">
        <v>0.98799997568130493</v>
      </c>
      <c r="FS6" s="1">
        <v>0.98799997568130493</v>
      </c>
      <c r="FT6" s="1">
        <v>0.98900002241134644</v>
      </c>
      <c r="FU6" s="1">
        <v>0.98799997568130493</v>
      </c>
      <c r="FV6" s="1">
        <v>0.98900002241134644</v>
      </c>
      <c r="FW6" s="1">
        <v>0.99000000953674316</v>
      </c>
      <c r="FX6" s="1">
        <v>0.98900002241134644</v>
      </c>
      <c r="FY6" s="1">
        <v>0.98900002241134644</v>
      </c>
      <c r="FZ6" s="1">
        <v>0.98799997568130493</v>
      </c>
      <c r="GA6" s="1">
        <v>0</v>
      </c>
      <c r="GB6" s="1">
        <v>0</v>
      </c>
      <c r="GC6" s="1">
        <v>0</v>
      </c>
      <c r="GD6" s="1">
        <v>0.98799997568130493</v>
      </c>
      <c r="GE6" s="1">
        <v>0.99099999666213989</v>
      </c>
      <c r="GF6" s="1">
        <v>0.98900002241134644</v>
      </c>
      <c r="GG6" s="1">
        <v>0.98900002241134644</v>
      </c>
      <c r="GH6" s="1">
        <v>0.98900002241134644</v>
      </c>
      <c r="GI6" s="1">
        <v>0.98900002241134644</v>
      </c>
      <c r="GJ6" s="1">
        <v>0.98900002241134644</v>
      </c>
      <c r="GK6" s="1">
        <v>0.98900002241134644</v>
      </c>
      <c r="GL6" s="1">
        <v>0.98900002241134644</v>
      </c>
      <c r="GM6" s="1">
        <v>0.98799997568130493</v>
      </c>
      <c r="GN6" s="1">
        <v>0.98900002241134644</v>
      </c>
      <c r="GO6" s="1">
        <v>0.99099999666213989</v>
      </c>
      <c r="GP6" s="1">
        <v>0.99000000953674316</v>
      </c>
      <c r="GQ6" s="1">
        <v>0.98799997568130493</v>
      </c>
      <c r="GR6" s="1">
        <v>0.98799997568130493</v>
      </c>
      <c r="GS6" s="1">
        <v>0.98799997568130493</v>
      </c>
      <c r="GT6" s="1">
        <v>0.98799997568130493</v>
      </c>
      <c r="GU6" s="1">
        <v>0.98900002241134644</v>
      </c>
      <c r="GV6" s="1">
        <v>0.98900002241134644</v>
      </c>
      <c r="GW6" s="1">
        <v>0.98900002241134644</v>
      </c>
      <c r="GX6" s="1">
        <v>0.99000000953674316</v>
      </c>
      <c r="GY6" s="1">
        <v>0.98799997568130493</v>
      </c>
      <c r="GZ6" s="1">
        <v>0.98900002241134644</v>
      </c>
      <c r="HA6" s="1">
        <v>0.99000000953674316</v>
      </c>
      <c r="HB6" s="1">
        <v>0.99000000953674316</v>
      </c>
      <c r="HC6" s="1">
        <v>0.99000000953674316</v>
      </c>
      <c r="HD6" s="1">
        <v>0.99099999666213989</v>
      </c>
      <c r="HE6" s="1">
        <v>0.98900002241134644</v>
      </c>
      <c r="HF6" s="1">
        <v>0.98799997568130493</v>
      </c>
      <c r="HG6" s="1">
        <v>0.98799997568130493</v>
      </c>
      <c r="HH6" s="1">
        <v>0.98900002241134644</v>
      </c>
      <c r="HI6" s="1">
        <v>0.99000000953674316</v>
      </c>
      <c r="HJ6" s="1">
        <v>0</v>
      </c>
      <c r="HK6" s="1">
        <v>0.98900002241134644</v>
      </c>
      <c r="HL6" s="1">
        <v>0</v>
      </c>
      <c r="HM6" s="1">
        <v>0.9869999885559082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0.99000000953674316</v>
      </c>
      <c r="IB6" s="1">
        <v>0.99000000953674316</v>
      </c>
      <c r="IC6" s="1">
        <v>0.98900002241134644</v>
      </c>
      <c r="ID6" s="1">
        <v>0.98799997568130493</v>
      </c>
      <c r="IE6" s="1">
        <v>0.98900002241134644</v>
      </c>
      <c r="IF6" s="1">
        <v>0.99099999666213989</v>
      </c>
      <c r="IG6" s="1">
        <v>0.99000000953674316</v>
      </c>
      <c r="IH6" s="1">
        <v>0.99000000953674316</v>
      </c>
      <c r="II6" s="1">
        <v>0.98900002241134644</v>
      </c>
      <c r="IJ6" s="1">
        <v>0.99099999666213989</v>
      </c>
      <c r="IK6" s="1">
        <v>0.98900002241134644</v>
      </c>
      <c r="IL6" s="1">
        <v>0.98799997568130493</v>
      </c>
      <c r="IM6" s="1">
        <v>0.98799997568130493</v>
      </c>
      <c r="IN6" s="1">
        <v>0.98900002241134644</v>
      </c>
      <c r="IO6" s="1">
        <v>0.98900002241134644</v>
      </c>
      <c r="IP6" s="1">
        <v>0.98900002241134644</v>
      </c>
      <c r="IQ6" s="1">
        <v>0.98900002241134644</v>
      </c>
      <c r="IR6" s="1">
        <v>0.99099999666213989</v>
      </c>
      <c r="IS6" s="1">
        <v>0.98900002241134644</v>
      </c>
      <c r="IT6" s="1">
        <v>0.98900002241134644</v>
      </c>
      <c r="IU6" s="1">
        <v>0.99000000953674316</v>
      </c>
      <c r="IV6" s="1">
        <v>0.99000000953674316</v>
      </c>
      <c r="IW6" s="1">
        <v>0.98799997568130493</v>
      </c>
      <c r="IX6" s="1">
        <v>0.98900002241134644</v>
      </c>
      <c r="IY6" s="1">
        <v>0.98900002241134644</v>
      </c>
      <c r="IZ6" s="1">
        <v>0.98900002241134644</v>
      </c>
      <c r="JA6" s="1">
        <v>0.99000000953674316</v>
      </c>
      <c r="JB6" s="1">
        <v>0.98799997568130493</v>
      </c>
      <c r="JC6" s="1">
        <v>0.98799997568130493</v>
      </c>
      <c r="JD6" s="1">
        <v>0.99000000953674316</v>
      </c>
      <c r="JE6" s="1">
        <v>0.98900002241134644</v>
      </c>
      <c r="JF6" s="1">
        <v>0.9869999885559082</v>
      </c>
      <c r="JG6" s="1">
        <v>0.98799997568130493</v>
      </c>
      <c r="JH6" s="1">
        <v>0.98799997568130493</v>
      </c>
      <c r="JI6" s="1">
        <v>0.99000000953674316</v>
      </c>
      <c r="JJ6" s="1">
        <v>0.99000000953674316</v>
      </c>
      <c r="JK6" s="1">
        <v>0.98799997568130493</v>
      </c>
      <c r="JL6" s="1">
        <v>0.98900002241134644</v>
      </c>
      <c r="JM6" s="1">
        <v>0.98900002241134644</v>
      </c>
      <c r="JN6" s="1">
        <v>0.98799997568130493</v>
      </c>
      <c r="JO6" s="1">
        <v>0.99000000953674316</v>
      </c>
      <c r="JP6" s="1">
        <v>0.99000000953674316</v>
      </c>
      <c r="JQ6" s="1">
        <v>0.98900002241134644</v>
      </c>
      <c r="JR6" s="1">
        <v>0.98900002241134644</v>
      </c>
      <c r="JS6" s="1">
        <v>0.98799997568130493</v>
      </c>
      <c r="JT6" s="1">
        <v>0.98900002241134644</v>
      </c>
      <c r="JU6" s="1">
        <v>0.98900002241134644</v>
      </c>
      <c r="JV6" s="1">
        <v>0.99000000953674316</v>
      </c>
      <c r="JW6" s="1">
        <v>0.98900002241134644</v>
      </c>
      <c r="JX6" s="1">
        <v>0.98900002241134644</v>
      </c>
      <c r="JY6" s="1">
        <v>0.98900002241134644</v>
      </c>
      <c r="JZ6" s="1">
        <v>0.98900002241134644</v>
      </c>
      <c r="KA6" s="1">
        <v>0.99099999666213989</v>
      </c>
      <c r="KB6" s="1">
        <v>0.98799997568130493</v>
      </c>
      <c r="KC6" s="1">
        <v>0.98900002241134644</v>
      </c>
      <c r="KD6" s="1">
        <v>0.98900002241134644</v>
      </c>
      <c r="KE6" s="1">
        <v>0.98900002241134644</v>
      </c>
      <c r="KF6" s="1">
        <v>0.98900002241134644</v>
      </c>
      <c r="KG6" s="1">
        <v>0.99000000953674316</v>
      </c>
      <c r="KH6" s="1">
        <v>0.98900002241134644</v>
      </c>
      <c r="KI6" s="1">
        <v>0.98799997568130493</v>
      </c>
      <c r="KJ6" s="1">
        <v>0.99000000953674316</v>
      </c>
      <c r="KK6" s="1">
        <v>0.99000000953674316</v>
      </c>
      <c r="KL6" s="1">
        <v>0.99000000953674316</v>
      </c>
      <c r="KM6" s="1">
        <v>0.99000000953674316</v>
      </c>
      <c r="KN6" s="1">
        <v>0.98900002241134644</v>
      </c>
      <c r="KO6" s="1">
        <v>0.98799997568130493</v>
      </c>
      <c r="KP6" s="1">
        <v>0.99000000953674316</v>
      </c>
      <c r="KQ6" s="1">
        <v>0.98900002241134644</v>
      </c>
      <c r="KR6" s="1">
        <v>0.98900002241134644</v>
      </c>
      <c r="KS6" s="1">
        <v>0.98900002241134644</v>
      </c>
      <c r="KT6" s="1">
        <v>0.98900002241134644</v>
      </c>
      <c r="KU6" s="1">
        <v>0.98900002241134644</v>
      </c>
      <c r="KV6" s="1">
        <v>0.98900002241134644</v>
      </c>
      <c r="KW6" s="1">
        <v>0.98799997568130493</v>
      </c>
      <c r="KX6" s="1">
        <v>0.98799997568130493</v>
      </c>
      <c r="KY6" s="1">
        <v>0.99000000953674316</v>
      </c>
      <c r="KZ6" s="1">
        <v>0.98900002241134644</v>
      </c>
      <c r="LA6" s="1">
        <v>0.98900002241134644</v>
      </c>
      <c r="LB6" s="1">
        <v>0.98799997568130493</v>
      </c>
      <c r="LC6" s="1">
        <v>0.98900002241134644</v>
      </c>
      <c r="LD6" s="1">
        <v>0.98799997568130493</v>
      </c>
      <c r="LE6" s="1">
        <v>0.98900002241134644</v>
      </c>
      <c r="LF6" s="1">
        <v>0.99000000953674316</v>
      </c>
      <c r="LG6" s="1">
        <v>0.99000000953674316</v>
      </c>
      <c r="LH6" s="1">
        <v>0.9869999885559082</v>
      </c>
      <c r="LI6" s="1">
        <v>0.98900002241134644</v>
      </c>
      <c r="LJ6" s="1">
        <v>0.98900002241134644</v>
      </c>
      <c r="LK6" s="1">
        <v>0.99000000953674316</v>
      </c>
      <c r="LL6" s="1">
        <v>0.98799997568130493</v>
      </c>
      <c r="LM6" s="1">
        <v>0.98900002241134644</v>
      </c>
      <c r="LN6" s="1">
        <v>0.99000000953674316</v>
      </c>
      <c r="LO6" s="1">
        <v>0.99000000953674316</v>
      </c>
      <c r="LP6" s="1">
        <v>0.98900002241134644</v>
      </c>
      <c r="LQ6" s="1">
        <v>0.99000000953674316</v>
      </c>
      <c r="LR6" s="1">
        <v>0.98900002241134644</v>
      </c>
      <c r="LS6" s="1">
        <v>0.98799997568130493</v>
      </c>
      <c r="LT6" s="1">
        <v>0.99000000953674316</v>
      </c>
      <c r="LU6" s="1">
        <v>0.98799997568130493</v>
      </c>
      <c r="LV6" s="1">
        <v>0.98900002241134644</v>
      </c>
      <c r="LW6" s="1">
        <v>0.98799997568130493</v>
      </c>
      <c r="LX6" s="1">
        <v>0.98900002241134644</v>
      </c>
      <c r="LY6" s="1">
        <v>0.98900002241134644</v>
      </c>
      <c r="LZ6" s="1">
        <v>0.98799997568130493</v>
      </c>
      <c r="MA6" s="1">
        <v>0.98799997568130493</v>
      </c>
      <c r="MB6" s="1">
        <v>0.99000000953674316</v>
      </c>
      <c r="MC6" s="1">
        <v>0.99000000953674316</v>
      </c>
      <c r="MD6" s="1">
        <v>0.98900002241134644</v>
      </c>
      <c r="ME6" s="1">
        <v>0.98900002241134644</v>
      </c>
      <c r="MF6" s="1">
        <v>0.99000000953674316</v>
      </c>
      <c r="MG6" s="1">
        <v>0.98900002241134644</v>
      </c>
      <c r="MH6" s="1">
        <v>0.98900002241134644</v>
      </c>
      <c r="MI6" s="1">
        <v>0.98799997568130493</v>
      </c>
      <c r="MJ6" s="1">
        <v>0.98900002241134644</v>
      </c>
      <c r="MK6" s="1">
        <v>0.99000000953674316</v>
      </c>
      <c r="ML6" s="1">
        <v>0.98900002241134644</v>
      </c>
      <c r="MM6" s="1">
        <v>0.99000000953674316</v>
      </c>
      <c r="MN6" s="1">
        <v>0.98900002241134644</v>
      </c>
      <c r="MO6" s="1">
        <v>0</v>
      </c>
      <c r="MP6" s="1">
        <v>0.98799997568130493</v>
      </c>
      <c r="MQ6" s="1">
        <v>0.9869999885559082</v>
      </c>
      <c r="MR6" s="1">
        <v>0.99000000953674316</v>
      </c>
      <c r="MS6" s="1">
        <v>0.98799997568130493</v>
      </c>
      <c r="MT6" s="1">
        <v>0.98900002241134644</v>
      </c>
      <c r="MU6" s="1">
        <v>0.98900002241134644</v>
      </c>
      <c r="MV6" s="1">
        <v>0.98900002241134644</v>
      </c>
      <c r="MW6" s="1">
        <v>0.98900002241134644</v>
      </c>
      <c r="MX6" s="1">
        <v>0.98900002241134644</v>
      </c>
      <c r="MY6" s="1">
        <v>0.98900002241134644</v>
      </c>
      <c r="MZ6" s="1">
        <v>0.99000000953674316</v>
      </c>
      <c r="NA6" s="1">
        <v>0.98900002241134644</v>
      </c>
      <c r="NB6" s="1">
        <v>0.98900002241134644</v>
      </c>
      <c r="NC6" s="1">
        <v>0.98799997568130493</v>
      </c>
      <c r="ND6" s="1">
        <v>0.98900002241134644</v>
      </c>
      <c r="NE6" s="1">
        <v>0.98900002241134644</v>
      </c>
    </row>
    <row r="7" spans="1:369" x14ac:dyDescent="0.25">
      <c r="B7" s="6" t="s">
        <v>6</v>
      </c>
      <c r="D7" s="1">
        <v>905</v>
      </c>
      <c r="E7" s="1">
        <v>1192</v>
      </c>
      <c r="F7" s="1">
        <v>1175</v>
      </c>
      <c r="G7" s="1">
        <v>1084</v>
      </c>
      <c r="H7" s="1">
        <v>1092</v>
      </c>
      <c r="I7" s="1">
        <v>1080</v>
      </c>
      <c r="J7" s="1">
        <v>1105</v>
      </c>
      <c r="K7" s="1">
        <v>1128</v>
      </c>
      <c r="L7" s="1">
        <v>1302</v>
      </c>
      <c r="M7" s="1">
        <v>1126</v>
      </c>
      <c r="N7" s="1">
        <v>1228</v>
      </c>
      <c r="O7" s="1">
        <v>1100</v>
      </c>
      <c r="P7" s="1">
        <v>1094</v>
      </c>
      <c r="Q7" s="1">
        <v>1240</v>
      </c>
      <c r="R7" s="1">
        <v>1112</v>
      </c>
      <c r="S7" s="1">
        <v>0</v>
      </c>
      <c r="T7" s="1">
        <v>970</v>
      </c>
      <c r="U7" s="1">
        <v>1116</v>
      </c>
      <c r="V7" s="1">
        <v>1094</v>
      </c>
      <c r="W7" s="1">
        <v>781</v>
      </c>
      <c r="X7" s="1">
        <v>1118</v>
      </c>
      <c r="Y7" s="1">
        <v>1107</v>
      </c>
      <c r="Z7" s="1">
        <v>1190</v>
      </c>
      <c r="AA7" s="1">
        <v>1088</v>
      </c>
      <c r="AB7" s="1">
        <v>1058</v>
      </c>
      <c r="AC7" s="1">
        <v>1105</v>
      </c>
      <c r="AD7" s="1">
        <v>1113</v>
      </c>
      <c r="AE7" s="1">
        <v>833</v>
      </c>
      <c r="AF7" s="1">
        <v>918</v>
      </c>
      <c r="AG7" s="1">
        <v>1039</v>
      </c>
      <c r="AH7" s="1">
        <v>972</v>
      </c>
      <c r="AI7" s="1">
        <v>969</v>
      </c>
      <c r="AJ7" s="1">
        <v>1044</v>
      </c>
      <c r="AK7" s="1">
        <v>1047</v>
      </c>
      <c r="AL7" s="1">
        <v>1054</v>
      </c>
      <c r="AM7" s="1">
        <v>1087</v>
      </c>
      <c r="AN7" s="1">
        <v>1165</v>
      </c>
      <c r="AO7" s="1">
        <v>1129</v>
      </c>
      <c r="AP7" s="1">
        <v>0</v>
      </c>
      <c r="AQ7" s="1">
        <v>1114</v>
      </c>
      <c r="AR7" s="1">
        <v>1169</v>
      </c>
      <c r="AS7" s="1">
        <v>1179</v>
      </c>
      <c r="AT7" s="1">
        <v>1172</v>
      </c>
      <c r="AU7" s="1">
        <v>1187</v>
      </c>
      <c r="AV7" s="1">
        <v>1040</v>
      </c>
      <c r="AW7" s="1">
        <v>1176</v>
      </c>
      <c r="AX7" s="1">
        <v>896</v>
      </c>
      <c r="AY7" s="1">
        <v>1193</v>
      </c>
      <c r="AZ7" s="1">
        <v>1166</v>
      </c>
      <c r="BA7" s="1">
        <v>1176</v>
      </c>
      <c r="BB7" s="1">
        <v>1213</v>
      </c>
      <c r="BC7" s="1">
        <v>1260</v>
      </c>
      <c r="BD7" s="1">
        <v>1249</v>
      </c>
      <c r="BE7" s="1">
        <v>1229</v>
      </c>
      <c r="BF7" s="1">
        <v>1219</v>
      </c>
      <c r="BG7" s="1">
        <v>1206</v>
      </c>
      <c r="BH7" s="1">
        <v>1240</v>
      </c>
      <c r="BI7" s="1">
        <v>1101</v>
      </c>
      <c r="BJ7" s="1">
        <v>1107</v>
      </c>
      <c r="BK7" s="1">
        <v>1256</v>
      </c>
      <c r="BL7" s="1">
        <v>1241</v>
      </c>
      <c r="BM7" s="1">
        <v>1313</v>
      </c>
      <c r="BN7" s="1">
        <v>1267</v>
      </c>
      <c r="BO7" s="1">
        <v>1362</v>
      </c>
      <c r="BP7" s="1">
        <v>1237</v>
      </c>
      <c r="BQ7" s="1">
        <v>1313</v>
      </c>
      <c r="BR7" s="1">
        <v>1131</v>
      </c>
      <c r="BS7" s="1">
        <v>1074</v>
      </c>
      <c r="BT7" s="1">
        <v>888</v>
      </c>
      <c r="BU7" s="1">
        <v>1053</v>
      </c>
      <c r="BV7" s="1">
        <v>980</v>
      </c>
      <c r="BW7" s="1">
        <v>896</v>
      </c>
      <c r="BX7" s="1">
        <v>1295</v>
      </c>
      <c r="BY7" s="1">
        <v>1295</v>
      </c>
      <c r="BZ7" s="1">
        <v>1277</v>
      </c>
      <c r="CA7" s="1">
        <v>1228</v>
      </c>
      <c r="CB7" s="1">
        <v>1335</v>
      </c>
      <c r="CC7" s="1">
        <v>1325</v>
      </c>
      <c r="CH7" s="1">
        <v>1235</v>
      </c>
      <c r="CI7" s="1">
        <v>1243</v>
      </c>
      <c r="CJ7" s="1">
        <v>1365</v>
      </c>
      <c r="CK7" s="1">
        <v>1249</v>
      </c>
      <c r="CL7" s="1">
        <v>1400</v>
      </c>
      <c r="CM7" s="1">
        <v>1215</v>
      </c>
      <c r="CN7" s="1">
        <v>1399</v>
      </c>
      <c r="CO7" s="1">
        <v>1419</v>
      </c>
      <c r="CP7" s="1">
        <v>1240</v>
      </c>
      <c r="CQ7" s="1">
        <v>1287</v>
      </c>
      <c r="CR7" s="1">
        <v>1243</v>
      </c>
      <c r="CS7" s="1">
        <v>1311</v>
      </c>
      <c r="CT7" s="1">
        <v>1304</v>
      </c>
      <c r="CU7" s="1">
        <v>1083</v>
      </c>
      <c r="CV7" s="1">
        <v>1263</v>
      </c>
      <c r="CW7" s="1">
        <v>1379</v>
      </c>
      <c r="CX7" s="1">
        <v>1399</v>
      </c>
      <c r="CY7" s="1">
        <v>1368</v>
      </c>
      <c r="CZ7" s="1">
        <v>1376</v>
      </c>
      <c r="DA7" s="1">
        <v>1263</v>
      </c>
      <c r="DB7" s="1">
        <v>1160</v>
      </c>
      <c r="DC7" s="1">
        <v>1126</v>
      </c>
      <c r="DD7" s="1">
        <v>1170</v>
      </c>
      <c r="DE7" s="1">
        <v>1304</v>
      </c>
      <c r="DF7" s="1">
        <v>1036</v>
      </c>
      <c r="DG7" s="1">
        <v>912</v>
      </c>
      <c r="DH7" s="1">
        <v>1019</v>
      </c>
      <c r="DI7" s="1">
        <v>1037</v>
      </c>
      <c r="DJ7" s="1">
        <v>1022</v>
      </c>
      <c r="DK7" s="1">
        <v>1026</v>
      </c>
      <c r="DL7" s="1">
        <v>1186</v>
      </c>
      <c r="DM7" s="1">
        <v>0</v>
      </c>
      <c r="DN7" s="1">
        <v>1162</v>
      </c>
      <c r="DO7" s="1">
        <v>1162</v>
      </c>
      <c r="DP7" s="1">
        <v>1338</v>
      </c>
      <c r="DQ7" s="1">
        <v>1316</v>
      </c>
      <c r="DR7" s="1">
        <v>1345</v>
      </c>
      <c r="DS7" s="1">
        <v>1330</v>
      </c>
      <c r="DT7" s="1">
        <v>1259</v>
      </c>
      <c r="DU7" s="1">
        <v>1175</v>
      </c>
      <c r="DV7" s="1">
        <v>1293</v>
      </c>
      <c r="DW7" s="1">
        <v>1340</v>
      </c>
      <c r="DX7" s="1">
        <v>1331</v>
      </c>
      <c r="DY7" s="1">
        <v>1307</v>
      </c>
      <c r="DZ7" s="1">
        <v>0</v>
      </c>
      <c r="EA7" s="1">
        <v>1169</v>
      </c>
      <c r="EB7" s="1">
        <v>1358</v>
      </c>
      <c r="EC7" s="1">
        <v>1273</v>
      </c>
      <c r="ED7" s="1">
        <v>1253</v>
      </c>
      <c r="EE7" s="1">
        <v>1235</v>
      </c>
      <c r="EF7" s="1">
        <v>1220</v>
      </c>
      <c r="EG7" s="1">
        <v>1314</v>
      </c>
      <c r="EH7" s="1">
        <v>0</v>
      </c>
      <c r="EI7" s="1">
        <v>0</v>
      </c>
      <c r="EJ7" s="1">
        <v>0</v>
      </c>
      <c r="EK7" s="1">
        <v>0</v>
      </c>
      <c r="EL7" s="1">
        <v>1022</v>
      </c>
      <c r="EM7" s="1">
        <v>1302</v>
      </c>
      <c r="EN7" s="1">
        <v>1264</v>
      </c>
      <c r="EO7" s="1">
        <v>1300</v>
      </c>
      <c r="EP7" s="1">
        <v>1264</v>
      </c>
      <c r="EQ7" s="1">
        <v>1311</v>
      </c>
      <c r="ER7" s="1">
        <v>1166</v>
      </c>
      <c r="ES7" s="1">
        <v>1299</v>
      </c>
      <c r="ET7" s="1">
        <v>1256</v>
      </c>
      <c r="EU7" s="1">
        <v>1266</v>
      </c>
      <c r="EV7" s="1">
        <v>1374</v>
      </c>
      <c r="EW7" s="1">
        <v>1261</v>
      </c>
      <c r="EX7" s="1">
        <v>1218</v>
      </c>
      <c r="EY7" s="1">
        <v>1086</v>
      </c>
      <c r="EZ7" s="1">
        <v>968</v>
      </c>
      <c r="FA7" s="1">
        <v>1194</v>
      </c>
      <c r="FB7" s="1">
        <v>955</v>
      </c>
      <c r="FC7" s="1">
        <v>1320</v>
      </c>
      <c r="FD7" s="1">
        <v>0</v>
      </c>
      <c r="FE7" s="1">
        <v>1323</v>
      </c>
      <c r="FF7" s="1">
        <v>1320</v>
      </c>
      <c r="FG7" s="1">
        <v>1388</v>
      </c>
      <c r="FH7" s="1">
        <v>1369</v>
      </c>
      <c r="FI7" s="1">
        <v>1364</v>
      </c>
      <c r="FJ7" s="1">
        <v>1289</v>
      </c>
      <c r="FK7" s="1">
        <v>1352</v>
      </c>
      <c r="FL7" s="1">
        <v>1369</v>
      </c>
      <c r="FM7" s="1">
        <v>1189</v>
      </c>
      <c r="FN7" s="1">
        <v>1365</v>
      </c>
      <c r="FO7" s="1">
        <v>1269</v>
      </c>
      <c r="FP7" s="1">
        <v>1331</v>
      </c>
      <c r="FQ7" s="1">
        <v>1254</v>
      </c>
      <c r="FR7" s="1">
        <v>1254</v>
      </c>
      <c r="FS7" s="1">
        <v>1254</v>
      </c>
      <c r="FT7" s="1">
        <v>1242</v>
      </c>
      <c r="FU7" s="1">
        <v>1349</v>
      </c>
      <c r="FV7" s="1">
        <v>1340</v>
      </c>
      <c r="FW7" s="1">
        <v>1203</v>
      </c>
      <c r="FX7" s="1">
        <v>1253</v>
      </c>
      <c r="FY7" s="1">
        <v>1102</v>
      </c>
      <c r="FZ7" s="1">
        <v>1090</v>
      </c>
      <c r="GA7" s="1">
        <v>0</v>
      </c>
      <c r="GB7" s="1">
        <v>0</v>
      </c>
      <c r="GC7" s="1">
        <v>0</v>
      </c>
      <c r="GD7" s="1">
        <v>1019</v>
      </c>
      <c r="GE7" s="1">
        <v>991</v>
      </c>
      <c r="GF7" s="1">
        <v>1032</v>
      </c>
      <c r="GG7" s="1">
        <v>968</v>
      </c>
      <c r="GH7" s="1">
        <v>1113</v>
      </c>
      <c r="GI7" s="1">
        <v>1243</v>
      </c>
      <c r="GJ7" s="1">
        <v>974</v>
      </c>
      <c r="GK7" s="1">
        <v>911</v>
      </c>
      <c r="GL7" s="1">
        <v>1173</v>
      </c>
      <c r="GM7" s="1">
        <v>1040</v>
      </c>
      <c r="GN7" s="1">
        <v>1048</v>
      </c>
      <c r="GO7" s="1">
        <v>1369</v>
      </c>
      <c r="GP7" s="1">
        <v>1344</v>
      </c>
      <c r="GQ7" s="1">
        <v>1169</v>
      </c>
      <c r="GR7" s="1">
        <v>1180</v>
      </c>
      <c r="GS7" s="1">
        <v>1185</v>
      </c>
      <c r="GT7" s="1">
        <v>1274</v>
      </c>
      <c r="GU7" s="1">
        <v>1176</v>
      </c>
      <c r="GV7" s="1">
        <v>1180</v>
      </c>
      <c r="GW7" s="1">
        <v>1278</v>
      </c>
      <c r="GX7" s="1">
        <v>1129</v>
      </c>
      <c r="GY7" s="1">
        <v>916</v>
      </c>
      <c r="GZ7" s="1">
        <v>1001</v>
      </c>
      <c r="HA7" s="1">
        <v>961</v>
      </c>
      <c r="HB7" s="1">
        <v>1112</v>
      </c>
      <c r="HC7" s="1">
        <v>927</v>
      </c>
      <c r="HD7" s="1">
        <v>1063</v>
      </c>
      <c r="HE7" s="1">
        <v>1237</v>
      </c>
      <c r="HF7" s="1">
        <v>1166</v>
      </c>
      <c r="HG7" s="1">
        <v>968</v>
      </c>
      <c r="HH7" s="1">
        <v>904</v>
      </c>
      <c r="HI7" s="1">
        <v>982</v>
      </c>
      <c r="HJ7" s="1">
        <v>0</v>
      </c>
      <c r="HK7" s="1">
        <v>765</v>
      </c>
      <c r="HL7" s="1">
        <v>0</v>
      </c>
      <c r="HM7" s="1">
        <v>633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704</v>
      </c>
      <c r="IB7" s="1">
        <v>704</v>
      </c>
      <c r="IC7" s="1">
        <v>865</v>
      </c>
      <c r="ID7" s="1">
        <v>845</v>
      </c>
      <c r="IE7" s="1">
        <v>1085</v>
      </c>
      <c r="IF7" s="1">
        <v>997</v>
      </c>
      <c r="IG7" s="1">
        <v>826</v>
      </c>
      <c r="IH7" s="1">
        <v>768</v>
      </c>
      <c r="II7" s="1">
        <v>1167</v>
      </c>
      <c r="IJ7" s="1">
        <v>870</v>
      </c>
      <c r="IK7" s="1">
        <v>696</v>
      </c>
      <c r="IL7" s="1">
        <v>690</v>
      </c>
      <c r="IM7" s="1">
        <v>680</v>
      </c>
      <c r="IN7" s="1">
        <v>695</v>
      </c>
      <c r="IO7" s="1">
        <v>699</v>
      </c>
      <c r="IP7" s="1">
        <v>708</v>
      </c>
      <c r="IQ7" s="1">
        <v>905</v>
      </c>
      <c r="IR7" s="1">
        <v>1136</v>
      </c>
      <c r="IS7" s="1">
        <v>1123</v>
      </c>
      <c r="IT7" s="1">
        <v>1313</v>
      </c>
      <c r="IU7" s="1">
        <v>1364</v>
      </c>
      <c r="IV7" s="1">
        <v>1323</v>
      </c>
      <c r="IW7" s="1">
        <v>1369</v>
      </c>
      <c r="IX7" s="1">
        <v>852</v>
      </c>
      <c r="IY7" s="1">
        <v>1229</v>
      </c>
      <c r="IZ7" s="1">
        <v>1084</v>
      </c>
      <c r="JA7" s="1">
        <v>1122</v>
      </c>
      <c r="JB7" s="1">
        <v>1096</v>
      </c>
      <c r="JC7" s="1">
        <v>1092</v>
      </c>
      <c r="JD7" s="1">
        <v>1114</v>
      </c>
      <c r="JE7" s="1">
        <v>1137</v>
      </c>
      <c r="JF7" s="1">
        <v>828</v>
      </c>
      <c r="JG7" s="1">
        <v>833</v>
      </c>
      <c r="JH7" s="1">
        <v>901</v>
      </c>
      <c r="JI7" s="1">
        <v>1128</v>
      </c>
      <c r="JJ7" s="1">
        <v>922</v>
      </c>
      <c r="JK7" s="1">
        <v>962</v>
      </c>
      <c r="JL7" s="1">
        <v>844</v>
      </c>
      <c r="JM7" s="1">
        <v>1045</v>
      </c>
      <c r="JN7" s="1">
        <v>1014</v>
      </c>
      <c r="JO7" s="1">
        <v>904</v>
      </c>
      <c r="JP7" s="1">
        <v>692</v>
      </c>
      <c r="JQ7" s="1">
        <v>905</v>
      </c>
      <c r="JR7" s="1">
        <v>912</v>
      </c>
      <c r="JS7" s="1">
        <v>1043</v>
      </c>
      <c r="JT7" s="1">
        <v>702</v>
      </c>
      <c r="JU7" s="1">
        <v>702</v>
      </c>
      <c r="JV7" s="1">
        <v>700</v>
      </c>
      <c r="JW7" s="1">
        <v>822</v>
      </c>
      <c r="JX7" s="1">
        <v>988</v>
      </c>
      <c r="JY7" s="1">
        <v>1029</v>
      </c>
      <c r="JZ7" s="1">
        <v>1091</v>
      </c>
      <c r="KA7" s="1">
        <v>1055</v>
      </c>
      <c r="KB7" s="1">
        <v>1042</v>
      </c>
      <c r="KC7" s="1">
        <v>992</v>
      </c>
      <c r="KD7" s="1">
        <v>706</v>
      </c>
      <c r="KE7" s="1">
        <v>876</v>
      </c>
      <c r="KF7" s="1">
        <v>1037</v>
      </c>
      <c r="KG7" s="1">
        <v>1003</v>
      </c>
      <c r="KH7" s="1">
        <v>844</v>
      </c>
      <c r="KI7" s="1">
        <v>1230</v>
      </c>
      <c r="KJ7" s="1">
        <v>1136</v>
      </c>
      <c r="KK7" s="1">
        <v>990</v>
      </c>
      <c r="KL7" s="1">
        <v>975</v>
      </c>
      <c r="KM7" s="1">
        <v>1205</v>
      </c>
      <c r="KN7" s="1">
        <v>1178</v>
      </c>
      <c r="KO7" s="1">
        <v>1039</v>
      </c>
      <c r="KP7" s="1">
        <v>924</v>
      </c>
      <c r="KQ7" s="1">
        <v>1118</v>
      </c>
      <c r="KR7" s="1">
        <v>1035</v>
      </c>
      <c r="KS7" s="1">
        <v>1039</v>
      </c>
      <c r="KT7" s="1">
        <v>1014</v>
      </c>
      <c r="KU7" s="1">
        <v>1091</v>
      </c>
      <c r="KV7" s="1">
        <v>1194</v>
      </c>
      <c r="KW7" s="1">
        <v>1045</v>
      </c>
      <c r="KX7" s="1">
        <v>1016</v>
      </c>
      <c r="KY7" s="1">
        <v>998</v>
      </c>
      <c r="KZ7" s="1">
        <v>1045</v>
      </c>
      <c r="LA7" s="1">
        <v>981</v>
      </c>
      <c r="LB7" s="1">
        <v>952</v>
      </c>
      <c r="LC7" s="1">
        <v>954</v>
      </c>
      <c r="LD7" s="1">
        <v>895</v>
      </c>
      <c r="LE7" s="1">
        <v>921</v>
      </c>
      <c r="LF7" s="1">
        <v>715</v>
      </c>
      <c r="LG7" s="1">
        <v>688</v>
      </c>
      <c r="LH7" s="1">
        <v>682</v>
      </c>
      <c r="LI7" s="1">
        <v>915</v>
      </c>
      <c r="LJ7" s="1">
        <v>897</v>
      </c>
      <c r="LK7" s="1">
        <v>922</v>
      </c>
      <c r="LL7" s="1">
        <v>827</v>
      </c>
      <c r="LM7" s="1">
        <v>840</v>
      </c>
      <c r="LN7" s="1">
        <v>916</v>
      </c>
      <c r="LO7" s="1">
        <v>916</v>
      </c>
      <c r="LP7" s="1">
        <v>1054</v>
      </c>
      <c r="LQ7" s="1">
        <v>937</v>
      </c>
      <c r="LR7" s="1">
        <v>917</v>
      </c>
      <c r="LS7" s="1">
        <v>965</v>
      </c>
      <c r="LT7" s="1">
        <v>941</v>
      </c>
      <c r="LU7" s="1">
        <v>911</v>
      </c>
      <c r="LV7" s="1">
        <v>1000</v>
      </c>
      <c r="LW7" s="1">
        <v>814</v>
      </c>
      <c r="LX7" s="1">
        <v>762</v>
      </c>
      <c r="LY7" s="1">
        <v>992</v>
      </c>
      <c r="LZ7" s="1">
        <v>1078</v>
      </c>
      <c r="MA7" s="1">
        <v>1100</v>
      </c>
      <c r="MB7" s="1">
        <v>1066</v>
      </c>
      <c r="MC7" s="1">
        <v>1047</v>
      </c>
      <c r="MD7" s="1">
        <v>1030</v>
      </c>
      <c r="ME7" s="1">
        <v>1244</v>
      </c>
      <c r="MF7" s="1">
        <v>1032</v>
      </c>
      <c r="MG7" s="1">
        <v>1113</v>
      </c>
      <c r="MH7" s="1">
        <v>1105</v>
      </c>
      <c r="MI7" s="1">
        <v>897</v>
      </c>
      <c r="MJ7" s="1">
        <v>977</v>
      </c>
      <c r="MK7" s="1">
        <v>936</v>
      </c>
      <c r="ML7" s="1">
        <v>1116</v>
      </c>
      <c r="MM7" s="1">
        <v>923</v>
      </c>
      <c r="MN7" s="1">
        <v>1170</v>
      </c>
      <c r="MO7" s="1">
        <v>0</v>
      </c>
      <c r="MP7" s="1">
        <v>1027</v>
      </c>
      <c r="MQ7" s="1">
        <v>1228</v>
      </c>
      <c r="MR7" s="1">
        <v>1260</v>
      </c>
      <c r="MS7" s="1">
        <v>1181</v>
      </c>
      <c r="MT7" s="1">
        <v>1124</v>
      </c>
      <c r="MU7" s="1">
        <v>1037</v>
      </c>
      <c r="MV7" s="1">
        <v>1001</v>
      </c>
      <c r="MW7" s="1">
        <v>1051</v>
      </c>
      <c r="MX7" s="1">
        <v>708</v>
      </c>
      <c r="MY7" s="1">
        <v>894</v>
      </c>
      <c r="MZ7" s="1">
        <v>930</v>
      </c>
      <c r="NA7" s="1">
        <v>914</v>
      </c>
      <c r="NB7" s="1">
        <v>896</v>
      </c>
      <c r="NC7" s="1">
        <v>984</v>
      </c>
      <c r="ND7" s="1">
        <v>1054</v>
      </c>
      <c r="NE7" s="1">
        <v>858</v>
      </c>
    </row>
    <row r="8" spans="1:369" x14ac:dyDescent="0.25">
      <c r="B8" s="5" t="s">
        <v>7</v>
      </c>
      <c r="D8" s="1">
        <v>53</v>
      </c>
      <c r="E8" s="1">
        <v>70</v>
      </c>
      <c r="F8" s="1">
        <v>69</v>
      </c>
      <c r="G8" s="1">
        <v>64</v>
      </c>
      <c r="H8" s="1">
        <v>64</v>
      </c>
      <c r="I8" s="1">
        <v>60</v>
      </c>
      <c r="J8" s="1">
        <v>63</v>
      </c>
      <c r="K8" s="1">
        <v>65</v>
      </c>
      <c r="L8" s="1">
        <v>77</v>
      </c>
      <c r="M8" s="1">
        <v>65</v>
      </c>
      <c r="N8" s="1">
        <v>67</v>
      </c>
      <c r="O8" s="1">
        <v>65</v>
      </c>
      <c r="P8" s="1">
        <v>64</v>
      </c>
      <c r="Q8" s="1">
        <v>71</v>
      </c>
      <c r="R8" s="1">
        <v>65</v>
      </c>
      <c r="S8" s="1">
        <v>0</v>
      </c>
      <c r="T8" s="1">
        <v>55</v>
      </c>
      <c r="U8" s="1">
        <v>65</v>
      </c>
      <c r="V8" s="1">
        <v>66</v>
      </c>
      <c r="W8" s="1">
        <v>47</v>
      </c>
      <c r="X8" s="1">
        <v>67</v>
      </c>
      <c r="Y8" s="1">
        <v>61</v>
      </c>
      <c r="Z8" s="1">
        <v>69</v>
      </c>
      <c r="AA8" s="1">
        <v>62</v>
      </c>
      <c r="AB8" s="1">
        <v>60</v>
      </c>
      <c r="AC8" s="1">
        <v>66</v>
      </c>
      <c r="AD8" s="1">
        <v>66</v>
      </c>
      <c r="AE8" s="1">
        <v>48</v>
      </c>
      <c r="AF8" s="1">
        <v>55</v>
      </c>
      <c r="AG8" s="1">
        <v>59</v>
      </c>
      <c r="AH8" s="1">
        <v>54</v>
      </c>
      <c r="AI8" s="1">
        <v>53</v>
      </c>
      <c r="AJ8" s="1">
        <v>62</v>
      </c>
      <c r="AK8" s="1">
        <v>59</v>
      </c>
      <c r="AL8" s="1">
        <v>60</v>
      </c>
      <c r="AM8" s="1">
        <v>64</v>
      </c>
      <c r="AN8" s="1">
        <v>66</v>
      </c>
      <c r="AO8" s="1">
        <v>64</v>
      </c>
      <c r="AP8" s="1">
        <v>0</v>
      </c>
      <c r="AQ8" s="1">
        <v>64</v>
      </c>
      <c r="AR8" s="1">
        <v>66</v>
      </c>
      <c r="AS8" s="1">
        <v>66</v>
      </c>
      <c r="AT8" s="1">
        <v>69</v>
      </c>
      <c r="AU8" s="1">
        <v>66</v>
      </c>
      <c r="AV8" s="1">
        <v>60</v>
      </c>
      <c r="AW8" s="1">
        <v>69</v>
      </c>
      <c r="AX8" s="1">
        <v>52</v>
      </c>
      <c r="AY8" s="1">
        <v>72</v>
      </c>
      <c r="AZ8" s="1">
        <v>67</v>
      </c>
      <c r="BA8" s="1">
        <v>67</v>
      </c>
      <c r="BB8" s="1">
        <v>71</v>
      </c>
      <c r="BC8" s="1">
        <v>73</v>
      </c>
      <c r="BD8" s="1">
        <v>74</v>
      </c>
      <c r="BE8" s="1">
        <v>72</v>
      </c>
      <c r="BF8" s="1">
        <v>72</v>
      </c>
      <c r="BG8" s="1">
        <v>69</v>
      </c>
      <c r="BH8" s="1">
        <v>71</v>
      </c>
      <c r="BI8" s="1">
        <v>63</v>
      </c>
      <c r="BJ8" s="1">
        <v>64</v>
      </c>
      <c r="BK8" s="1">
        <v>72</v>
      </c>
      <c r="BL8" s="1">
        <v>72</v>
      </c>
      <c r="BM8" s="1">
        <v>74</v>
      </c>
      <c r="BN8" s="1">
        <v>73</v>
      </c>
      <c r="BO8" s="1">
        <v>75</v>
      </c>
      <c r="BP8" s="1">
        <v>70</v>
      </c>
      <c r="BQ8" s="1">
        <v>77</v>
      </c>
      <c r="BR8" s="1">
        <v>65</v>
      </c>
      <c r="BS8" s="1">
        <v>62</v>
      </c>
      <c r="BT8" s="1">
        <v>51</v>
      </c>
      <c r="BU8" s="1">
        <v>59</v>
      </c>
      <c r="BV8" s="1">
        <v>56</v>
      </c>
      <c r="BW8" s="1">
        <v>49</v>
      </c>
      <c r="BX8" s="1">
        <v>77</v>
      </c>
      <c r="BY8" s="1">
        <v>77</v>
      </c>
      <c r="BZ8" s="1">
        <v>76</v>
      </c>
      <c r="CA8" s="1">
        <v>71</v>
      </c>
      <c r="CB8" s="1">
        <v>75</v>
      </c>
      <c r="CC8" s="1">
        <v>77</v>
      </c>
      <c r="CH8" s="1">
        <v>71</v>
      </c>
      <c r="CI8" s="1">
        <v>70</v>
      </c>
      <c r="CJ8" s="1">
        <v>78</v>
      </c>
      <c r="CK8" s="1">
        <v>71</v>
      </c>
      <c r="CL8" s="1">
        <v>79</v>
      </c>
      <c r="CM8" s="1">
        <v>69</v>
      </c>
      <c r="CN8" s="1">
        <v>81</v>
      </c>
      <c r="CO8" s="1">
        <v>80</v>
      </c>
      <c r="CP8" s="1">
        <v>70</v>
      </c>
      <c r="CQ8" s="1">
        <v>71</v>
      </c>
      <c r="CR8" s="1">
        <v>73</v>
      </c>
      <c r="CS8" s="1">
        <v>75</v>
      </c>
      <c r="CT8" s="1">
        <v>73</v>
      </c>
      <c r="CU8" s="1">
        <v>61</v>
      </c>
      <c r="CV8" s="1">
        <v>72</v>
      </c>
      <c r="CW8" s="1">
        <v>77</v>
      </c>
      <c r="CX8" s="1">
        <v>77</v>
      </c>
      <c r="CY8" s="1">
        <v>76</v>
      </c>
      <c r="CZ8" s="1">
        <v>76</v>
      </c>
      <c r="DA8" s="1">
        <v>70</v>
      </c>
      <c r="DB8" s="1">
        <v>64</v>
      </c>
      <c r="DC8" s="1">
        <v>64</v>
      </c>
      <c r="DD8" s="1">
        <v>68</v>
      </c>
      <c r="DE8" s="1">
        <v>75</v>
      </c>
      <c r="DF8" s="1">
        <v>58</v>
      </c>
      <c r="DG8" s="1">
        <v>50</v>
      </c>
      <c r="DH8" s="1">
        <v>59</v>
      </c>
      <c r="DI8" s="1">
        <v>60</v>
      </c>
      <c r="DJ8" s="1">
        <v>60</v>
      </c>
      <c r="DK8" s="1">
        <v>58</v>
      </c>
      <c r="DL8" s="1">
        <v>66</v>
      </c>
      <c r="DM8" s="1">
        <v>0</v>
      </c>
      <c r="DN8" s="1">
        <v>68</v>
      </c>
      <c r="DO8" s="1">
        <v>68</v>
      </c>
      <c r="DP8" s="1">
        <v>78</v>
      </c>
      <c r="DQ8" s="1">
        <v>77</v>
      </c>
      <c r="DR8" s="1">
        <v>78</v>
      </c>
      <c r="DS8" s="1">
        <v>78</v>
      </c>
      <c r="DT8" s="1">
        <v>74</v>
      </c>
      <c r="DU8" s="1">
        <v>69</v>
      </c>
      <c r="DV8" s="1">
        <v>76</v>
      </c>
      <c r="DW8" s="1">
        <v>79</v>
      </c>
      <c r="DX8" s="1">
        <v>78</v>
      </c>
      <c r="DY8" s="1">
        <v>77</v>
      </c>
      <c r="DZ8" s="1">
        <v>0</v>
      </c>
      <c r="EA8" s="1">
        <v>69</v>
      </c>
      <c r="EB8" s="1">
        <v>80</v>
      </c>
      <c r="EC8" s="1">
        <v>75</v>
      </c>
      <c r="ED8" s="1">
        <v>74</v>
      </c>
      <c r="EE8" s="1">
        <v>73</v>
      </c>
      <c r="EF8" s="1">
        <v>72</v>
      </c>
      <c r="EG8" s="1">
        <v>75</v>
      </c>
      <c r="EH8" s="1">
        <v>0</v>
      </c>
      <c r="EI8" s="1">
        <v>0</v>
      </c>
      <c r="EJ8" s="1">
        <v>0</v>
      </c>
      <c r="EK8" s="1">
        <v>0</v>
      </c>
      <c r="EL8" s="1">
        <v>59</v>
      </c>
      <c r="EM8" s="1">
        <v>75</v>
      </c>
      <c r="EN8" s="1">
        <v>74</v>
      </c>
      <c r="EO8" s="1">
        <v>75</v>
      </c>
      <c r="EP8" s="1">
        <v>73</v>
      </c>
      <c r="EQ8" s="1">
        <v>75</v>
      </c>
      <c r="ER8" s="1">
        <v>67</v>
      </c>
      <c r="ES8" s="1">
        <v>76</v>
      </c>
      <c r="ET8" s="1">
        <v>72</v>
      </c>
      <c r="EU8" s="1">
        <v>73</v>
      </c>
      <c r="EV8" s="1">
        <v>80</v>
      </c>
      <c r="EW8" s="1">
        <v>74</v>
      </c>
      <c r="EX8" s="1">
        <v>72</v>
      </c>
      <c r="EY8" s="1">
        <v>63</v>
      </c>
      <c r="EZ8" s="1">
        <v>54</v>
      </c>
      <c r="FA8" s="1">
        <v>68</v>
      </c>
      <c r="FB8" s="1">
        <v>54</v>
      </c>
      <c r="FC8" s="1">
        <v>75</v>
      </c>
      <c r="FD8" s="1">
        <v>0</v>
      </c>
      <c r="FE8" s="1">
        <v>75</v>
      </c>
      <c r="FF8" s="1">
        <v>74</v>
      </c>
      <c r="FG8" s="1">
        <v>78</v>
      </c>
      <c r="FH8" s="1">
        <v>78</v>
      </c>
      <c r="FI8" s="1">
        <v>77</v>
      </c>
      <c r="FJ8" s="1">
        <v>74</v>
      </c>
      <c r="FK8" s="1">
        <v>78</v>
      </c>
      <c r="FL8" s="1">
        <v>78</v>
      </c>
      <c r="FM8" s="1">
        <v>67</v>
      </c>
      <c r="FN8" s="1">
        <v>78</v>
      </c>
      <c r="FO8" s="1">
        <v>72</v>
      </c>
      <c r="FP8" s="1">
        <v>76</v>
      </c>
      <c r="FQ8" s="1">
        <v>70</v>
      </c>
      <c r="FR8" s="1">
        <v>70</v>
      </c>
      <c r="FS8" s="1">
        <v>70</v>
      </c>
      <c r="FT8" s="1">
        <v>71</v>
      </c>
      <c r="FU8" s="1">
        <v>78</v>
      </c>
      <c r="FV8" s="1">
        <v>77</v>
      </c>
      <c r="FW8" s="1">
        <v>68</v>
      </c>
      <c r="FX8" s="1">
        <v>72</v>
      </c>
      <c r="FY8" s="1">
        <v>63</v>
      </c>
      <c r="FZ8" s="1">
        <v>64</v>
      </c>
      <c r="GA8" s="1">
        <v>0</v>
      </c>
      <c r="GB8" s="1">
        <v>0</v>
      </c>
      <c r="GC8" s="1">
        <v>0</v>
      </c>
      <c r="GD8" s="1">
        <v>57</v>
      </c>
      <c r="GE8" s="1">
        <v>55</v>
      </c>
      <c r="GF8" s="1">
        <v>60</v>
      </c>
      <c r="GG8" s="1">
        <v>56</v>
      </c>
      <c r="GH8" s="1">
        <v>64</v>
      </c>
      <c r="GI8" s="1">
        <v>73</v>
      </c>
      <c r="GJ8" s="1">
        <v>56</v>
      </c>
      <c r="GK8" s="1">
        <v>51</v>
      </c>
      <c r="GL8" s="1">
        <v>67</v>
      </c>
      <c r="GM8" s="1">
        <v>58</v>
      </c>
      <c r="GN8" s="1">
        <v>59</v>
      </c>
      <c r="GO8" s="1">
        <v>76</v>
      </c>
      <c r="GP8" s="1">
        <v>77</v>
      </c>
      <c r="GQ8" s="1">
        <v>66</v>
      </c>
      <c r="GR8" s="1">
        <v>67</v>
      </c>
      <c r="GS8" s="1">
        <v>67</v>
      </c>
      <c r="GT8" s="1">
        <v>73</v>
      </c>
      <c r="GU8" s="1">
        <v>66</v>
      </c>
      <c r="GV8" s="1">
        <v>68</v>
      </c>
      <c r="GW8" s="1">
        <v>72</v>
      </c>
      <c r="GX8" s="1">
        <v>64</v>
      </c>
      <c r="GY8" s="1">
        <v>52</v>
      </c>
      <c r="GZ8" s="1">
        <v>56</v>
      </c>
      <c r="HA8" s="1">
        <v>54</v>
      </c>
      <c r="HB8" s="1">
        <v>65</v>
      </c>
      <c r="HC8" s="1">
        <v>52</v>
      </c>
      <c r="HD8" s="1">
        <v>59</v>
      </c>
      <c r="HE8" s="1">
        <v>71</v>
      </c>
      <c r="HF8" s="1">
        <v>66</v>
      </c>
      <c r="HG8" s="1">
        <v>55</v>
      </c>
      <c r="HH8" s="1">
        <v>49</v>
      </c>
      <c r="HI8" s="1">
        <v>55</v>
      </c>
      <c r="HJ8" s="1">
        <v>0</v>
      </c>
      <c r="HK8" s="1">
        <v>40</v>
      </c>
      <c r="HL8" s="1">
        <v>0</v>
      </c>
      <c r="HM8" s="1">
        <v>35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38</v>
      </c>
      <c r="IB8" s="1">
        <v>38</v>
      </c>
      <c r="IC8" s="1">
        <v>49</v>
      </c>
      <c r="ID8" s="1">
        <v>48</v>
      </c>
      <c r="IE8" s="1">
        <v>62</v>
      </c>
      <c r="IF8" s="1">
        <v>56</v>
      </c>
      <c r="IG8" s="1">
        <v>46</v>
      </c>
      <c r="IH8" s="1">
        <v>43</v>
      </c>
      <c r="II8" s="1">
        <v>67</v>
      </c>
      <c r="IJ8" s="1">
        <v>49</v>
      </c>
      <c r="IK8" s="1">
        <v>39</v>
      </c>
      <c r="IL8" s="1">
        <v>38</v>
      </c>
      <c r="IM8" s="1">
        <v>39</v>
      </c>
      <c r="IN8" s="1">
        <v>39</v>
      </c>
      <c r="IO8" s="1">
        <v>38</v>
      </c>
      <c r="IP8" s="1">
        <v>41</v>
      </c>
      <c r="IQ8" s="1">
        <v>50</v>
      </c>
      <c r="IR8" s="1">
        <v>64</v>
      </c>
      <c r="IS8" s="1">
        <v>63</v>
      </c>
      <c r="IT8" s="1">
        <v>76</v>
      </c>
      <c r="IU8" s="1">
        <v>79</v>
      </c>
      <c r="IV8" s="1">
        <v>78</v>
      </c>
      <c r="IW8" s="1">
        <v>80</v>
      </c>
      <c r="IX8" s="1">
        <v>47</v>
      </c>
      <c r="IY8" s="1">
        <v>73</v>
      </c>
      <c r="IZ8" s="1">
        <v>63</v>
      </c>
      <c r="JA8" s="1">
        <v>64</v>
      </c>
      <c r="JB8" s="1">
        <v>66</v>
      </c>
      <c r="JC8" s="1">
        <v>62</v>
      </c>
      <c r="JD8" s="1">
        <v>64</v>
      </c>
      <c r="JE8" s="1">
        <v>66</v>
      </c>
      <c r="JF8" s="1">
        <v>47</v>
      </c>
      <c r="JG8" s="1">
        <v>48</v>
      </c>
      <c r="JH8" s="1">
        <v>50</v>
      </c>
      <c r="JI8" s="1">
        <v>65</v>
      </c>
      <c r="JJ8" s="1">
        <v>52</v>
      </c>
      <c r="JK8" s="1">
        <v>56</v>
      </c>
      <c r="JL8" s="1">
        <v>49</v>
      </c>
      <c r="JM8" s="1">
        <v>61</v>
      </c>
      <c r="JN8" s="1">
        <v>59</v>
      </c>
      <c r="JO8" s="1">
        <v>51</v>
      </c>
      <c r="JP8" s="1">
        <v>38</v>
      </c>
      <c r="JQ8" s="1">
        <v>50</v>
      </c>
      <c r="JR8" s="1">
        <v>51</v>
      </c>
      <c r="JS8" s="1">
        <v>60</v>
      </c>
      <c r="JT8" s="1">
        <v>40</v>
      </c>
      <c r="JU8" s="1">
        <v>40</v>
      </c>
      <c r="JV8" s="1">
        <v>39</v>
      </c>
      <c r="JW8" s="1">
        <v>46</v>
      </c>
      <c r="JX8" s="1">
        <v>57</v>
      </c>
      <c r="JY8" s="1">
        <v>59</v>
      </c>
      <c r="JZ8" s="1">
        <v>64</v>
      </c>
      <c r="KA8" s="1">
        <v>60</v>
      </c>
      <c r="KB8" s="1">
        <v>60</v>
      </c>
      <c r="KC8" s="1">
        <v>57</v>
      </c>
      <c r="KD8" s="1">
        <v>40</v>
      </c>
      <c r="KE8" s="1">
        <v>50</v>
      </c>
      <c r="KF8" s="1">
        <v>60</v>
      </c>
      <c r="KG8" s="1">
        <v>58</v>
      </c>
      <c r="KH8" s="1">
        <v>48</v>
      </c>
      <c r="KI8" s="1">
        <v>71</v>
      </c>
      <c r="KJ8" s="1">
        <v>66</v>
      </c>
      <c r="KK8" s="1">
        <v>56</v>
      </c>
      <c r="KL8" s="1">
        <v>56</v>
      </c>
      <c r="KM8" s="1">
        <v>71</v>
      </c>
      <c r="KN8" s="1">
        <v>68</v>
      </c>
      <c r="KO8" s="1">
        <v>60</v>
      </c>
      <c r="KP8" s="1">
        <v>52</v>
      </c>
      <c r="KQ8" s="1">
        <v>64</v>
      </c>
      <c r="KR8" s="1">
        <v>59</v>
      </c>
      <c r="KS8" s="1">
        <v>60</v>
      </c>
      <c r="KT8" s="1">
        <v>57</v>
      </c>
      <c r="KU8" s="1">
        <v>62</v>
      </c>
      <c r="KV8" s="1">
        <v>67</v>
      </c>
      <c r="KW8" s="1">
        <v>58</v>
      </c>
      <c r="KX8" s="1">
        <v>57</v>
      </c>
      <c r="KY8" s="1">
        <v>56</v>
      </c>
      <c r="KZ8" s="1">
        <v>60</v>
      </c>
      <c r="LA8" s="1">
        <v>56</v>
      </c>
      <c r="LB8" s="1">
        <v>54</v>
      </c>
      <c r="LC8" s="1">
        <v>54</v>
      </c>
      <c r="LD8" s="1">
        <v>52</v>
      </c>
      <c r="LE8" s="1">
        <v>53</v>
      </c>
      <c r="LF8" s="1">
        <v>40</v>
      </c>
      <c r="LG8" s="1">
        <v>39</v>
      </c>
      <c r="LH8" s="1">
        <v>39</v>
      </c>
      <c r="LI8" s="1">
        <v>52</v>
      </c>
      <c r="LJ8" s="1">
        <v>51</v>
      </c>
      <c r="LK8" s="1">
        <v>52</v>
      </c>
      <c r="LL8" s="1">
        <v>47</v>
      </c>
      <c r="LM8" s="1">
        <v>49</v>
      </c>
      <c r="LN8" s="1">
        <v>51</v>
      </c>
      <c r="LO8" s="1">
        <v>52</v>
      </c>
      <c r="LP8" s="1">
        <v>60</v>
      </c>
      <c r="LQ8" s="1">
        <v>52</v>
      </c>
      <c r="LR8" s="1">
        <v>51</v>
      </c>
      <c r="LS8" s="1">
        <v>54</v>
      </c>
      <c r="LT8" s="1">
        <v>50</v>
      </c>
      <c r="LU8" s="1">
        <v>52</v>
      </c>
      <c r="LV8" s="1">
        <v>55</v>
      </c>
      <c r="LW8" s="1">
        <v>46</v>
      </c>
      <c r="LX8" s="1">
        <v>41</v>
      </c>
      <c r="LY8" s="1">
        <v>55</v>
      </c>
      <c r="LZ8" s="1">
        <v>61</v>
      </c>
      <c r="MA8" s="1">
        <v>61</v>
      </c>
      <c r="MB8" s="1">
        <v>60</v>
      </c>
      <c r="MC8" s="1">
        <v>59</v>
      </c>
      <c r="MD8" s="1">
        <v>59</v>
      </c>
      <c r="ME8" s="1">
        <v>71</v>
      </c>
      <c r="MF8" s="1">
        <v>57</v>
      </c>
      <c r="MG8" s="1">
        <v>63</v>
      </c>
      <c r="MH8" s="1">
        <v>61</v>
      </c>
      <c r="MI8" s="1">
        <v>51</v>
      </c>
      <c r="MJ8" s="1">
        <v>55</v>
      </c>
      <c r="MK8" s="1">
        <v>50</v>
      </c>
      <c r="ML8" s="1">
        <v>63</v>
      </c>
      <c r="MM8" s="1">
        <v>52</v>
      </c>
      <c r="MN8" s="1">
        <v>66</v>
      </c>
      <c r="MO8" s="1">
        <v>0</v>
      </c>
      <c r="MP8" s="1">
        <v>56</v>
      </c>
      <c r="MQ8" s="1">
        <v>70</v>
      </c>
      <c r="MR8" s="1">
        <v>68</v>
      </c>
      <c r="MS8" s="1">
        <v>69</v>
      </c>
      <c r="MT8" s="1">
        <v>64</v>
      </c>
      <c r="MU8" s="1">
        <v>57</v>
      </c>
      <c r="MV8" s="1">
        <v>54</v>
      </c>
      <c r="MW8" s="1">
        <v>59</v>
      </c>
      <c r="MX8" s="1">
        <v>41</v>
      </c>
      <c r="MY8" s="1">
        <v>52</v>
      </c>
      <c r="MZ8" s="1">
        <v>54</v>
      </c>
      <c r="NA8" s="1">
        <v>51</v>
      </c>
      <c r="NB8" s="1">
        <v>49</v>
      </c>
      <c r="NC8" s="1">
        <v>53</v>
      </c>
      <c r="ND8" s="1">
        <v>57</v>
      </c>
      <c r="NE8" s="1">
        <v>47</v>
      </c>
    </row>
    <row r="9" spans="1:369" x14ac:dyDescent="0.25">
      <c r="B9" s="6" t="s">
        <v>8</v>
      </c>
      <c r="D9" s="1">
        <v>19</v>
      </c>
      <c r="E9" s="1">
        <v>23</v>
      </c>
      <c r="F9" s="1">
        <v>23</v>
      </c>
      <c r="G9" s="1">
        <v>22</v>
      </c>
      <c r="H9" s="1">
        <v>22</v>
      </c>
      <c r="I9" s="1">
        <v>23</v>
      </c>
      <c r="J9" s="1">
        <v>23</v>
      </c>
      <c r="K9" s="1">
        <v>23</v>
      </c>
      <c r="L9" s="1">
        <v>25</v>
      </c>
      <c r="M9" s="1">
        <v>22</v>
      </c>
      <c r="N9" s="1">
        <v>24</v>
      </c>
      <c r="O9" s="1">
        <v>23</v>
      </c>
      <c r="P9" s="1">
        <v>23</v>
      </c>
      <c r="Q9" s="1">
        <v>24</v>
      </c>
      <c r="R9" s="1">
        <v>22</v>
      </c>
      <c r="S9" s="1">
        <v>0</v>
      </c>
      <c r="T9" s="1">
        <v>20</v>
      </c>
      <c r="U9" s="1">
        <v>22</v>
      </c>
      <c r="V9" s="1">
        <v>21</v>
      </c>
      <c r="W9" s="1">
        <v>17</v>
      </c>
      <c r="X9" s="1">
        <v>22</v>
      </c>
      <c r="Y9" s="1">
        <v>22</v>
      </c>
      <c r="Z9" s="1">
        <v>22</v>
      </c>
      <c r="AA9" s="1">
        <v>21</v>
      </c>
      <c r="AB9" s="1">
        <v>21</v>
      </c>
      <c r="AC9" s="1">
        <v>22</v>
      </c>
      <c r="AD9" s="1">
        <v>22</v>
      </c>
      <c r="AE9" s="1">
        <v>19</v>
      </c>
      <c r="AF9" s="1">
        <v>19</v>
      </c>
      <c r="AG9" s="1">
        <v>21</v>
      </c>
      <c r="AH9" s="1">
        <v>21</v>
      </c>
      <c r="AI9" s="1">
        <v>20</v>
      </c>
      <c r="AJ9" s="1">
        <v>21</v>
      </c>
      <c r="AK9" s="1">
        <v>21</v>
      </c>
      <c r="AL9" s="1">
        <v>22</v>
      </c>
      <c r="AM9" s="1">
        <v>22</v>
      </c>
      <c r="AN9" s="1">
        <v>23</v>
      </c>
      <c r="AO9" s="1">
        <v>24</v>
      </c>
      <c r="AP9" s="1">
        <v>0</v>
      </c>
      <c r="AQ9" s="1">
        <v>22</v>
      </c>
      <c r="AR9" s="1">
        <v>23</v>
      </c>
      <c r="AS9" s="1">
        <v>23</v>
      </c>
      <c r="AT9" s="1">
        <v>23</v>
      </c>
      <c r="AU9" s="1">
        <v>23</v>
      </c>
      <c r="AV9" s="1">
        <v>22</v>
      </c>
      <c r="AW9" s="1">
        <v>23</v>
      </c>
      <c r="AX9" s="1">
        <v>19</v>
      </c>
      <c r="AY9" s="1">
        <v>23</v>
      </c>
      <c r="AZ9" s="1">
        <v>23</v>
      </c>
      <c r="BA9" s="1">
        <v>23</v>
      </c>
      <c r="BB9" s="1">
        <v>25</v>
      </c>
      <c r="BC9" s="1">
        <v>24</v>
      </c>
      <c r="BD9" s="1">
        <v>24</v>
      </c>
      <c r="BE9" s="1">
        <v>24</v>
      </c>
      <c r="BF9" s="1">
        <v>24</v>
      </c>
      <c r="BG9" s="1">
        <v>23</v>
      </c>
      <c r="BH9" s="1">
        <v>23</v>
      </c>
      <c r="BI9" s="1">
        <v>22</v>
      </c>
      <c r="BJ9" s="1">
        <v>22</v>
      </c>
      <c r="BK9" s="1">
        <v>23</v>
      </c>
      <c r="BL9" s="1">
        <v>24</v>
      </c>
      <c r="BM9" s="1">
        <v>25</v>
      </c>
      <c r="BN9" s="1">
        <v>26</v>
      </c>
      <c r="BO9" s="1">
        <v>25</v>
      </c>
      <c r="BP9" s="1">
        <v>25</v>
      </c>
      <c r="BQ9" s="1">
        <v>25</v>
      </c>
      <c r="BR9" s="1">
        <v>23</v>
      </c>
      <c r="BS9" s="1">
        <v>22</v>
      </c>
      <c r="BT9" s="1">
        <v>20</v>
      </c>
      <c r="BU9" s="1">
        <v>22</v>
      </c>
      <c r="BV9" s="1">
        <v>21</v>
      </c>
      <c r="BW9" s="1">
        <v>20</v>
      </c>
      <c r="BX9" s="1">
        <v>26</v>
      </c>
      <c r="BY9" s="1">
        <v>26</v>
      </c>
      <c r="BZ9" s="1">
        <v>25</v>
      </c>
      <c r="CA9" s="1">
        <v>24</v>
      </c>
      <c r="CB9" s="1">
        <v>25</v>
      </c>
      <c r="CC9" s="1">
        <v>26</v>
      </c>
      <c r="CH9" s="1">
        <v>24</v>
      </c>
      <c r="CI9" s="1">
        <v>25</v>
      </c>
      <c r="CJ9" s="1">
        <v>27</v>
      </c>
      <c r="CK9" s="1">
        <v>24</v>
      </c>
      <c r="CL9" s="1">
        <v>26</v>
      </c>
      <c r="CM9" s="1">
        <v>25</v>
      </c>
      <c r="CN9" s="1">
        <v>26</v>
      </c>
      <c r="CO9" s="1">
        <v>26</v>
      </c>
      <c r="CP9" s="1">
        <v>24</v>
      </c>
      <c r="CQ9" s="1">
        <v>26</v>
      </c>
      <c r="CR9" s="1">
        <v>25</v>
      </c>
      <c r="CS9" s="1">
        <v>26</v>
      </c>
      <c r="CT9" s="1">
        <v>26</v>
      </c>
      <c r="CU9" s="1">
        <v>23</v>
      </c>
      <c r="CV9" s="1">
        <v>24</v>
      </c>
      <c r="CW9" s="1">
        <v>26</v>
      </c>
      <c r="CX9" s="1">
        <v>26</v>
      </c>
      <c r="CY9" s="1">
        <v>25</v>
      </c>
      <c r="CZ9" s="1">
        <v>26</v>
      </c>
      <c r="DA9" s="1">
        <v>24</v>
      </c>
      <c r="DB9" s="1">
        <v>23</v>
      </c>
      <c r="DC9" s="1">
        <v>22</v>
      </c>
      <c r="DD9" s="1">
        <v>23</v>
      </c>
      <c r="DE9" s="1">
        <v>24</v>
      </c>
      <c r="DF9" s="1">
        <v>21</v>
      </c>
      <c r="DG9" s="1">
        <v>20</v>
      </c>
      <c r="DH9" s="1">
        <v>22</v>
      </c>
      <c r="DI9" s="1">
        <v>22</v>
      </c>
      <c r="DJ9" s="1">
        <v>21</v>
      </c>
      <c r="DK9" s="1">
        <v>22</v>
      </c>
      <c r="DL9" s="1">
        <v>24</v>
      </c>
      <c r="DM9" s="1">
        <v>0</v>
      </c>
      <c r="DN9" s="1">
        <v>23</v>
      </c>
      <c r="DO9" s="1">
        <v>23</v>
      </c>
      <c r="DP9" s="1">
        <v>26</v>
      </c>
      <c r="DQ9" s="1">
        <v>26</v>
      </c>
      <c r="DR9" s="1">
        <v>26</v>
      </c>
      <c r="DS9" s="1">
        <v>26</v>
      </c>
      <c r="DT9" s="1">
        <v>26</v>
      </c>
      <c r="DU9" s="1">
        <v>24</v>
      </c>
      <c r="DV9" s="1">
        <v>26</v>
      </c>
      <c r="DW9" s="1">
        <v>26</v>
      </c>
      <c r="DX9" s="1">
        <v>26</v>
      </c>
      <c r="DY9" s="1">
        <v>26</v>
      </c>
      <c r="DZ9" s="1">
        <v>0</v>
      </c>
      <c r="EA9" s="1">
        <v>24</v>
      </c>
      <c r="EB9" s="1">
        <v>25</v>
      </c>
      <c r="EC9" s="1">
        <v>25</v>
      </c>
      <c r="ED9" s="1">
        <v>24</v>
      </c>
      <c r="EE9" s="1">
        <v>25</v>
      </c>
      <c r="EF9" s="1">
        <v>25</v>
      </c>
      <c r="EG9" s="1">
        <v>25</v>
      </c>
      <c r="EH9" s="1">
        <v>0</v>
      </c>
      <c r="EI9" s="1">
        <v>0</v>
      </c>
      <c r="EJ9" s="1">
        <v>0</v>
      </c>
      <c r="EK9" s="1">
        <v>0</v>
      </c>
      <c r="EL9" s="1">
        <v>22</v>
      </c>
      <c r="EM9" s="1">
        <v>26</v>
      </c>
      <c r="EN9" s="1">
        <v>26</v>
      </c>
      <c r="EO9" s="1">
        <v>25</v>
      </c>
      <c r="EP9" s="1">
        <v>25.200000762939453</v>
      </c>
      <c r="EQ9" s="1">
        <v>26.600000381469727</v>
      </c>
      <c r="ER9" s="1">
        <v>23.899999618530273</v>
      </c>
      <c r="ES9" s="1">
        <v>25.600000381469727</v>
      </c>
      <c r="ET9" s="1">
        <v>25.299999237060547</v>
      </c>
      <c r="EU9" s="1">
        <v>25.299999237060547</v>
      </c>
      <c r="EV9" s="1">
        <v>27</v>
      </c>
      <c r="EW9" s="1">
        <v>25.700000762939453</v>
      </c>
      <c r="EX9" s="1">
        <v>25.100000381469727</v>
      </c>
      <c r="EY9" s="1">
        <v>23.600000381469727</v>
      </c>
      <c r="EZ9" s="1">
        <v>21.200000762939453</v>
      </c>
      <c r="FA9" s="1">
        <v>24.299999237060547</v>
      </c>
      <c r="FB9" s="1">
        <v>21.600000381469727</v>
      </c>
      <c r="FC9" s="1">
        <v>26.399999618530273</v>
      </c>
      <c r="FD9" s="1">
        <v>0</v>
      </c>
      <c r="FE9" s="1">
        <v>26.200000762939453</v>
      </c>
      <c r="FF9" s="1">
        <v>26.100000381469727</v>
      </c>
      <c r="FG9" s="1">
        <v>27.700000762939453</v>
      </c>
      <c r="FH9" s="1">
        <v>27.299999237060547</v>
      </c>
      <c r="FI9" s="1">
        <v>27.700000762939453</v>
      </c>
      <c r="FJ9" s="1">
        <v>26.5</v>
      </c>
      <c r="FK9" s="1">
        <v>27.700000762939453</v>
      </c>
      <c r="FL9" s="1">
        <v>27.600000381469727</v>
      </c>
      <c r="FM9" s="1">
        <v>24.100000381469727</v>
      </c>
      <c r="FN9" s="1">
        <v>26.799999237060547</v>
      </c>
      <c r="FO9" s="1">
        <v>25.100000381469727</v>
      </c>
      <c r="FP9" s="1">
        <v>25.899999618530273</v>
      </c>
      <c r="FQ9" s="1">
        <v>25</v>
      </c>
      <c r="FR9" s="1">
        <v>25</v>
      </c>
      <c r="FS9" s="1">
        <v>25</v>
      </c>
      <c r="FT9" s="1">
        <v>25.299999237060547</v>
      </c>
      <c r="FU9" s="1">
        <v>26.600000381469727</v>
      </c>
      <c r="FV9" s="1">
        <v>25.700000762939453</v>
      </c>
      <c r="FW9" s="1">
        <v>24.399999618530273</v>
      </c>
      <c r="FX9" s="1">
        <v>25.600000381469727</v>
      </c>
      <c r="FY9" s="1">
        <v>23.100000381469727</v>
      </c>
      <c r="FZ9" s="1">
        <v>23.299999237060547</v>
      </c>
      <c r="GA9" s="1">
        <v>0</v>
      </c>
      <c r="GB9" s="1">
        <v>0</v>
      </c>
      <c r="GC9" s="1">
        <v>0</v>
      </c>
      <c r="GD9" s="1">
        <v>22.700000762939453</v>
      </c>
      <c r="GE9" s="1">
        <v>22</v>
      </c>
      <c r="GF9" s="1">
        <v>22.399999618530273</v>
      </c>
      <c r="GG9" s="1">
        <v>22</v>
      </c>
      <c r="GH9" s="1">
        <v>23.299999237060547</v>
      </c>
      <c r="GI9" s="1">
        <v>24.899999618530273</v>
      </c>
      <c r="GJ9" s="1">
        <v>21.899999618530273</v>
      </c>
      <c r="GK9" s="1">
        <v>20</v>
      </c>
      <c r="GL9" s="1">
        <v>24.200000762939453</v>
      </c>
      <c r="GM9" s="1">
        <v>22.5</v>
      </c>
      <c r="GN9" s="1">
        <v>22.600000381469727</v>
      </c>
      <c r="GO9" s="1">
        <v>26.600000381469727</v>
      </c>
      <c r="GP9" s="1">
        <v>26.899999618530273</v>
      </c>
      <c r="GQ9" s="1">
        <v>24.200000762939453</v>
      </c>
      <c r="GR9" s="1">
        <v>25</v>
      </c>
      <c r="GS9" s="1">
        <v>24.399999618530273</v>
      </c>
      <c r="GT9" s="1">
        <v>26.700000762939453</v>
      </c>
      <c r="GU9" s="1">
        <v>24.600000381469727</v>
      </c>
      <c r="GV9" s="1">
        <v>24.700000762939453</v>
      </c>
      <c r="GW9" s="1">
        <v>26.299999237060547</v>
      </c>
      <c r="GX9" s="1">
        <v>23.700000762939453</v>
      </c>
      <c r="GY9" s="1">
        <v>20.799999237060547</v>
      </c>
      <c r="GZ9" s="1">
        <v>22</v>
      </c>
      <c r="HA9" s="1">
        <v>21.799999237060547</v>
      </c>
      <c r="HB9" s="1">
        <v>23.299999237060547</v>
      </c>
      <c r="HC9" s="1">
        <v>20.700000762939453</v>
      </c>
      <c r="HD9" s="1">
        <v>22.399999618530273</v>
      </c>
      <c r="HE9" s="1">
        <v>25.5</v>
      </c>
      <c r="HF9" s="1">
        <v>24.200000762939453</v>
      </c>
      <c r="HG9" s="1">
        <v>21.600000381469727</v>
      </c>
      <c r="HH9" s="1">
        <v>20.399999618530273</v>
      </c>
      <c r="HI9" s="1">
        <v>20.899999618530273</v>
      </c>
      <c r="HJ9" s="1">
        <v>0</v>
      </c>
      <c r="HK9" s="1">
        <v>18.700000762939453</v>
      </c>
      <c r="HL9" s="1">
        <v>0</v>
      </c>
      <c r="HM9" s="1">
        <v>18.200000762939453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18.299999237060547</v>
      </c>
      <c r="IB9" s="1">
        <v>18.299999237060547</v>
      </c>
      <c r="IC9" s="1">
        <v>19.600000381469727</v>
      </c>
      <c r="ID9" s="1">
        <v>19.600000381469727</v>
      </c>
      <c r="IE9" s="1">
        <v>23.100000381469727</v>
      </c>
      <c r="IF9" s="1">
        <v>21.5</v>
      </c>
      <c r="IG9" s="1">
        <v>20</v>
      </c>
      <c r="IH9" s="1">
        <v>18.799999237060547</v>
      </c>
      <c r="II9" s="1">
        <v>24.799999237060547</v>
      </c>
      <c r="IJ9" s="1">
        <v>19.600000381469727</v>
      </c>
      <c r="IK9" s="1">
        <v>18.200000762939453</v>
      </c>
      <c r="IL9" s="1">
        <v>18</v>
      </c>
      <c r="IM9" s="1">
        <v>18.399999618530273</v>
      </c>
      <c r="IN9" s="1">
        <v>18.200000762939453</v>
      </c>
      <c r="IO9" s="1">
        <v>18.399999618530273</v>
      </c>
      <c r="IP9" s="1">
        <v>18.399999618530273</v>
      </c>
      <c r="IQ9" s="1">
        <v>20.799999237060547</v>
      </c>
      <c r="IR9" s="1">
        <v>23.200000762939453</v>
      </c>
      <c r="IS9" s="1">
        <v>23.200000762939453</v>
      </c>
      <c r="IT9" s="1">
        <v>26.600000381469727</v>
      </c>
      <c r="IU9" s="1">
        <v>27.600000381469727</v>
      </c>
      <c r="IV9" s="1">
        <v>26.100000381469727</v>
      </c>
      <c r="IW9" s="1">
        <v>27.899999618530273</v>
      </c>
      <c r="IX9" s="1">
        <v>19.5</v>
      </c>
      <c r="IY9" s="1">
        <v>24.899999618530273</v>
      </c>
      <c r="IZ9" s="1">
        <v>23.100000381469727</v>
      </c>
      <c r="JA9" s="1">
        <v>23.5</v>
      </c>
      <c r="JB9" s="1">
        <v>23</v>
      </c>
      <c r="JC9" s="1">
        <v>23</v>
      </c>
      <c r="JD9" s="1">
        <v>22.799999237060547</v>
      </c>
      <c r="JE9" s="1">
        <v>23.200000762939453</v>
      </c>
      <c r="JF9" s="1">
        <v>19.600000381469727</v>
      </c>
      <c r="JG9" s="1">
        <v>19.200000762939453</v>
      </c>
      <c r="JH9" s="1">
        <v>20.399999618530273</v>
      </c>
      <c r="JI9" s="1">
        <v>23.200000762939453</v>
      </c>
      <c r="JJ9" s="1">
        <v>20</v>
      </c>
      <c r="JK9" s="1">
        <v>20.399999618530273</v>
      </c>
      <c r="JL9" s="1">
        <v>18.600000381469727</v>
      </c>
      <c r="JM9" s="1">
        <v>21.399999618530273</v>
      </c>
      <c r="JN9" s="1">
        <v>21.700000762939453</v>
      </c>
      <c r="JO9" s="1">
        <v>20.100000381469727</v>
      </c>
      <c r="JP9" s="1">
        <v>17.200000762939453</v>
      </c>
      <c r="JQ9" s="1">
        <v>20.299999237060547</v>
      </c>
      <c r="JR9" s="1">
        <v>20.399999618530273</v>
      </c>
      <c r="JS9" s="1">
        <v>22.200000762939453</v>
      </c>
      <c r="JT9" s="1">
        <v>17.700000762939453</v>
      </c>
      <c r="JU9" s="1">
        <v>17.700000762939453</v>
      </c>
      <c r="JV9" s="1">
        <v>17.5</v>
      </c>
      <c r="JW9" s="1">
        <v>19.5</v>
      </c>
      <c r="JX9" s="1">
        <v>21</v>
      </c>
      <c r="JY9" s="1">
        <v>21.899999618530273</v>
      </c>
      <c r="JZ9" s="1">
        <v>22.399999618530273</v>
      </c>
      <c r="KA9" s="1">
        <v>22.100000381469727</v>
      </c>
      <c r="KB9" s="1">
        <v>22.100000381469727</v>
      </c>
      <c r="KC9" s="1">
        <v>21</v>
      </c>
      <c r="KD9" s="1">
        <v>17.600000381469727</v>
      </c>
      <c r="KE9" s="1">
        <v>20.399999618530273</v>
      </c>
      <c r="KF9" s="1">
        <v>22</v>
      </c>
      <c r="KG9" s="1">
        <v>21.100000381469727</v>
      </c>
      <c r="KH9" s="1">
        <v>19.299999237060547</v>
      </c>
      <c r="KI9" s="1">
        <v>25.100000381469727</v>
      </c>
      <c r="KJ9" s="1">
        <v>22.299999237060547</v>
      </c>
      <c r="KK9" s="1">
        <v>21</v>
      </c>
      <c r="KL9" s="1">
        <v>20.700000762939453</v>
      </c>
      <c r="KM9" s="1">
        <v>24.200000762939453</v>
      </c>
      <c r="KN9" s="1">
        <v>23.799999237060547</v>
      </c>
      <c r="KO9" s="1">
        <v>21.5</v>
      </c>
      <c r="KP9" s="1">
        <v>19.799999237060547</v>
      </c>
      <c r="KQ9" s="1">
        <v>23.100000381469727</v>
      </c>
      <c r="KR9" s="1">
        <v>22</v>
      </c>
      <c r="KS9" s="1">
        <v>22.100000381469727</v>
      </c>
      <c r="KT9" s="1">
        <v>22.299999237060547</v>
      </c>
      <c r="KU9" s="1">
        <v>23.100000381469727</v>
      </c>
      <c r="KV9" s="1">
        <v>24.299999237060547</v>
      </c>
      <c r="KW9" s="1">
        <v>21.799999237060547</v>
      </c>
      <c r="KX9" s="1">
        <v>22.200000762939453</v>
      </c>
      <c r="KY9" s="1">
        <v>20.5</v>
      </c>
      <c r="KZ9" s="1">
        <v>22</v>
      </c>
      <c r="LA9" s="1">
        <v>20.799999237060547</v>
      </c>
      <c r="LB9" s="1">
        <v>21.5</v>
      </c>
      <c r="LC9" s="1">
        <v>21</v>
      </c>
      <c r="LD9" s="1">
        <v>19.700000762939453</v>
      </c>
      <c r="LE9" s="1">
        <v>19.5</v>
      </c>
      <c r="LF9" s="1">
        <v>16.899999618530273</v>
      </c>
      <c r="LG9" s="1">
        <v>17.200000762939453</v>
      </c>
      <c r="LH9" s="1">
        <v>17.200000762939453</v>
      </c>
      <c r="LI9" s="1">
        <v>20</v>
      </c>
      <c r="LJ9" s="1">
        <v>19.600000381469727</v>
      </c>
      <c r="LK9" s="1">
        <v>19.600000381469727</v>
      </c>
      <c r="LL9" s="1">
        <v>18.799999237060547</v>
      </c>
      <c r="LM9" s="1">
        <v>18.799999237060547</v>
      </c>
      <c r="LN9" s="1">
        <v>19.700000762939453</v>
      </c>
      <c r="LO9" s="1">
        <v>19.700000762939453</v>
      </c>
      <c r="LP9" s="1">
        <v>21.700000762939453</v>
      </c>
      <c r="LQ9" s="1">
        <v>19.600000381469727</v>
      </c>
      <c r="LR9" s="1">
        <v>19.799999237060547</v>
      </c>
      <c r="LS9" s="1">
        <v>20.299999237060547</v>
      </c>
      <c r="LT9" s="1">
        <v>19.5</v>
      </c>
      <c r="LU9" s="1">
        <v>20.100000381469727</v>
      </c>
      <c r="LV9" s="1">
        <v>20.899999618530273</v>
      </c>
      <c r="LW9" s="1">
        <v>18.799999237060547</v>
      </c>
      <c r="LX9" s="1">
        <v>17.799999237060547</v>
      </c>
      <c r="LY9" s="1">
        <v>19.799999237060547</v>
      </c>
      <c r="LZ9" s="1">
        <v>20.899999618530273</v>
      </c>
      <c r="MA9" s="1">
        <v>21.899999618530273</v>
      </c>
      <c r="MB9" s="1">
        <v>21.200000762939453</v>
      </c>
      <c r="MC9" s="1">
        <v>21.399999618530273</v>
      </c>
      <c r="MD9" s="1">
        <v>21.200000762939453</v>
      </c>
      <c r="ME9" s="1">
        <v>23.700000762939453</v>
      </c>
      <c r="MF9" s="1">
        <v>20.700000762939453</v>
      </c>
      <c r="MG9" s="1">
        <v>22</v>
      </c>
      <c r="MH9" s="1">
        <v>22.100000381469727</v>
      </c>
      <c r="MI9" s="1">
        <v>19.600000381469727</v>
      </c>
      <c r="MJ9" s="1">
        <v>19.700000762939453</v>
      </c>
      <c r="MK9" s="1">
        <v>19</v>
      </c>
      <c r="ML9" s="1">
        <v>22.200000762939453</v>
      </c>
      <c r="MM9" s="1">
        <v>18.899999618530273</v>
      </c>
      <c r="MN9" s="1">
        <v>23</v>
      </c>
      <c r="MO9" s="1">
        <v>0</v>
      </c>
      <c r="MP9" s="1">
        <v>21.200000762939453</v>
      </c>
      <c r="MQ9" s="1">
        <v>23.799999237060547</v>
      </c>
      <c r="MR9" s="1">
        <v>23.600000381469727</v>
      </c>
      <c r="MS9" s="1">
        <v>22.299999237060547</v>
      </c>
      <c r="MT9" s="1">
        <v>21.899999618530273</v>
      </c>
      <c r="MU9" s="1">
        <v>20.899999618530273</v>
      </c>
      <c r="MV9" s="1">
        <v>20.5</v>
      </c>
      <c r="MW9" s="1">
        <v>21</v>
      </c>
      <c r="MX9" s="1">
        <v>16.600000381469727</v>
      </c>
      <c r="MY9" s="1">
        <v>19</v>
      </c>
      <c r="MZ9" s="1">
        <v>18.899999618530273</v>
      </c>
      <c r="NA9" s="1">
        <v>19</v>
      </c>
      <c r="NB9" s="1">
        <v>19.299999237060547</v>
      </c>
      <c r="NC9" s="1">
        <v>20.100000381469727</v>
      </c>
      <c r="ND9" s="1">
        <v>21.200000762939453</v>
      </c>
      <c r="NE9" s="1">
        <v>18.299999237060547</v>
      </c>
    </row>
    <row r="10" spans="1:369" s="46" customFormat="1" x14ac:dyDescent="0.25">
      <c r="B10" s="47" t="s">
        <v>9</v>
      </c>
      <c r="C10" s="46">
        <v>9434.4</v>
      </c>
      <c r="D10" s="46">
        <v>9454</v>
      </c>
      <c r="E10" s="46">
        <v>9473.7000000000007</v>
      </c>
      <c r="F10" s="46">
        <v>9494.2999999999993</v>
      </c>
      <c r="G10" s="46">
        <v>9515</v>
      </c>
      <c r="H10" s="46">
        <v>9537.1</v>
      </c>
      <c r="I10" s="46">
        <v>9553.7000000000007</v>
      </c>
      <c r="J10" s="46">
        <v>9573</v>
      </c>
      <c r="K10" s="46">
        <v>9593.1</v>
      </c>
      <c r="L10" s="46">
        <v>9613.7999999999993</v>
      </c>
      <c r="M10" s="46">
        <v>9635.1</v>
      </c>
      <c r="N10" s="46">
        <v>9654.2000000000007</v>
      </c>
      <c r="O10" s="46">
        <v>9669</v>
      </c>
      <c r="P10" s="46">
        <v>9685.7999999999993</v>
      </c>
      <c r="Q10" s="46">
        <v>9703.2999999999993</v>
      </c>
      <c r="R10" s="46">
        <v>9722.2000000000007</v>
      </c>
      <c r="S10" s="46">
        <v>9735.2000000000007</v>
      </c>
      <c r="T10" s="46">
        <v>9748.1</v>
      </c>
      <c r="U10" s="46">
        <v>9767</v>
      </c>
      <c r="V10" s="46">
        <v>9786.2000000000007</v>
      </c>
      <c r="W10" s="46">
        <v>9805.6</v>
      </c>
      <c r="X10" s="46">
        <v>9823.7000000000007</v>
      </c>
      <c r="Y10" s="46">
        <v>9840.6</v>
      </c>
      <c r="Z10" s="46">
        <v>9859</v>
      </c>
      <c r="AA10" s="46">
        <v>9875.5</v>
      </c>
      <c r="AB10" s="46">
        <v>9893.6</v>
      </c>
      <c r="AC10" s="46">
        <v>9911.1</v>
      </c>
      <c r="AD10" s="46">
        <v>9924.7000000000007</v>
      </c>
      <c r="AE10" s="46">
        <v>9941.4</v>
      </c>
      <c r="AF10" s="46">
        <v>9957.2000000000007</v>
      </c>
      <c r="AG10" s="46">
        <v>9974.6</v>
      </c>
      <c r="AH10" s="46">
        <v>9992.6</v>
      </c>
      <c r="AI10" s="46">
        <v>10009.700000000001</v>
      </c>
      <c r="AJ10" s="46">
        <v>10027.4</v>
      </c>
      <c r="AK10" s="46">
        <v>10044.700000000001</v>
      </c>
      <c r="AL10" s="46">
        <v>10063</v>
      </c>
      <c r="AM10" s="46">
        <v>10081</v>
      </c>
      <c r="AN10" s="46">
        <v>10100.9</v>
      </c>
      <c r="AO10" s="46">
        <v>10120.700000000001</v>
      </c>
      <c r="AP10" s="46">
        <v>10140.9</v>
      </c>
      <c r="AQ10" s="46">
        <v>10159.1</v>
      </c>
      <c r="AR10" s="46">
        <v>10178.200000000001</v>
      </c>
      <c r="AS10" s="46">
        <v>10198.299999999999</v>
      </c>
      <c r="AT10" s="46">
        <v>10209.1</v>
      </c>
      <c r="AU10" s="46">
        <v>10225.700000000001</v>
      </c>
      <c r="AV10" s="46">
        <v>10233.9</v>
      </c>
      <c r="AW10" s="46">
        <v>10252.5</v>
      </c>
      <c r="AX10" s="46">
        <v>10266.299999999999</v>
      </c>
      <c r="AY10" s="46">
        <v>10286.4</v>
      </c>
      <c r="AZ10" s="46">
        <v>10305.9</v>
      </c>
      <c r="BA10" s="46">
        <v>10326.4</v>
      </c>
      <c r="BB10" s="46">
        <v>10347.200000000001</v>
      </c>
      <c r="BC10" s="46">
        <v>10368.799999999999</v>
      </c>
      <c r="BD10" s="46">
        <v>10387.4</v>
      </c>
      <c r="BE10" s="46">
        <v>10410.4</v>
      </c>
      <c r="BF10" s="46">
        <v>10430.4</v>
      </c>
      <c r="BG10" s="46">
        <v>10450.4</v>
      </c>
      <c r="BH10" s="46">
        <v>10471.299999999999</v>
      </c>
      <c r="BI10" s="46">
        <v>10492.1</v>
      </c>
      <c r="BJ10" s="46">
        <v>10512.2</v>
      </c>
      <c r="BK10" s="46">
        <v>10532.9</v>
      </c>
      <c r="BL10" s="46">
        <v>10554.3</v>
      </c>
      <c r="BM10" s="46">
        <v>10573.2</v>
      </c>
      <c r="BN10" s="46">
        <v>10596</v>
      </c>
      <c r="BO10" s="46">
        <v>10617.9</v>
      </c>
      <c r="BP10" s="46">
        <v>10639.9</v>
      </c>
      <c r="BQ10" s="46">
        <v>10661.8</v>
      </c>
      <c r="BR10" s="46">
        <v>10680.1</v>
      </c>
      <c r="BS10" s="46">
        <v>10699.9</v>
      </c>
      <c r="BT10" s="46">
        <v>10717.5</v>
      </c>
      <c r="BU10" s="46">
        <v>10731</v>
      </c>
      <c r="BV10" s="46">
        <v>10738.4</v>
      </c>
      <c r="BW10" s="46">
        <v>10756.1</v>
      </c>
      <c r="BX10" s="46">
        <v>10794.7</v>
      </c>
      <c r="BY10" s="46">
        <v>10794.7</v>
      </c>
      <c r="BZ10" s="46">
        <v>10817.5</v>
      </c>
      <c r="CA10" s="46">
        <v>10839.3</v>
      </c>
      <c r="CB10" s="46">
        <v>10861.5</v>
      </c>
      <c r="CC10" s="46">
        <v>10883.4</v>
      </c>
      <c r="CH10" s="46">
        <v>10978.4</v>
      </c>
      <c r="CI10" s="46">
        <v>10998.9</v>
      </c>
      <c r="CJ10" s="46">
        <v>11021.5</v>
      </c>
      <c r="CK10" s="46">
        <v>11045</v>
      </c>
      <c r="CL10" s="46">
        <v>11068.2</v>
      </c>
      <c r="CM10" s="46">
        <v>11091.9</v>
      </c>
      <c r="CN10" s="46">
        <v>11115.4</v>
      </c>
      <c r="CO10" s="46">
        <v>11138.6</v>
      </c>
      <c r="CP10" s="46">
        <v>11159.7</v>
      </c>
      <c r="CQ10" s="46">
        <v>11182.4</v>
      </c>
      <c r="CR10" s="46">
        <v>11205.7</v>
      </c>
      <c r="CS10" s="46">
        <v>11228.8</v>
      </c>
      <c r="CT10" s="46">
        <v>11252.2</v>
      </c>
      <c r="CU10" s="46">
        <v>11268.8</v>
      </c>
      <c r="CV10" s="46">
        <v>11290.6</v>
      </c>
      <c r="CW10" s="46">
        <v>11313.4</v>
      </c>
      <c r="CX10" s="46">
        <v>11336.9</v>
      </c>
      <c r="CY10" s="46">
        <v>11360.4</v>
      </c>
      <c r="CZ10" s="46">
        <v>11383.1</v>
      </c>
      <c r="DA10" s="46">
        <v>11406.4</v>
      </c>
      <c r="DB10" s="46">
        <v>11429</v>
      </c>
      <c r="DC10" s="46">
        <v>11449.7</v>
      </c>
      <c r="DD10" s="46">
        <v>11470.7</v>
      </c>
      <c r="DE10" s="46">
        <v>11492.6</v>
      </c>
      <c r="DF10" s="46">
        <v>11511.5</v>
      </c>
      <c r="DG10" s="46">
        <v>11529.5</v>
      </c>
      <c r="DH10" s="46">
        <v>11545.1</v>
      </c>
      <c r="DI10" s="46">
        <v>11562.2</v>
      </c>
      <c r="DJ10" s="46">
        <v>11581</v>
      </c>
      <c r="DK10" s="46">
        <v>11599.6</v>
      </c>
      <c r="DL10" s="46">
        <v>11620.2</v>
      </c>
      <c r="DM10" s="46">
        <v>11640.6</v>
      </c>
      <c r="DN10" s="46">
        <v>11657.9</v>
      </c>
      <c r="DO10" s="46">
        <v>11657.9</v>
      </c>
      <c r="DP10" s="46">
        <v>11700</v>
      </c>
      <c r="DQ10" s="46">
        <v>11722.9</v>
      </c>
      <c r="DR10" s="46">
        <v>11745</v>
      </c>
      <c r="DS10" s="46">
        <v>11768</v>
      </c>
      <c r="DT10" s="46">
        <v>11791</v>
      </c>
      <c r="DU10" s="46">
        <v>11813.6</v>
      </c>
      <c r="DV10" s="46">
        <v>11835.7</v>
      </c>
      <c r="DW10" s="46">
        <v>11858.5</v>
      </c>
      <c r="DX10" s="46">
        <v>11881.4</v>
      </c>
      <c r="DY10" s="46">
        <v>11903.6</v>
      </c>
      <c r="DZ10" s="46">
        <v>11919.8</v>
      </c>
      <c r="EA10" s="46">
        <v>11929.4</v>
      </c>
      <c r="EB10" s="46">
        <v>11951.6</v>
      </c>
      <c r="EC10" s="46">
        <v>11974</v>
      </c>
      <c r="ED10" s="46">
        <v>11995.9</v>
      </c>
      <c r="EE10" s="46">
        <v>12016.9</v>
      </c>
      <c r="EF10" s="46">
        <v>12038.5</v>
      </c>
      <c r="EG10" s="46">
        <v>12059.6</v>
      </c>
      <c r="EH10" s="46">
        <v>12065.2</v>
      </c>
      <c r="EI10" s="46">
        <v>12065.2</v>
      </c>
      <c r="EJ10" s="46">
        <v>12065.2</v>
      </c>
      <c r="EK10" s="46">
        <v>12065.2</v>
      </c>
      <c r="EL10" s="46">
        <v>12072.8</v>
      </c>
      <c r="EM10" s="46">
        <v>12089.3</v>
      </c>
      <c r="EN10" s="46">
        <v>12111.1</v>
      </c>
      <c r="EO10" s="46">
        <v>12133.4</v>
      </c>
      <c r="EP10" s="46">
        <v>12155.599609375</v>
      </c>
      <c r="EQ10" s="46">
        <v>12178.5</v>
      </c>
      <c r="ER10" s="46">
        <v>12199.7998046875</v>
      </c>
      <c r="ES10" s="46">
        <v>12221.599609375</v>
      </c>
      <c r="ET10" s="46">
        <v>12243.900390625</v>
      </c>
      <c r="EU10" s="46">
        <v>12266.099609375</v>
      </c>
      <c r="EV10" s="46">
        <v>12288.7998046875</v>
      </c>
      <c r="EW10" s="46">
        <v>12307.5</v>
      </c>
      <c r="EX10" s="46">
        <v>12327.099609375</v>
      </c>
      <c r="EY10" s="46">
        <v>12346.099609375</v>
      </c>
      <c r="EZ10" s="46">
        <v>12363.400390625</v>
      </c>
      <c r="FA10" s="46">
        <v>12383</v>
      </c>
      <c r="FB10" s="46">
        <v>12403</v>
      </c>
      <c r="FC10" s="46">
        <v>12418.900390625</v>
      </c>
      <c r="FD10" s="46">
        <v>12438.400390625</v>
      </c>
      <c r="FE10" s="46">
        <v>12460.2001953125</v>
      </c>
      <c r="FF10" s="46">
        <v>12482.5</v>
      </c>
      <c r="FG10" s="46">
        <v>12504.5</v>
      </c>
      <c r="FH10" s="46">
        <v>12528.5</v>
      </c>
      <c r="FI10" s="46">
        <v>12552.5</v>
      </c>
      <c r="FJ10" s="46">
        <v>12575.7998046875</v>
      </c>
      <c r="FK10" s="46">
        <v>12598.599609375</v>
      </c>
      <c r="FL10" s="46">
        <v>12621.7998046875</v>
      </c>
      <c r="FM10" s="46">
        <v>12643.599609375</v>
      </c>
      <c r="FN10" s="46">
        <v>12664.7998046875</v>
      </c>
      <c r="FO10" s="46">
        <v>12686.599609375</v>
      </c>
      <c r="FP10" s="46">
        <v>12708.7998046875</v>
      </c>
      <c r="FQ10" s="46">
        <v>12730.900390625</v>
      </c>
      <c r="FR10" s="46">
        <v>12730.900390625</v>
      </c>
      <c r="FS10" s="46">
        <v>12730.900390625</v>
      </c>
      <c r="FT10" s="46">
        <v>12821.400390625</v>
      </c>
      <c r="FU10" s="46">
        <v>12843.7001953125</v>
      </c>
      <c r="FV10" s="46">
        <v>12863.2001953125</v>
      </c>
      <c r="FW10" s="46">
        <v>12883.2998046875</v>
      </c>
      <c r="FX10" s="46">
        <v>12903.5</v>
      </c>
      <c r="FY10" s="46">
        <v>12923.400390625</v>
      </c>
      <c r="FZ10" s="46">
        <v>12942.2998046875</v>
      </c>
      <c r="GA10" s="46">
        <v>12955.599609375</v>
      </c>
      <c r="GB10" s="46">
        <v>12955.599609375</v>
      </c>
      <c r="GC10" s="46">
        <v>12955.599609375</v>
      </c>
      <c r="GD10" s="46">
        <v>12961.400390625</v>
      </c>
      <c r="GE10" s="46">
        <v>12977.2001953125</v>
      </c>
      <c r="GF10" s="46">
        <v>12997.400390625</v>
      </c>
      <c r="GG10" s="46">
        <v>13016.7998046875</v>
      </c>
      <c r="GH10" s="46">
        <v>13037.2001953125</v>
      </c>
      <c r="GI10" s="46">
        <v>13058.099609375</v>
      </c>
      <c r="GJ10" s="46">
        <v>13078</v>
      </c>
      <c r="GK10" s="46">
        <v>13098</v>
      </c>
      <c r="GL10" s="46">
        <v>13117.7001953125</v>
      </c>
      <c r="GM10" s="46">
        <v>13137.7001953125</v>
      </c>
      <c r="GN10" s="46">
        <v>13153.099609375</v>
      </c>
      <c r="GO10" s="46">
        <v>13174.599609375</v>
      </c>
      <c r="GP10" s="46">
        <v>13197.2001953125</v>
      </c>
      <c r="GQ10" s="46">
        <v>13219.099609375</v>
      </c>
      <c r="GR10" s="46">
        <v>13240</v>
      </c>
      <c r="GS10" s="46">
        <v>13261.400390625</v>
      </c>
      <c r="GT10" s="46">
        <v>13283.2998046875</v>
      </c>
      <c r="GU10" s="46">
        <v>13305</v>
      </c>
      <c r="GV10" s="46">
        <v>13325.900390625</v>
      </c>
      <c r="GW10" s="46">
        <v>13341.2998046875</v>
      </c>
      <c r="GX10" s="46">
        <v>13360.2998046875</v>
      </c>
      <c r="GY10" s="46">
        <v>13376.7998046875</v>
      </c>
      <c r="GZ10" s="46">
        <v>13391</v>
      </c>
      <c r="HA10" s="46">
        <v>13409.400390625</v>
      </c>
      <c r="HB10" s="46">
        <v>13429.599609375</v>
      </c>
      <c r="HC10" s="46">
        <v>13446.7001953125</v>
      </c>
      <c r="HD10" s="46">
        <v>13466.2998046875</v>
      </c>
      <c r="HE10" s="46">
        <v>13486.599609375</v>
      </c>
      <c r="HF10" s="46">
        <v>13506.7001953125</v>
      </c>
      <c r="HG10" s="46">
        <v>13526.2998046875</v>
      </c>
      <c r="HH10" s="46">
        <v>13544.2001953125</v>
      </c>
      <c r="HI10" s="46">
        <v>13560.2998046875</v>
      </c>
      <c r="HJ10" s="46">
        <v>13572.599609375</v>
      </c>
      <c r="HK10" s="46">
        <v>13578.900390625</v>
      </c>
      <c r="HL10" s="46">
        <v>13592.599609375</v>
      </c>
      <c r="HM10" s="46">
        <v>13602.900390625</v>
      </c>
      <c r="HN10" s="46">
        <v>13611.2998046875</v>
      </c>
      <c r="HO10" s="46">
        <v>13611.2998046875</v>
      </c>
      <c r="HP10" s="46">
        <v>13611.2998046875</v>
      </c>
      <c r="HQ10" s="46">
        <v>13611.2998046875</v>
      </c>
      <c r="HR10" s="46">
        <v>13611.2998046875</v>
      </c>
      <c r="HS10" s="46">
        <v>13611.2998046875</v>
      </c>
      <c r="HT10" s="46">
        <v>13613.2001953125</v>
      </c>
      <c r="HU10" s="46">
        <v>13613.599609375</v>
      </c>
      <c r="HV10" s="46">
        <v>13613.599609375</v>
      </c>
      <c r="HW10" s="46">
        <v>13613.599609375</v>
      </c>
      <c r="HX10" s="46">
        <v>13613.599609375</v>
      </c>
      <c r="HY10" s="46">
        <v>13613.599609375</v>
      </c>
      <c r="HZ10" s="46">
        <v>13613.599609375</v>
      </c>
      <c r="IA10" s="46">
        <v>13616.900390625</v>
      </c>
      <c r="IB10" s="46">
        <v>13616.900390625</v>
      </c>
      <c r="IC10" s="46">
        <v>13629</v>
      </c>
      <c r="ID10" s="46">
        <v>13641.7998046875</v>
      </c>
      <c r="IE10" s="46">
        <v>13655.2001953125</v>
      </c>
      <c r="IF10" s="46">
        <v>13671.2001953125</v>
      </c>
      <c r="IG10" s="46">
        <v>13686.2998046875</v>
      </c>
      <c r="IH10" s="46">
        <v>13700.099609375</v>
      </c>
      <c r="II10" s="46">
        <v>13713.2998046875</v>
      </c>
      <c r="IJ10" s="46">
        <v>13729.2001953125</v>
      </c>
      <c r="IK10" s="46">
        <v>13740.2998046875</v>
      </c>
      <c r="IL10" s="46">
        <v>13753.2998046875</v>
      </c>
      <c r="IM10" s="46">
        <v>13766.2001953125</v>
      </c>
      <c r="IN10" s="46">
        <v>13779.099609375</v>
      </c>
      <c r="IO10" s="46">
        <v>13789.7998046875</v>
      </c>
      <c r="IP10" s="46">
        <v>13798.400390625</v>
      </c>
      <c r="IQ10" s="46">
        <v>13813.2001953125</v>
      </c>
      <c r="IR10" s="46">
        <v>13830.900390625</v>
      </c>
      <c r="IS10" s="46">
        <v>13851.400390625</v>
      </c>
      <c r="IT10" s="46">
        <v>13872.900390625</v>
      </c>
      <c r="IU10" s="46">
        <v>13896</v>
      </c>
      <c r="IV10" s="46">
        <v>13918.599609375</v>
      </c>
      <c r="IW10" s="46">
        <v>13941.599609375</v>
      </c>
      <c r="IX10" s="46">
        <v>13964.7998046875</v>
      </c>
      <c r="IY10" s="46">
        <v>13981.2001953125</v>
      </c>
      <c r="IZ10" s="46">
        <v>13998.7998046875</v>
      </c>
      <c r="JA10" s="46">
        <v>14018.5</v>
      </c>
      <c r="JB10" s="46">
        <v>14038.2001953125</v>
      </c>
      <c r="JC10" s="46">
        <v>14058.599609375</v>
      </c>
      <c r="JD10" s="46">
        <v>14077.900390625</v>
      </c>
      <c r="JE10" s="46">
        <v>14092.400390625</v>
      </c>
      <c r="JF10" s="46">
        <v>14110.099609375</v>
      </c>
      <c r="JG10" s="46">
        <v>14124.2001953125</v>
      </c>
      <c r="JH10" s="46">
        <v>14141.099609375</v>
      </c>
      <c r="JI10" s="46">
        <v>14159.2001953125</v>
      </c>
      <c r="JJ10" s="46">
        <v>14177</v>
      </c>
      <c r="JK10" s="46">
        <v>14193.7001953125</v>
      </c>
      <c r="JL10" s="46">
        <v>14213.2998046875</v>
      </c>
      <c r="JM10" s="46">
        <v>14226.900390625</v>
      </c>
      <c r="JN10" s="46">
        <v>14245.2001953125</v>
      </c>
      <c r="JO10" s="46">
        <v>14262.7998046875</v>
      </c>
      <c r="JP10" s="46">
        <v>14276.900390625</v>
      </c>
      <c r="JQ10" s="46">
        <v>14290.099609375</v>
      </c>
      <c r="JR10" s="46">
        <v>14305.099609375</v>
      </c>
      <c r="JS10" s="46">
        <v>14320.599609375</v>
      </c>
      <c r="JT10" s="46">
        <v>14349.2001953125</v>
      </c>
      <c r="JU10" s="46">
        <v>14349.2001953125</v>
      </c>
      <c r="JV10" s="46">
        <v>14360.5</v>
      </c>
      <c r="JW10" s="46">
        <v>14374</v>
      </c>
      <c r="JX10" s="46">
        <v>14390.2998046875</v>
      </c>
      <c r="JY10" s="46">
        <v>14408</v>
      </c>
      <c r="JZ10" s="46">
        <v>14426.900390625</v>
      </c>
      <c r="KA10" s="46">
        <v>14446.400390625</v>
      </c>
      <c r="KB10" s="46">
        <v>14464.2001953125</v>
      </c>
      <c r="KC10" s="46">
        <v>14478.7001953125</v>
      </c>
      <c r="KD10" s="46">
        <v>14492.2998046875</v>
      </c>
      <c r="KE10" s="46">
        <v>14504.099609375</v>
      </c>
      <c r="KF10" s="46">
        <v>14521.7998046875</v>
      </c>
      <c r="KG10" s="46">
        <v>14538.900390625</v>
      </c>
      <c r="KH10" s="46">
        <v>14553.099609375</v>
      </c>
      <c r="KI10" s="46">
        <v>14565.2998046875</v>
      </c>
      <c r="KJ10" s="46">
        <v>14585.5</v>
      </c>
      <c r="KK10" s="46">
        <v>14603</v>
      </c>
      <c r="KL10" s="46">
        <v>14619.7001953125</v>
      </c>
      <c r="KM10" s="46">
        <v>14632</v>
      </c>
      <c r="KN10" s="46">
        <v>14650.5</v>
      </c>
      <c r="KO10" s="46">
        <v>14667.900390625</v>
      </c>
      <c r="KP10" s="46">
        <v>14682.7001953125</v>
      </c>
      <c r="KQ10" s="46">
        <v>14695.7001953125</v>
      </c>
      <c r="KR10" s="46">
        <v>14714.2998046875</v>
      </c>
      <c r="KS10" s="46">
        <v>14731.599609375</v>
      </c>
      <c r="KT10" s="46">
        <v>14749.599609375</v>
      </c>
      <c r="KU10" s="46">
        <v>14764.599609375</v>
      </c>
      <c r="KV10" s="46">
        <v>14785.099609375</v>
      </c>
      <c r="KW10" s="46">
        <v>14802.7998046875</v>
      </c>
      <c r="KX10" s="46">
        <v>14820.099609375</v>
      </c>
      <c r="KY10" s="46">
        <v>14837.599609375</v>
      </c>
      <c r="KZ10" s="46">
        <v>14855.5</v>
      </c>
      <c r="LA10" s="46">
        <v>14872.900390625</v>
      </c>
      <c r="LB10" s="46">
        <v>14889.599609375</v>
      </c>
      <c r="LC10" s="46">
        <v>14905.2001953125</v>
      </c>
      <c r="LD10" s="46">
        <v>14921.2001953125</v>
      </c>
      <c r="LE10" s="46">
        <v>14937.599609375</v>
      </c>
      <c r="LF10" s="46">
        <v>14952.099609375</v>
      </c>
      <c r="LG10" s="46">
        <v>14965.599609375</v>
      </c>
      <c r="LH10" s="46">
        <v>14978.5</v>
      </c>
      <c r="LI10" s="46">
        <v>14993.7998046875</v>
      </c>
      <c r="LJ10" s="46">
        <v>15009.2998046875</v>
      </c>
      <c r="LK10" s="46">
        <v>15024.900390625</v>
      </c>
      <c r="LL10" s="46">
        <v>15039.7998046875</v>
      </c>
      <c r="LM10" s="46">
        <v>15053.599609375</v>
      </c>
      <c r="LN10" s="46">
        <v>15068.900390625</v>
      </c>
      <c r="LO10" s="46">
        <v>15084.400390625</v>
      </c>
      <c r="LP10" s="46">
        <v>15092.099609375</v>
      </c>
      <c r="LQ10" s="46">
        <v>15107.2998046875</v>
      </c>
      <c r="LR10" s="46">
        <v>15123.099609375</v>
      </c>
      <c r="LS10" s="46">
        <v>15136.7001953125</v>
      </c>
      <c r="LT10" s="46">
        <v>15153.400390625</v>
      </c>
      <c r="LU10" s="46">
        <v>15169.2001953125</v>
      </c>
      <c r="LV10" s="46">
        <v>15184</v>
      </c>
      <c r="LW10" s="46">
        <v>15199.5</v>
      </c>
      <c r="LX10" s="46">
        <v>15213.900390625</v>
      </c>
      <c r="LY10" s="46">
        <v>15228</v>
      </c>
      <c r="LZ10" s="46">
        <v>15245</v>
      </c>
      <c r="MA10" s="46">
        <v>15263.5</v>
      </c>
      <c r="MB10" s="46">
        <v>15278.7001953125</v>
      </c>
      <c r="MC10" s="46">
        <v>15295.900390625</v>
      </c>
      <c r="MD10" s="46">
        <v>15312</v>
      </c>
      <c r="ME10" s="46">
        <v>15332</v>
      </c>
      <c r="MF10" s="46">
        <v>15346.400390625</v>
      </c>
      <c r="MG10" s="46">
        <v>15365.2001953125</v>
      </c>
      <c r="MH10" s="46">
        <v>15384.400390625</v>
      </c>
      <c r="MI10" s="46">
        <v>15402.900390625</v>
      </c>
      <c r="MJ10" s="46">
        <v>15419.2001953125</v>
      </c>
      <c r="MK10" s="46">
        <v>15436</v>
      </c>
      <c r="ML10" s="46">
        <v>15450.099609375</v>
      </c>
      <c r="MM10" s="46">
        <v>15467.599609375</v>
      </c>
      <c r="MN10" s="46">
        <v>15485.400390625</v>
      </c>
      <c r="MO10" s="46">
        <f>MN10</f>
        <v>15485.400390625</v>
      </c>
      <c r="MP10" s="46">
        <v>15494.599609375</v>
      </c>
      <c r="MQ10" s="46">
        <v>15512.7998046875</v>
      </c>
      <c r="MR10" s="46">
        <v>15533.099609375</v>
      </c>
      <c r="MS10" s="46">
        <v>15549.099609375</v>
      </c>
      <c r="MT10" s="46">
        <v>15568.7998046875</v>
      </c>
      <c r="MU10" s="46">
        <v>15587.5</v>
      </c>
      <c r="MV10" s="46">
        <v>15605.2001953125</v>
      </c>
      <c r="MW10" s="46">
        <v>15622.900390625</v>
      </c>
      <c r="MX10" s="46">
        <v>15638.099609375</v>
      </c>
      <c r="MY10" s="46">
        <v>15652.2001953125</v>
      </c>
      <c r="MZ10" s="46">
        <v>15667.099609375</v>
      </c>
      <c r="NA10" s="46">
        <v>15682.900390625</v>
      </c>
      <c r="NB10" s="46">
        <v>15699.099609375</v>
      </c>
      <c r="NC10" s="46">
        <v>15715.900390625</v>
      </c>
      <c r="ND10" s="46">
        <v>15733</v>
      </c>
      <c r="NE10" s="46">
        <v>15748.2001953125</v>
      </c>
    </row>
    <row r="11" spans="1:369" x14ac:dyDescent="0.25">
      <c r="B11" s="6" t="s">
        <v>10</v>
      </c>
      <c r="D11" s="1">
        <v>1307.2</v>
      </c>
      <c r="E11" s="1">
        <v>1309.9000000000001</v>
      </c>
      <c r="F11" s="1">
        <v>1312.7</v>
      </c>
      <c r="G11" s="1">
        <v>1315.5</v>
      </c>
      <c r="H11" s="1">
        <v>1318.5</v>
      </c>
      <c r="I11" s="1">
        <v>1320.7</v>
      </c>
      <c r="J11" s="1">
        <v>1323.3</v>
      </c>
      <c r="K11" s="1">
        <v>1326.1</v>
      </c>
      <c r="L11" s="1">
        <v>1328.9</v>
      </c>
      <c r="M11" s="1">
        <v>1331.8</v>
      </c>
      <c r="N11" s="1">
        <v>1334.4</v>
      </c>
      <c r="O11" s="1">
        <v>1336.7</v>
      </c>
      <c r="P11" s="1">
        <v>1339</v>
      </c>
      <c r="Q11" s="1">
        <v>1341.4</v>
      </c>
      <c r="R11" s="1">
        <v>1343.9</v>
      </c>
      <c r="S11" s="1">
        <v>1345.6</v>
      </c>
      <c r="T11" s="1">
        <v>1347.4</v>
      </c>
      <c r="U11" s="1">
        <v>1349.9</v>
      </c>
      <c r="V11" s="1">
        <v>1352.6</v>
      </c>
      <c r="W11" s="1">
        <v>1355.2</v>
      </c>
      <c r="X11" s="1">
        <v>1357.6</v>
      </c>
      <c r="Y11" s="1">
        <v>1359.8</v>
      </c>
      <c r="Z11" s="1">
        <v>1362.3</v>
      </c>
      <c r="AA11" s="1">
        <v>1364.6</v>
      </c>
      <c r="AB11" s="1">
        <v>1367</v>
      </c>
      <c r="AC11" s="1">
        <v>1369.3</v>
      </c>
      <c r="AD11" s="1">
        <v>1371.2</v>
      </c>
      <c r="AE11" s="1">
        <v>1373.3</v>
      </c>
      <c r="AF11" s="1">
        <v>1375.4</v>
      </c>
      <c r="AG11" s="1">
        <v>1377.7</v>
      </c>
      <c r="AH11" s="1">
        <v>1380.1</v>
      </c>
      <c r="AI11" s="1">
        <v>1382.5</v>
      </c>
      <c r="AJ11" s="1">
        <v>1384.9</v>
      </c>
      <c r="AK11" s="1">
        <v>1387.2</v>
      </c>
      <c r="AL11" s="1">
        <v>1389.7</v>
      </c>
      <c r="AM11" s="1">
        <v>1392.1</v>
      </c>
      <c r="AN11" s="1">
        <v>1394.8</v>
      </c>
      <c r="AO11" s="1">
        <v>1397.6</v>
      </c>
      <c r="AP11" s="1">
        <v>1400.3</v>
      </c>
      <c r="AQ11" s="1">
        <v>1402.8</v>
      </c>
      <c r="AR11" s="1">
        <v>1405.5</v>
      </c>
      <c r="AS11" s="1">
        <v>1408.2</v>
      </c>
      <c r="AT11" s="1">
        <v>1409.8</v>
      </c>
      <c r="AU11" s="1">
        <v>1412.1</v>
      </c>
      <c r="AV11" s="1">
        <v>1413.3</v>
      </c>
      <c r="AW11" s="1">
        <v>1416</v>
      </c>
      <c r="AX11" s="1">
        <v>1417.9</v>
      </c>
      <c r="AY11" s="1">
        <v>1420.7</v>
      </c>
      <c r="AZ11" s="1">
        <v>1423.4</v>
      </c>
      <c r="BA11" s="1">
        <v>1426.2</v>
      </c>
      <c r="BB11" s="1">
        <v>1429</v>
      </c>
      <c r="BC11" s="1">
        <v>1432</v>
      </c>
      <c r="BD11" s="1">
        <v>1434.4</v>
      </c>
      <c r="BE11" s="1">
        <v>1437.7</v>
      </c>
      <c r="BF11" s="1">
        <v>1440.6</v>
      </c>
      <c r="BG11" s="1">
        <v>1443.3</v>
      </c>
      <c r="BH11" s="1">
        <v>1446.1</v>
      </c>
      <c r="BI11" s="1">
        <v>1448.9</v>
      </c>
      <c r="BJ11" s="1">
        <v>1451.7</v>
      </c>
      <c r="BK11" s="1">
        <v>1454.5</v>
      </c>
      <c r="BL11" s="1">
        <v>1457.4</v>
      </c>
      <c r="BM11" s="1">
        <v>1460</v>
      </c>
      <c r="BN11" s="1">
        <v>1463.2</v>
      </c>
      <c r="BO11" s="1">
        <v>1466.3</v>
      </c>
      <c r="BP11" s="1">
        <v>1469.3</v>
      </c>
      <c r="BQ11" s="1">
        <v>1472.3</v>
      </c>
      <c r="BR11" s="1">
        <v>1475</v>
      </c>
      <c r="BS11" s="1">
        <v>1477.8</v>
      </c>
      <c r="BT11" s="1">
        <v>1480.4</v>
      </c>
      <c r="BU11" s="1">
        <v>1482.3</v>
      </c>
      <c r="BV11" s="1">
        <v>1483.4</v>
      </c>
      <c r="BW11" s="1">
        <v>1485.9</v>
      </c>
      <c r="BX11" s="1">
        <v>1491.5</v>
      </c>
      <c r="BY11" s="1">
        <v>1491.5</v>
      </c>
      <c r="BZ11" s="1">
        <v>1494.7</v>
      </c>
      <c r="CA11" s="1">
        <v>1497.7</v>
      </c>
      <c r="CB11" s="1">
        <v>1500.8</v>
      </c>
      <c r="CC11" s="1">
        <v>1503.8</v>
      </c>
      <c r="CH11" s="1">
        <v>1517</v>
      </c>
      <c r="CI11" s="1">
        <v>1519.8</v>
      </c>
      <c r="CJ11" s="1">
        <v>1522.9</v>
      </c>
      <c r="CK11" s="1">
        <v>1526.1</v>
      </c>
      <c r="CL11" s="1">
        <v>1529.4</v>
      </c>
      <c r="CM11" s="1">
        <v>1532.7</v>
      </c>
      <c r="CN11" s="1">
        <v>1536</v>
      </c>
      <c r="CO11" s="1">
        <v>1539.2</v>
      </c>
      <c r="CP11" s="1">
        <v>1542.2</v>
      </c>
      <c r="CQ11" s="1">
        <v>1545.3</v>
      </c>
      <c r="CR11" s="1">
        <v>1548.6</v>
      </c>
      <c r="CS11" s="1">
        <v>1551.8</v>
      </c>
      <c r="CT11" s="1">
        <v>1555.1</v>
      </c>
      <c r="CU11" s="1">
        <v>1557.5</v>
      </c>
      <c r="CV11" s="1">
        <v>1560.5</v>
      </c>
      <c r="CW11" s="1">
        <v>1563.5</v>
      </c>
      <c r="CX11" s="1">
        <v>1566.8</v>
      </c>
      <c r="CY11" s="1">
        <v>1570.1</v>
      </c>
      <c r="CZ11" s="1">
        <v>1573.4</v>
      </c>
      <c r="DA11" s="1">
        <v>1576.6</v>
      </c>
      <c r="DB11" s="1">
        <v>1579.8</v>
      </c>
      <c r="DC11" s="1">
        <v>1582.7</v>
      </c>
      <c r="DD11" s="1">
        <v>1585.6</v>
      </c>
      <c r="DE11" s="1">
        <v>1588.7</v>
      </c>
      <c r="DF11" s="1">
        <v>1591.3</v>
      </c>
      <c r="DG11" s="1">
        <v>1593.7</v>
      </c>
      <c r="DH11" s="1">
        <v>1595.9</v>
      </c>
      <c r="DI11" s="1">
        <v>1598.3</v>
      </c>
      <c r="DJ11" s="1">
        <v>1601</v>
      </c>
      <c r="DK11" s="1">
        <v>1603.6</v>
      </c>
      <c r="DL11" s="1">
        <v>1606.5</v>
      </c>
      <c r="DM11" s="1">
        <v>1609.4</v>
      </c>
      <c r="DN11" s="1">
        <v>1611.9</v>
      </c>
      <c r="DO11" s="1">
        <v>1611.9</v>
      </c>
      <c r="DP11" s="1">
        <v>1617.8</v>
      </c>
      <c r="DQ11" s="1">
        <v>1621.1</v>
      </c>
      <c r="DR11" s="1">
        <v>1624.2</v>
      </c>
      <c r="DS11" s="1">
        <v>1627.4</v>
      </c>
      <c r="DT11" s="1">
        <v>1630.7</v>
      </c>
      <c r="DU11" s="1">
        <v>1633.8</v>
      </c>
      <c r="DV11" s="1">
        <v>1637</v>
      </c>
      <c r="DW11" s="1">
        <v>1640.2</v>
      </c>
      <c r="DX11" s="1">
        <v>1643.4</v>
      </c>
      <c r="DY11" s="1">
        <v>1646.5</v>
      </c>
      <c r="DZ11" s="1">
        <v>1648.7</v>
      </c>
      <c r="EA11" s="1">
        <v>1650</v>
      </c>
      <c r="EB11" s="1">
        <v>1653.1</v>
      </c>
      <c r="EC11" s="1">
        <v>1656.3</v>
      </c>
      <c r="ED11" s="1">
        <v>1659.4</v>
      </c>
      <c r="EE11" s="1">
        <v>1662.4</v>
      </c>
      <c r="EF11" s="1">
        <v>1665.4</v>
      </c>
      <c r="EG11" s="1">
        <v>1668.3</v>
      </c>
      <c r="EH11" s="1">
        <v>1669.1</v>
      </c>
      <c r="EI11" s="1">
        <v>1669.1</v>
      </c>
      <c r="EJ11" s="1">
        <v>1669.1</v>
      </c>
      <c r="EK11" s="1">
        <v>1669.1</v>
      </c>
      <c r="EL11" s="1">
        <v>1670.2</v>
      </c>
      <c r="EM11" s="1">
        <v>1672.5</v>
      </c>
      <c r="EN11" s="1">
        <v>1675.5</v>
      </c>
      <c r="EO11" s="1">
        <v>1678.7</v>
      </c>
      <c r="EP11" s="1">
        <v>1681.800048828125</v>
      </c>
      <c r="EQ11" s="1">
        <v>1685</v>
      </c>
      <c r="ER11" s="1">
        <v>1688</v>
      </c>
      <c r="ES11" s="1">
        <v>1691.0999755859375</v>
      </c>
      <c r="ET11" s="1">
        <v>1694.199951171875</v>
      </c>
      <c r="EU11" s="1">
        <v>1697.300048828125</v>
      </c>
      <c r="EV11" s="1">
        <v>1700.5</v>
      </c>
      <c r="EW11" s="1">
        <v>1703.0999755859375</v>
      </c>
      <c r="EX11" s="1">
        <v>1705.9000244140625</v>
      </c>
      <c r="EY11" s="1">
        <v>1708.5</v>
      </c>
      <c r="EZ11" s="1">
        <v>1711</v>
      </c>
      <c r="FA11" s="1">
        <v>1713.699951171875</v>
      </c>
      <c r="FB11" s="1">
        <v>1716.5</v>
      </c>
      <c r="FC11" s="1">
        <v>1718.800048828125</v>
      </c>
      <c r="FD11" s="1">
        <v>1721.5999755859375</v>
      </c>
      <c r="FE11" s="1">
        <v>1724.5999755859375</v>
      </c>
      <c r="FF11" s="1">
        <v>1727.800048828125</v>
      </c>
      <c r="FG11" s="1">
        <v>1730.800048828125</v>
      </c>
      <c r="FH11" s="1">
        <v>1734.199951171875</v>
      </c>
      <c r="FI11" s="1">
        <v>1737.5999755859375</v>
      </c>
      <c r="FJ11" s="1">
        <v>1740.9000244140625</v>
      </c>
      <c r="FK11" s="1">
        <v>1744.0999755859375</v>
      </c>
      <c r="FL11" s="1">
        <v>1747.4000244140625</v>
      </c>
      <c r="FM11" s="1">
        <v>1750.5</v>
      </c>
      <c r="FN11" s="1">
        <v>1753.5</v>
      </c>
      <c r="FO11" s="1">
        <v>1756.5999755859375</v>
      </c>
      <c r="FP11" s="1">
        <v>1759.699951171875</v>
      </c>
      <c r="FQ11" s="1">
        <v>1762.800048828125</v>
      </c>
      <c r="FR11" s="1">
        <v>1762.800048828125</v>
      </c>
      <c r="FS11" s="1">
        <v>1762.800048828125</v>
      </c>
      <c r="FT11" s="1">
        <v>1775.5</v>
      </c>
      <c r="FU11" s="1">
        <v>1778.5999755859375</v>
      </c>
      <c r="FV11" s="1">
        <v>1781.199951171875</v>
      </c>
      <c r="FW11" s="1">
        <v>1784.0999755859375</v>
      </c>
      <c r="FX11" s="1">
        <v>1786.800048828125</v>
      </c>
      <c r="FY11" s="1">
        <v>1789.5999755859375</v>
      </c>
      <c r="FZ11" s="1">
        <v>1792.199951171875</v>
      </c>
      <c r="GA11" s="1">
        <v>1794.0999755859375</v>
      </c>
      <c r="GB11" s="1">
        <v>1794.0999755859375</v>
      </c>
      <c r="GC11" s="1">
        <v>1794.0999755859375</v>
      </c>
      <c r="GD11" s="1">
        <v>1794.9000244140625</v>
      </c>
      <c r="GE11" s="1">
        <v>1797.0999755859375</v>
      </c>
      <c r="GF11" s="1">
        <v>1799.9000244140625</v>
      </c>
      <c r="GG11" s="1">
        <v>1802.5999755859375</v>
      </c>
      <c r="GH11" s="1">
        <v>1805.4000244140625</v>
      </c>
      <c r="GI11" s="1">
        <v>1808.300048828125</v>
      </c>
      <c r="GJ11" s="1">
        <v>1811.0999755859375</v>
      </c>
      <c r="GK11" s="1">
        <v>1813.9000244140625</v>
      </c>
      <c r="GL11" s="1">
        <v>1816.5999755859375</v>
      </c>
      <c r="GM11" s="1">
        <v>1819.5</v>
      </c>
      <c r="GN11" s="1">
        <v>1821.5999755859375</v>
      </c>
      <c r="GO11" s="1">
        <v>1824.5999755859375</v>
      </c>
      <c r="GP11" s="1">
        <v>1827.800048828125</v>
      </c>
      <c r="GQ11" s="1">
        <v>1830.800048828125</v>
      </c>
      <c r="GR11" s="1">
        <v>1833.699951171875</v>
      </c>
      <c r="GS11" s="1">
        <v>1836.699951171875</v>
      </c>
      <c r="GT11" s="1">
        <v>1839.699951171875</v>
      </c>
      <c r="GU11" s="1">
        <v>1842.800048828125</v>
      </c>
      <c r="GV11" s="1">
        <v>1845.699951171875</v>
      </c>
      <c r="GW11" s="1">
        <v>1847.9000244140625</v>
      </c>
      <c r="GX11" s="1">
        <v>1850.5</v>
      </c>
      <c r="GY11" s="1">
        <v>1852.800048828125</v>
      </c>
      <c r="GZ11" s="1">
        <v>1854.800048828125</v>
      </c>
      <c r="HA11" s="1">
        <v>1857.300048828125</v>
      </c>
      <c r="HB11" s="1">
        <v>1860.0999755859375</v>
      </c>
      <c r="HC11" s="1">
        <v>1862.5</v>
      </c>
      <c r="HD11" s="1">
        <v>1865.199951171875</v>
      </c>
      <c r="HE11" s="1">
        <v>1868</v>
      </c>
      <c r="HF11" s="1">
        <v>1870.9000244140625</v>
      </c>
      <c r="HG11" s="1">
        <v>1873.5999755859375</v>
      </c>
      <c r="HH11" s="1">
        <v>1876.0999755859375</v>
      </c>
      <c r="HI11" s="1">
        <v>1878.300048828125</v>
      </c>
      <c r="HJ11" s="1">
        <v>1880.0999755859375</v>
      </c>
      <c r="HK11" s="1">
        <v>1880.9000244140625</v>
      </c>
      <c r="HL11" s="1">
        <v>1882.699951171875</v>
      </c>
      <c r="HM11" s="1">
        <v>1884.0999755859375</v>
      </c>
      <c r="HN11" s="1">
        <v>1885.300048828125</v>
      </c>
      <c r="HO11" s="1">
        <v>1885.300048828125</v>
      </c>
      <c r="HP11" s="1">
        <v>1885.300048828125</v>
      </c>
      <c r="HQ11" s="1">
        <v>1885.300048828125</v>
      </c>
      <c r="HR11" s="1">
        <v>1885.300048828125</v>
      </c>
      <c r="HS11" s="1">
        <v>1885.300048828125</v>
      </c>
      <c r="HT11" s="1">
        <v>1885.5999755859375</v>
      </c>
      <c r="HU11" s="1">
        <v>1885.5999755859375</v>
      </c>
      <c r="HV11" s="1">
        <v>1885.5999755859375</v>
      </c>
      <c r="HW11" s="1">
        <v>1885.5999755859375</v>
      </c>
      <c r="HX11" s="1">
        <v>1885.5999755859375</v>
      </c>
      <c r="HY11" s="1">
        <v>1885.5999755859375</v>
      </c>
      <c r="HZ11" s="1">
        <v>1885.5999755859375</v>
      </c>
      <c r="IA11" s="1">
        <v>1886.0999755859375</v>
      </c>
      <c r="IB11" s="1">
        <v>1886.0999755859375</v>
      </c>
      <c r="IC11" s="1">
        <v>1887.800048828125</v>
      </c>
      <c r="ID11" s="1">
        <v>1889.5</v>
      </c>
      <c r="IE11" s="1">
        <v>1891.4000244140625</v>
      </c>
      <c r="IF11" s="1">
        <v>1893.5999755859375</v>
      </c>
      <c r="IG11" s="1">
        <v>1895.5999755859375</v>
      </c>
      <c r="IH11" s="1">
        <v>1897.5</v>
      </c>
      <c r="II11" s="1">
        <v>1899.300048828125</v>
      </c>
      <c r="IJ11" s="1">
        <v>1901.5</v>
      </c>
      <c r="IK11" s="1">
        <v>1903</v>
      </c>
      <c r="IL11" s="1">
        <v>1904.800048828125</v>
      </c>
      <c r="IM11" s="1">
        <v>1906.5</v>
      </c>
      <c r="IN11" s="1">
        <v>1908.199951171875</v>
      </c>
      <c r="IO11" s="1">
        <v>1909.699951171875</v>
      </c>
      <c r="IP11" s="1">
        <v>1910.9000244140625</v>
      </c>
      <c r="IQ11" s="1">
        <v>1912.9000244140625</v>
      </c>
      <c r="IR11" s="1">
        <v>1915.300048828125</v>
      </c>
      <c r="IS11" s="1">
        <v>1918.0999755859375</v>
      </c>
      <c r="IT11" s="1">
        <v>1921.199951171875</v>
      </c>
      <c r="IU11" s="1">
        <v>1924.4000244140625</v>
      </c>
      <c r="IV11" s="1">
        <v>1927.5999755859375</v>
      </c>
      <c r="IW11" s="1">
        <v>1930.800048828125</v>
      </c>
      <c r="IX11" s="1">
        <v>1934</v>
      </c>
      <c r="IY11" s="1">
        <v>1936.300048828125</v>
      </c>
      <c r="IZ11" s="1">
        <v>1938.699951171875</v>
      </c>
      <c r="JA11" s="1">
        <v>1941.4000244140625</v>
      </c>
      <c r="JB11" s="1">
        <v>1944.199951171875</v>
      </c>
      <c r="JC11" s="1">
        <v>1947</v>
      </c>
      <c r="JD11" s="1">
        <v>1949.699951171875</v>
      </c>
      <c r="JE11" s="1">
        <v>1951.699951171875</v>
      </c>
      <c r="JF11" s="1">
        <v>1954.0999755859375</v>
      </c>
      <c r="JG11" s="1">
        <v>1956.0999755859375</v>
      </c>
      <c r="JH11" s="1">
        <v>1958.4000244140625</v>
      </c>
      <c r="JI11" s="1">
        <v>1960.9000244140625</v>
      </c>
      <c r="JJ11" s="1">
        <v>1963.4000244140625</v>
      </c>
      <c r="JK11" s="1">
        <v>1965.699951171875</v>
      </c>
      <c r="JL11" s="1">
        <v>1968.4000244140625</v>
      </c>
      <c r="JM11" s="1">
        <v>1970.300048828125</v>
      </c>
      <c r="JN11" s="1">
        <v>1972.800048828125</v>
      </c>
      <c r="JO11" s="1">
        <v>1975.199951171875</v>
      </c>
      <c r="JP11" s="1">
        <v>1977.0999755859375</v>
      </c>
      <c r="JQ11" s="1">
        <v>1978.9000244140625</v>
      </c>
      <c r="JR11" s="1">
        <v>1980.9000244140625</v>
      </c>
      <c r="JS11" s="1">
        <v>1983.0999755859375</v>
      </c>
      <c r="JT11" s="1">
        <v>1987.0999755859375</v>
      </c>
      <c r="JU11" s="1">
        <v>1987.0999755859375</v>
      </c>
      <c r="JV11" s="1">
        <v>1988.5999755859375</v>
      </c>
      <c r="JW11" s="1">
        <v>1990.5</v>
      </c>
      <c r="JX11" s="1">
        <v>1992.699951171875</v>
      </c>
      <c r="JY11" s="1">
        <v>1995.199951171875</v>
      </c>
      <c r="JZ11" s="1">
        <v>1997.800048828125</v>
      </c>
      <c r="KA11" s="1">
        <v>2000.5</v>
      </c>
      <c r="KB11" s="1">
        <v>2002.9000244140625</v>
      </c>
      <c r="KC11" s="1">
        <v>2004.9000244140625</v>
      </c>
      <c r="KD11" s="1">
        <v>2006.699951171875</v>
      </c>
      <c r="KE11" s="1">
        <v>2008.4000244140625</v>
      </c>
      <c r="KF11" s="1">
        <v>2010.9000244140625</v>
      </c>
      <c r="KG11" s="1">
        <v>2013.300048828125</v>
      </c>
      <c r="KH11" s="1">
        <v>2015.300048828125</v>
      </c>
      <c r="KI11" s="1">
        <v>2017.0999755859375</v>
      </c>
      <c r="KJ11" s="1">
        <v>2019.9000244140625</v>
      </c>
      <c r="KK11" s="1">
        <v>2022.300048828125</v>
      </c>
      <c r="KL11" s="1">
        <v>2024.5999755859375</v>
      </c>
      <c r="KM11" s="1">
        <v>2026.199951171875</v>
      </c>
      <c r="KN11" s="1">
        <v>2028.800048828125</v>
      </c>
      <c r="KO11" s="1">
        <v>2031.199951171875</v>
      </c>
      <c r="KP11" s="1">
        <v>2033.199951171875</v>
      </c>
      <c r="KQ11" s="1">
        <v>2035</v>
      </c>
      <c r="KR11" s="1">
        <v>2037.5</v>
      </c>
      <c r="KS11" s="1">
        <v>2039.9000244140625</v>
      </c>
      <c r="KT11" s="1">
        <v>2042.4000244140625</v>
      </c>
      <c r="KU11" s="1">
        <v>2044.5</v>
      </c>
      <c r="KV11" s="1">
        <v>2047.4000244140625</v>
      </c>
      <c r="KW11" s="1">
        <v>2049.89990234375</v>
      </c>
      <c r="KX11" s="1">
        <v>2052.300048828125</v>
      </c>
      <c r="KY11" s="1">
        <v>2054.60009765625</v>
      </c>
      <c r="KZ11" s="1">
        <v>2057.10009765625</v>
      </c>
      <c r="LA11" s="1">
        <v>2059.5</v>
      </c>
      <c r="LB11" s="1">
        <v>2061.800048828125</v>
      </c>
      <c r="LC11" s="1">
        <v>2064</v>
      </c>
      <c r="LD11" s="1">
        <v>2066.199951171875</v>
      </c>
      <c r="LE11" s="1">
        <v>2068.39990234375</v>
      </c>
      <c r="LF11" s="1">
        <v>2070.300048828125</v>
      </c>
      <c r="LG11" s="1">
        <v>2072.10009765625</v>
      </c>
      <c r="LH11" s="1">
        <v>2073.800048828125</v>
      </c>
      <c r="LI11" s="1">
        <v>2075.800048828125</v>
      </c>
      <c r="LJ11" s="1">
        <v>2077.89990234375</v>
      </c>
      <c r="LK11" s="1">
        <v>2080</v>
      </c>
      <c r="LL11" s="1">
        <v>2082</v>
      </c>
      <c r="LM11" s="1">
        <v>2083.800048828125</v>
      </c>
      <c r="LN11" s="1">
        <v>2085.800048828125</v>
      </c>
      <c r="LO11" s="1">
        <v>2087.89990234375</v>
      </c>
      <c r="LP11" s="1">
        <v>2089</v>
      </c>
      <c r="LQ11" s="1">
        <v>2091</v>
      </c>
      <c r="LR11" s="1">
        <v>2093.199951171875</v>
      </c>
      <c r="LS11" s="1">
        <v>2095</v>
      </c>
      <c r="LT11" s="1">
        <v>2097.300048828125</v>
      </c>
      <c r="LU11" s="1">
        <v>2099.39990234375</v>
      </c>
      <c r="LV11" s="1">
        <v>2101.5</v>
      </c>
      <c r="LW11" s="1">
        <v>2103.5</v>
      </c>
      <c r="LX11" s="1">
        <v>2105.39990234375</v>
      </c>
      <c r="LY11" s="1">
        <v>2107.300048828125</v>
      </c>
      <c r="LZ11" s="1">
        <v>2109.60009765625</v>
      </c>
      <c r="MA11" s="1">
        <v>2112</v>
      </c>
      <c r="MB11" s="1">
        <v>2114.10009765625</v>
      </c>
      <c r="MC11" s="1">
        <v>2116.5</v>
      </c>
      <c r="MD11" s="1">
        <v>2118.699951171875</v>
      </c>
      <c r="ME11" s="1">
        <v>2121.39990234375</v>
      </c>
      <c r="MF11" s="1">
        <v>2123.5</v>
      </c>
      <c r="MG11" s="1">
        <v>2126</v>
      </c>
      <c r="MH11" s="1">
        <v>2128.60009765625</v>
      </c>
      <c r="MI11" s="1">
        <v>2131.10009765625</v>
      </c>
      <c r="MJ11" s="1">
        <v>2133.300048828125</v>
      </c>
      <c r="MK11" s="1">
        <v>2135.60009765625</v>
      </c>
      <c r="ML11" s="1">
        <v>2137.5</v>
      </c>
      <c r="MM11" s="1">
        <v>2139.89990234375</v>
      </c>
      <c r="MN11" s="1">
        <v>2142.300048828125</v>
      </c>
      <c r="MO11" s="1">
        <v>0</v>
      </c>
      <c r="MP11" s="1">
        <v>2143.699951171875</v>
      </c>
      <c r="MQ11" s="1">
        <v>2146.10009765625</v>
      </c>
      <c r="MR11" s="1">
        <v>2148.89990234375</v>
      </c>
      <c r="MS11" s="1">
        <v>2151</v>
      </c>
      <c r="MT11" s="1">
        <v>2153.699951171875</v>
      </c>
      <c r="MU11" s="1">
        <v>2156.199951171875</v>
      </c>
      <c r="MV11" s="1">
        <v>2158.60009765625</v>
      </c>
      <c r="MW11" s="1">
        <v>2160.89990234375</v>
      </c>
      <c r="MX11" s="1">
        <v>2162.89990234375</v>
      </c>
      <c r="MY11" s="1">
        <v>2164.800048828125</v>
      </c>
      <c r="MZ11" s="1">
        <v>2166.699951171875</v>
      </c>
      <c r="NA11" s="1">
        <v>2168.800048828125</v>
      </c>
      <c r="NB11" s="1">
        <v>2171</v>
      </c>
      <c r="NC11" s="1">
        <v>2173.199951171875</v>
      </c>
      <c r="ND11" s="1">
        <v>2175.5</v>
      </c>
      <c r="NE11" s="1">
        <v>2177.5</v>
      </c>
    </row>
    <row r="12" spans="1:369" x14ac:dyDescent="0.25">
      <c r="B12" s="5" t="s">
        <v>11</v>
      </c>
      <c r="D12" s="1">
        <v>552</v>
      </c>
      <c r="E12" s="1">
        <v>565</v>
      </c>
      <c r="F12" s="1">
        <v>564</v>
      </c>
      <c r="G12" s="1">
        <v>562</v>
      </c>
      <c r="H12" s="1">
        <v>564</v>
      </c>
      <c r="I12" s="1">
        <v>561</v>
      </c>
      <c r="J12" s="1">
        <v>564</v>
      </c>
      <c r="K12" s="1">
        <v>568</v>
      </c>
      <c r="L12" s="1">
        <v>576</v>
      </c>
      <c r="M12" s="1">
        <v>565</v>
      </c>
      <c r="N12" s="1">
        <v>571</v>
      </c>
      <c r="O12" s="1">
        <v>567</v>
      </c>
      <c r="P12" s="1">
        <v>570</v>
      </c>
      <c r="Q12" s="1">
        <v>578</v>
      </c>
      <c r="R12" s="1">
        <v>568</v>
      </c>
      <c r="S12" s="1">
        <v>51</v>
      </c>
      <c r="T12" s="1">
        <v>565</v>
      </c>
      <c r="U12" s="1">
        <v>573</v>
      </c>
      <c r="V12" s="1">
        <v>567</v>
      </c>
      <c r="W12" s="1">
        <v>549</v>
      </c>
      <c r="X12" s="1">
        <v>568</v>
      </c>
      <c r="Y12" s="1">
        <v>572</v>
      </c>
      <c r="Z12" s="1">
        <v>575</v>
      </c>
      <c r="AA12" s="1">
        <v>565</v>
      </c>
      <c r="AB12" s="1">
        <v>563</v>
      </c>
      <c r="AC12" s="1">
        <v>566</v>
      </c>
      <c r="AD12" s="1">
        <v>572</v>
      </c>
      <c r="AE12" s="1">
        <v>558</v>
      </c>
      <c r="AF12" s="1">
        <v>562</v>
      </c>
      <c r="AG12" s="1">
        <v>569</v>
      </c>
      <c r="AH12" s="1">
        <v>566</v>
      </c>
      <c r="AI12" s="1">
        <v>566</v>
      </c>
      <c r="AJ12" s="1">
        <v>569</v>
      </c>
      <c r="AK12" s="1">
        <v>568</v>
      </c>
      <c r="AL12" s="1">
        <v>562</v>
      </c>
      <c r="AM12" s="1">
        <v>562</v>
      </c>
      <c r="AN12" s="1">
        <v>573</v>
      </c>
      <c r="AO12" s="1">
        <v>579</v>
      </c>
      <c r="AP12" s="1">
        <v>189</v>
      </c>
      <c r="AQ12" s="1">
        <v>569</v>
      </c>
      <c r="AR12" s="1">
        <v>571</v>
      </c>
      <c r="AS12" s="1">
        <v>573</v>
      </c>
      <c r="AT12" s="1">
        <v>573</v>
      </c>
      <c r="AU12" s="1">
        <v>574</v>
      </c>
      <c r="AV12" s="1">
        <v>570</v>
      </c>
      <c r="AW12" s="1">
        <v>571</v>
      </c>
      <c r="AX12" s="1">
        <v>561</v>
      </c>
      <c r="AY12" s="1">
        <v>578</v>
      </c>
      <c r="AZ12" s="1">
        <v>570</v>
      </c>
      <c r="BA12" s="1">
        <v>570</v>
      </c>
      <c r="BB12" s="1">
        <v>578</v>
      </c>
      <c r="BC12" s="1">
        <v>579</v>
      </c>
      <c r="BD12" s="1">
        <v>581</v>
      </c>
      <c r="BE12" s="1">
        <v>573</v>
      </c>
      <c r="BF12" s="1">
        <v>570</v>
      </c>
      <c r="BG12" s="1">
        <v>576</v>
      </c>
      <c r="BH12" s="1">
        <v>580</v>
      </c>
      <c r="BI12" s="1">
        <v>576</v>
      </c>
      <c r="BJ12" s="1">
        <v>571</v>
      </c>
      <c r="BK12" s="1">
        <v>577</v>
      </c>
      <c r="BL12" s="1">
        <v>579</v>
      </c>
      <c r="BM12" s="1">
        <v>581</v>
      </c>
      <c r="BN12" s="1">
        <v>582</v>
      </c>
      <c r="BO12" s="1">
        <v>578</v>
      </c>
      <c r="BP12" s="1">
        <v>577</v>
      </c>
      <c r="BQ12" s="1">
        <v>586</v>
      </c>
      <c r="BR12" s="1">
        <v>568</v>
      </c>
      <c r="BS12" s="1">
        <v>567</v>
      </c>
      <c r="BT12" s="1">
        <v>559</v>
      </c>
      <c r="BU12" s="1">
        <v>566</v>
      </c>
      <c r="BV12" s="1">
        <v>569</v>
      </c>
      <c r="BW12" s="1">
        <v>555</v>
      </c>
      <c r="BX12" s="1">
        <v>583</v>
      </c>
      <c r="BY12" s="1">
        <v>583</v>
      </c>
      <c r="BZ12" s="1">
        <v>570</v>
      </c>
      <c r="CA12" s="1">
        <v>568</v>
      </c>
      <c r="CB12" s="1">
        <v>580</v>
      </c>
      <c r="CC12" s="1">
        <v>582</v>
      </c>
      <c r="CH12" s="1">
        <v>569</v>
      </c>
      <c r="CI12" s="1">
        <v>570</v>
      </c>
      <c r="CJ12" s="1">
        <v>576</v>
      </c>
      <c r="CK12" s="1">
        <v>566</v>
      </c>
      <c r="CL12" s="1">
        <v>574</v>
      </c>
      <c r="CM12" s="1">
        <v>568</v>
      </c>
      <c r="CN12" s="1">
        <v>577</v>
      </c>
      <c r="CO12" s="1">
        <v>582</v>
      </c>
      <c r="CP12" s="1">
        <v>570</v>
      </c>
      <c r="CQ12" s="1">
        <v>574</v>
      </c>
      <c r="CR12" s="1">
        <v>570</v>
      </c>
      <c r="CS12" s="1">
        <v>575</v>
      </c>
      <c r="CT12" s="1">
        <v>576</v>
      </c>
      <c r="CU12" s="1">
        <v>557</v>
      </c>
      <c r="CV12" s="1">
        <v>561</v>
      </c>
      <c r="CW12" s="1">
        <v>567</v>
      </c>
      <c r="CX12" s="1">
        <v>578</v>
      </c>
      <c r="CY12" s="1">
        <v>573</v>
      </c>
      <c r="CZ12" s="1">
        <v>574</v>
      </c>
      <c r="DA12" s="1">
        <v>568</v>
      </c>
      <c r="DB12" s="1">
        <v>565</v>
      </c>
      <c r="DC12" s="1">
        <v>561</v>
      </c>
      <c r="DD12" s="1">
        <v>567</v>
      </c>
      <c r="DE12" s="1">
        <v>572</v>
      </c>
      <c r="DF12" s="1">
        <v>560</v>
      </c>
      <c r="DG12" s="1">
        <v>552</v>
      </c>
      <c r="DH12" s="1">
        <v>559</v>
      </c>
      <c r="DI12" s="1">
        <v>558</v>
      </c>
      <c r="DJ12" s="1">
        <v>560</v>
      </c>
      <c r="DK12" s="1">
        <v>557</v>
      </c>
      <c r="DL12" s="1">
        <v>565</v>
      </c>
      <c r="DM12" s="1">
        <v>114</v>
      </c>
      <c r="DN12" s="1">
        <v>559</v>
      </c>
      <c r="DO12" s="1">
        <v>559</v>
      </c>
      <c r="DP12" s="1">
        <v>571</v>
      </c>
      <c r="DQ12" s="1">
        <v>569</v>
      </c>
      <c r="DR12" s="1">
        <v>569</v>
      </c>
      <c r="DS12" s="1">
        <v>569</v>
      </c>
      <c r="DT12" s="1">
        <v>571</v>
      </c>
      <c r="DU12" s="1">
        <v>559</v>
      </c>
      <c r="DV12" s="1">
        <v>569</v>
      </c>
      <c r="DW12" s="1">
        <v>568</v>
      </c>
      <c r="DX12" s="1">
        <v>568</v>
      </c>
      <c r="DY12" s="1">
        <v>571</v>
      </c>
      <c r="DZ12" s="1">
        <v>72</v>
      </c>
      <c r="EA12" s="1">
        <v>563</v>
      </c>
      <c r="EB12" s="1">
        <v>571</v>
      </c>
      <c r="EC12" s="1">
        <v>571</v>
      </c>
      <c r="ED12" s="1">
        <v>566</v>
      </c>
      <c r="EE12" s="1">
        <v>567</v>
      </c>
      <c r="EF12" s="1">
        <v>569</v>
      </c>
      <c r="EG12" s="1">
        <v>570</v>
      </c>
      <c r="EH12" s="1">
        <v>55</v>
      </c>
      <c r="EI12" s="1">
        <v>32</v>
      </c>
      <c r="EJ12" s="1">
        <v>54</v>
      </c>
      <c r="EK12" s="1">
        <v>29</v>
      </c>
      <c r="EL12" s="1">
        <v>553</v>
      </c>
      <c r="EM12" s="1">
        <v>569</v>
      </c>
      <c r="EN12" s="1">
        <v>569</v>
      </c>
      <c r="EO12" s="1">
        <v>573</v>
      </c>
      <c r="EP12" s="1">
        <v>573</v>
      </c>
      <c r="EQ12" s="1">
        <v>578</v>
      </c>
      <c r="ER12" s="1">
        <v>565</v>
      </c>
      <c r="ES12" s="1">
        <v>574</v>
      </c>
      <c r="ET12" s="1">
        <v>572</v>
      </c>
      <c r="EU12" s="1">
        <v>571</v>
      </c>
      <c r="EV12" s="1">
        <v>576</v>
      </c>
      <c r="EW12" s="1">
        <v>568</v>
      </c>
      <c r="EX12" s="1">
        <v>568</v>
      </c>
      <c r="EY12" s="1">
        <v>565</v>
      </c>
      <c r="EZ12" s="1">
        <v>557</v>
      </c>
      <c r="FA12" s="1">
        <v>568</v>
      </c>
      <c r="FB12" s="1">
        <v>554</v>
      </c>
      <c r="FC12" s="1">
        <v>576</v>
      </c>
      <c r="FD12" s="1">
        <v>87</v>
      </c>
      <c r="FE12" s="1">
        <v>577</v>
      </c>
      <c r="FF12" s="1">
        <v>575</v>
      </c>
      <c r="FG12" s="1">
        <v>590</v>
      </c>
      <c r="FH12" s="1">
        <v>578</v>
      </c>
      <c r="FI12" s="1">
        <v>578</v>
      </c>
      <c r="FJ12" s="1">
        <v>581</v>
      </c>
      <c r="FK12" s="1">
        <v>590</v>
      </c>
      <c r="FL12" s="1">
        <v>584</v>
      </c>
      <c r="FM12" s="1">
        <v>567</v>
      </c>
      <c r="FN12" s="1">
        <v>588</v>
      </c>
      <c r="FO12" s="1">
        <v>575</v>
      </c>
      <c r="FP12" s="1">
        <v>579</v>
      </c>
      <c r="FQ12" s="1">
        <v>575</v>
      </c>
      <c r="FR12" s="1">
        <v>575</v>
      </c>
      <c r="FS12" s="1">
        <v>575</v>
      </c>
      <c r="FT12" s="1">
        <v>574</v>
      </c>
      <c r="FU12" s="1">
        <v>573</v>
      </c>
      <c r="FV12" s="1">
        <v>576</v>
      </c>
      <c r="FW12" s="1">
        <v>569</v>
      </c>
      <c r="FX12" s="1">
        <v>576</v>
      </c>
      <c r="FY12" s="1">
        <v>566</v>
      </c>
      <c r="FZ12" s="1">
        <v>569</v>
      </c>
      <c r="GA12" s="1">
        <v>54</v>
      </c>
      <c r="GB12" s="1">
        <v>54</v>
      </c>
      <c r="GC12" s="1">
        <v>35</v>
      </c>
      <c r="GD12" s="1">
        <v>565</v>
      </c>
      <c r="GE12" s="1">
        <v>559</v>
      </c>
      <c r="GF12" s="1">
        <v>565</v>
      </c>
      <c r="GG12" s="1">
        <v>559</v>
      </c>
      <c r="GH12" s="1">
        <v>570</v>
      </c>
      <c r="GI12" s="1">
        <v>574</v>
      </c>
      <c r="GJ12" s="1">
        <v>560</v>
      </c>
      <c r="GK12" s="1">
        <v>553</v>
      </c>
      <c r="GL12" s="1">
        <v>571</v>
      </c>
      <c r="GM12" s="1">
        <v>565</v>
      </c>
      <c r="GN12" s="1">
        <v>564</v>
      </c>
      <c r="GO12" s="1">
        <v>579</v>
      </c>
      <c r="GP12" s="1">
        <v>572</v>
      </c>
      <c r="GQ12" s="1">
        <v>569</v>
      </c>
      <c r="GR12" s="1">
        <v>570</v>
      </c>
      <c r="GS12" s="1">
        <v>567</v>
      </c>
      <c r="GT12" s="1">
        <v>570</v>
      </c>
      <c r="GU12" s="1">
        <v>569</v>
      </c>
      <c r="GV12" s="1">
        <v>563</v>
      </c>
      <c r="GW12" s="1">
        <v>575</v>
      </c>
      <c r="GX12" s="1">
        <v>564</v>
      </c>
      <c r="GY12" s="1">
        <v>552</v>
      </c>
      <c r="GZ12" s="1">
        <v>553</v>
      </c>
      <c r="HA12" s="1">
        <v>555</v>
      </c>
      <c r="HB12" s="1">
        <v>572</v>
      </c>
      <c r="HC12" s="1">
        <v>555</v>
      </c>
      <c r="HD12" s="1">
        <v>561</v>
      </c>
      <c r="HE12" s="1">
        <v>573</v>
      </c>
      <c r="HF12" s="1">
        <v>565</v>
      </c>
      <c r="HG12" s="1">
        <v>553</v>
      </c>
      <c r="HH12" s="1">
        <v>551</v>
      </c>
      <c r="HI12" s="1">
        <v>555</v>
      </c>
      <c r="HJ12" s="1">
        <v>62</v>
      </c>
      <c r="HK12" s="1">
        <v>556</v>
      </c>
      <c r="HL12" s="1">
        <v>149</v>
      </c>
      <c r="HM12" s="1">
        <v>545</v>
      </c>
      <c r="HN12" s="1">
        <v>44</v>
      </c>
      <c r="HO12" s="1">
        <v>38</v>
      </c>
      <c r="HP12" s="1">
        <v>37</v>
      </c>
      <c r="HQ12" s="1">
        <v>30</v>
      </c>
      <c r="HR12" s="1">
        <v>29</v>
      </c>
      <c r="HS12" s="1">
        <v>28</v>
      </c>
      <c r="HT12" s="1">
        <v>61</v>
      </c>
      <c r="HU12" s="1">
        <v>46</v>
      </c>
      <c r="HV12" s="1">
        <v>32</v>
      </c>
      <c r="HW12" s="1">
        <v>29</v>
      </c>
      <c r="HX12" s="1">
        <v>28</v>
      </c>
      <c r="HY12" s="1">
        <v>29</v>
      </c>
      <c r="HZ12" s="1">
        <v>29</v>
      </c>
      <c r="IA12" s="1">
        <v>539</v>
      </c>
      <c r="IB12" s="1">
        <v>539</v>
      </c>
      <c r="IC12" s="1">
        <v>543</v>
      </c>
      <c r="ID12" s="1">
        <v>543</v>
      </c>
      <c r="IE12" s="1">
        <v>560</v>
      </c>
      <c r="IF12" s="1">
        <v>554</v>
      </c>
      <c r="IG12" s="1">
        <v>543</v>
      </c>
      <c r="IH12" s="1">
        <v>538</v>
      </c>
      <c r="II12" s="1">
        <v>563</v>
      </c>
      <c r="IJ12" s="1">
        <v>541</v>
      </c>
      <c r="IK12" s="1">
        <v>535</v>
      </c>
      <c r="IL12" s="1">
        <v>536</v>
      </c>
      <c r="IM12" s="1">
        <v>536</v>
      </c>
      <c r="IN12" s="1">
        <v>535</v>
      </c>
      <c r="IO12" s="1">
        <v>538</v>
      </c>
      <c r="IP12" s="1">
        <v>535</v>
      </c>
      <c r="IQ12" s="1">
        <v>546</v>
      </c>
      <c r="IR12" s="1">
        <v>559</v>
      </c>
      <c r="IS12" s="1">
        <v>561</v>
      </c>
      <c r="IT12" s="1">
        <v>575</v>
      </c>
      <c r="IU12" s="1">
        <v>571</v>
      </c>
      <c r="IV12" s="1">
        <v>569</v>
      </c>
      <c r="IW12" s="1">
        <v>570</v>
      </c>
      <c r="IX12" s="1">
        <v>539</v>
      </c>
      <c r="IY12" s="1">
        <v>567</v>
      </c>
      <c r="IZ12" s="1">
        <v>562</v>
      </c>
      <c r="JA12" s="1">
        <v>562</v>
      </c>
      <c r="JB12" s="1">
        <v>556</v>
      </c>
      <c r="JC12" s="1">
        <v>560</v>
      </c>
      <c r="JD12" s="1">
        <v>560</v>
      </c>
      <c r="JE12" s="1">
        <v>561</v>
      </c>
      <c r="JF12" s="1">
        <v>545</v>
      </c>
      <c r="JG12" s="1">
        <v>544</v>
      </c>
      <c r="JH12" s="1">
        <v>549</v>
      </c>
      <c r="JI12" s="1">
        <v>562</v>
      </c>
      <c r="JJ12" s="1">
        <v>544</v>
      </c>
      <c r="JK12" s="1">
        <v>549</v>
      </c>
      <c r="JL12" s="1">
        <v>538</v>
      </c>
      <c r="JM12" s="1">
        <v>552</v>
      </c>
      <c r="JN12" s="1">
        <v>552</v>
      </c>
      <c r="JO12" s="1">
        <v>545</v>
      </c>
      <c r="JP12" s="1">
        <v>535</v>
      </c>
      <c r="JQ12" s="1">
        <v>547</v>
      </c>
      <c r="JR12" s="1">
        <v>551</v>
      </c>
      <c r="JS12" s="1">
        <v>559</v>
      </c>
      <c r="JT12" s="1">
        <v>534</v>
      </c>
      <c r="JU12" s="1">
        <v>534</v>
      </c>
      <c r="JV12" s="1">
        <v>533</v>
      </c>
      <c r="JW12" s="1">
        <v>540</v>
      </c>
      <c r="JX12" s="1">
        <v>552</v>
      </c>
      <c r="JY12" s="1">
        <v>557</v>
      </c>
      <c r="JZ12" s="1">
        <v>561</v>
      </c>
      <c r="KA12" s="1">
        <v>555</v>
      </c>
      <c r="KB12" s="1">
        <v>557</v>
      </c>
      <c r="KC12" s="1">
        <v>554</v>
      </c>
      <c r="KD12" s="1">
        <v>535</v>
      </c>
      <c r="KE12" s="1">
        <v>548</v>
      </c>
      <c r="KF12" s="1">
        <v>560</v>
      </c>
      <c r="KG12" s="1">
        <v>553</v>
      </c>
      <c r="KH12" s="1">
        <v>546</v>
      </c>
      <c r="KI12" s="1">
        <v>572</v>
      </c>
      <c r="KJ12" s="1">
        <v>561</v>
      </c>
      <c r="KK12" s="1">
        <v>548</v>
      </c>
      <c r="KL12" s="1">
        <v>553</v>
      </c>
      <c r="KM12" s="1">
        <v>567</v>
      </c>
      <c r="KN12" s="1">
        <v>566</v>
      </c>
      <c r="KO12" s="1">
        <v>557</v>
      </c>
      <c r="KP12" s="1">
        <v>550</v>
      </c>
      <c r="KQ12" s="1">
        <v>563</v>
      </c>
      <c r="KR12" s="1">
        <v>560</v>
      </c>
      <c r="KS12" s="1">
        <v>561</v>
      </c>
      <c r="KT12" s="1">
        <v>561</v>
      </c>
      <c r="KU12" s="1">
        <v>564</v>
      </c>
      <c r="KV12" s="1">
        <v>566</v>
      </c>
      <c r="KW12" s="1">
        <v>561</v>
      </c>
      <c r="KX12" s="1">
        <v>556</v>
      </c>
      <c r="KY12" s="1">
        <v>555</v>
      </c>
      <c r="KZ12" s="1">
        <v>557</v>
      </c>
      <c r="LA12" s="1">
        <v>553</v>
      </c>
      <c r="LB12" s="1">
        <v>551</v>
      </c>
      <c r="LC12" s="1">
        <v>555</v>
      </c>
      <c r="LD12" s="1">
        <v>552</v>
      </c>
      <c r="LE12" s="1">
        <v>554</v>
      </c>
      <c r="LF12" s="1">
        <v>540</v>
      </c>
      <c r="LG12" s="1">
        <v>541</v>
      </c>
      <c r="LH12" s="1">
        <v>539</v>
      </c>
      <c r="LI12" s="1">
        <v>550</v>
      </c>
      <c r="LJ12" s="1">
        <v>548</v>
      </c>
      <c r="LK12" s="1">
        <v>550</v>
      </c>
      <c r="LL12" s="1">
        <v>544</v>
      </c>
      <c r="LM12" s="1">
        <v>543</v>
      </c>
      <c r="LN12" s="1">
        <v>547</v>
      </c>
      <c r="LO12" s="1">
        <v>551</v>
      </c>
      <c r="LP12" s="1">
        <v>553</v>
      </c>
      <c r="LQ12" s="1">
        <v>546</v>
      </c>
      <c r="LR12" s="1">
        <v>550</v>
      </c>
      <c r="LS12" s="1">
        <v>552</v>
      </c>
      <c r="LT12" s="1">
        <v>550</v>
      </c>
      <c r="LU12" s="1">
        <v>552</v>
      </c>
      <c r="LV12" s="1">
        <v>556</v>
      </c>
      <c r="LW12" s="1">
        <v>542</v>
      </c>
      <c r="LX12" s="1">
        <v>537</v>
      </c>
      <c r="LY12" s="1">
        <v>550</v>
      </c>
      <c r="LZ12" s="1">
        <v>555</v>
      </c>
      <c r="MA12" s="1">
        <v>560</v>
      </c>
      <c r="MB12" s="1">
        <v>551</v>
      </c>
      <c r="MC12" s="1">
        <v>554</v>
      </c>
      <c r="MD12" s="1">
        <v>554</v>
      </c>
      <c r="ME12" s="1">
        <v>565</v>
      </c>
      <c r="MF12" s="1">
        <v>551</v>
      </c>
      <c r="MG12" s="1">
        <v>557</v>
      </c>
      <c r="MH12" s="1">
        <v>559</v>
      </c>
      <c r="MI12" s="1">
        <v>545</v>
      </c>
      <c r="MJ12" s="1">
        <v>549</v>
      </c>
      <c r="MK12" s="1">
        <v>545</v>
      </c>
      <c r="ML12" s="1">
        <v>552</v>
      </c>
      <c r="MM12" s="1">
        <v>539</v>
      </c>
      <c r="MN12" s="1">
        <v>559</v>
      </c>
      <c r="MO12" s="1">
        <v>0</v>
      </c>
      <c r="MP12" s="1">
        <v>551</v>
      </c>
      <c r="MQ12" s="1">
        <v>561</v>
      </c>
      <c r="MR12" s="1">
        <v>561</v>
      </c>
      <c r="MS12" s="1">
        <v>558</v>
      </c>
      <c r="MT12" s="1">
        <v>554</v>
      </c>
      <c r="MU12" s="1">
        <v>549</v>
      </c>
      <c r="MV12" s="1">
        <v>546</v>
      </c>
      <c r="MW12" s="1">
        <v>550</v>
      </c>
      <c r="MX12" s="1">
        <v>528</v>
      </c>
      <c r="MY12" s="1">
        <v>543</v>
      </c>
      <c r="MZ12" s="1">
        <v>543</v>
      </c>
      <c r="NA12" s="1">
        <v>543</v>
      </c>
      <c r="NB12" s="1">
        <v>544</v>
      </c>
      <c r="NC12" s="1">
        <v>549</v>
      </c>
      <c r="ND12" s="1">
        <v>554</v>
      </c>
      <c r="NE12" s="1">
        <v>541</v>
      </c>
    </row>
    <row r="13" spans="1:369" x14ac:dyDescent="0.25">
      <c r="B13" s="6" t="s">
        <v>12</v>
      </c>
      <c r="D13" s="1">
        <v>563</v>
      </c>
      <c r="E13" s="1">
        <v>577</v>
      </c>
      <c r="F13" s="1">
        <v>575</v>
      </c>
      <c r="G13" s="1">
        <v>572</v>
      </c>
      <c r="H13" s="1">
        <v>574</v>
      </c>
      <c r="I13" s="1">
        <v>573</v>
      </c>
      <c r="J13" s="1">
        <v>574</v>
      </c>
      <c r="K13" s="1">
        <v>578</v>
      </c>
      <c r="L13" s="1">
        <v>586</v>
      </c>
      <c r="M13" s="1">
        <v>576</v>
      </c>
      <c r="N13" s="1">
        <v>583</v>
      </c>
      <c r="O13" s="1">
        <v>580</v>
      </c>
      <c r="P13" s="1">
        <v>580</v>
      </c>
      <c r="Q13" s="1">
        <v>587</v>
      </c>
      <c r="R13" s="1">
        <v>580</v>
      </c>
      <c r="S13" s="1">
        <v>51</v>
      </c>
      <c r="T13" s="1">
        <v>578</v>
      </c>
      <c r="U13" s="1">
        <v>584</v>
      </c>
      <c r="V13" s="1">
        <v>579</v>
      </c>
      <c r="W13" s="1">
        <v>560</v>
      </c>
      <c r="X13" s="1">
        <v>579</v>
      </c>
      <c r="Y13" s="1">
        <v>586</v>
      </c>
      <c r="Z13" s="1">
        <v>588</v>
      </c>
      <c r="AA13" s="1">
        <v>578</v>
      </c>
      <c r="AB13" s="1">
        <v>574</v>
      </c>
      <c r="AC13" s="1">
        <v>576</v>
      </c>
      <c r="AD13" s="1">
        <v>584</v>
      </c>
      <c r="AE13" s="1">
        <v>569</v>
      </c>
      <c r="AF13" s="1">
        <v>573</v>
      </c>
      <c r="AG13" s="1">
        <v>581</v>
      </c>
      <c r="AH13" s="1">
        <v>578</v>
      </c>
      <c r="AI13" s="1">
        <v>576</v>
      </c>
      <c r="AJ13" s="1">
        <v>580</v>
      </c>
      <c r="AK13" s="1">
        <v>580</v>
      </c>
      <c r="AL13" s="1">
        <v>574</v>
      </c>
      <c r="AM13" s="1">
        <v>575</v>
      </c>
      <c r="AN13" s="1">
        <v>581</v>
      </c>
      <c r="AO13" s="1">
        <v>589</v>
      </c>
      <c r="AP13" s="1">
        <v>199</v>
      </c>
      <c r="AQ13" s="1">
        <v>580</v>
      </c>
      <c r="AR13" s="1">
        <v>582</v>
      </c>
      <c r="AS13" s="1">
        <v>584</v>
      </c>
      <c r="AT13" s="1">
        <v>584</v>
      </c>
      <c r="AU13" s="1">
        <v>584</v>
      </c>
      <c r="AV13" s="1">
        <v>588</v>
      </c>
      <c r="AW13" s="1">
        <v>589</v>
      </c>
      <c r="AX13" s="1">
        <v>580</v>
      </c>
      <c r="AY13" s="1">
        <v>597</v>
      </c>
      <c r="AZ13" s="1">
        <v>591</v>
      </c>
      <c r="BA13" s="1">
        <v>589</v>
      </c>
      <c r="BB13" s="1">
        <v>599</v>
      </c>
      <c r="BC13" s="1">
        <v>600</v>
      </c>
      <c r="BD13" s="1">
        <v>600</v>
      </c>
      <c r="BE13" s="1">
        <v>595</v>
      </c>
      <c r="BF13" s="1">
        <v>593</v>
      </c>
      <c r="BG13" s="1">
        <v>596</v>
      </c>
      <c r="BH13" s="1">
        <v>600</v>
      </c>
      <c r="BI13" s="1">
        <v>597</v>
      </c>
      <c r="BJ13" s="1">
        <v>595</v>
      </c>
      <c r="BK13" s="1">
        <v>600</v>
      </c>
      <c r="BL13" s="1">
        <v>600</v>
      </c>
      <c r="BM13" s="1">
        <v>605</v>
      </c>
      <c r="BN13" s="1">
        <v>606</v>
      </c>
      <c r="BO13" s="1">
        <v>601</v>
      </c>
      <c r="BP13" s="1">
        <v>599</v>
      </c>
      <c r="BQ13" s="1">
        <v>608</v>
      </c>
      <c r="BR13" s="1">
        <v>584</v>
      </c>
      <c r="BS13" s="1">
        <v>585</v>
      </c>
      <c r="BT13" s="1">
        <v>575</v>
      </c>
      <c r="BU13" s="1">
        <v>583</v>
      </c>
      <c r="BV13" s="1">
        <v>588</v>
      </c>
      <c r="BW13" s="1">
        <v>571</v>
      </c>
      <c r="BX13" s="1">
        <v>599</v>
      </c>
      <c r="BY13" s="1">
        <v>599</v>
      </c>
      <c r="BZ13" s="1">
        <v>584</v>
      </c>
      <c r="CA13" s="1">
        <v>581</v>
      </c>
      <c r="CB13" s="1">
        <v>595</v>
      </c>
      <c r="CC13" s="1">
        <v>599</v>
      </c>
      <c r="CH13" s="1">
        <v>581</v>
      </c>
      <c r="CI13" s="1">
        <v>585</v>
      </c>
      <c r="CJ13" s="1">
        <v>592</v>
      </c>
      <c r="CK13" s="1">
        <v>578</v>
      </c>
      <c r="CL13" s="1">
        <v>586</v>
      </c>
      <c r="CM13" s="1">
        <v>580</v>
      </c>
      <c r="CN13" s="1">
        <v>592</v>
      </c>
      <c r="CO13" s="1">
        <v>600</v>
      </c>
      <c r="CP13" s="1">
        <v>587</v>
      </c>
      <c r="CQ13" s="1">
        <v>587</v>
      </c>
      <c r="CR13" s="1">
        <v>585</v>
      </c>
      <c r="CS13" s="1">
        <v>587</v>
      </c>
      <c r="CT13" s="1">
        <v>592</v>
      </c>
      <c r="CU13" s="1">
        <v>577</v>
      </c>
      <c r="CV13" s="1">
        <v>577</v>
      </c>
      <c r="CW13" s="1">
        <v>581</v>
      </c>
      <c r="CX13" s="1">
        <v>592</v>
      </c>
      <c r="CY13" s="1">
        <v>585</v>
      </c>
      <c r="CZ13" s="1">
        <v>589</v>
      </c>
      <c r="DA13" s="1">
        <v>585</v>
      </c>
      <c r="DB13" s="1">
        <v>580</v>
      </c>
      <c r="DC13" s="1">
        <v>576</v>
      </c>
      <c r="DD13" s="1">
        <v>577</v>
      </c>
      <c r="DE13" s="1">
        <v>582</v>
      </c>
      <c r="DF13" s="1">
        <v>573</v>
      </c>
      <c r="DG13" s="1">
        <v>564</v>
      </c>
      <c r="DH13" s="1">
        <v>575</v>
      </c>
      <c r="DI13" s="1">
        <v>573</v>
      </c>
      <c r="DJ13" s="1">
        <v>575</v>
      </c>
      <c r="DK13" s="1">
        <v>571</v>
      </c>
      <c r="DL13" s="1">
        <v>579</v>
      </c>
      <c r="DM13" s="1">
        <v>118</v>
      </c>
      <c r="DN13" s="1">
        <v>572</v>
      </c>
      <c r="DO13" s="1">
        <v>572</v>
      </c>
      <c r="DP13" s="1">
        <v>581</v>
      </c>
      <c r="DQ13" s="1">
        <v>578</v>
      </c>
      <c r="DR13" s="1">
        <v>579</v>
      </c>
      <c r="DS13" s="1">
        <v>582</v>
      </c>
      <c r="DT13" s="1">
        <v>585</v>
      </c>
      <c r="DU13" s="1">
        <v>575</v>
      </c>
      <c r="DV13" s="1">
        <v>582</v>
      </c>
      <c r="DW13" s="1">
        <v>578</v>
      </c>
      <c r="DX13" s="1">
        <v>581</v>
      </c>
      <c r="DY13" s="1">
        <v>586</v>
      </c>
      <c r="DZ13" s="1">
        <v>74</v>
      </c>
      <c r="EA13" s="1">
        <v>578</v>
      </c>
      <c r="EB13" s="1">
        <v>584</v>
      </c>
      <c r="EC13" s="1">
        <v>584</v>
      </c>
      <c r="ED13" s="1">
        <v>581</v>
      </c>
      <c r="EE13" s="1">
        <v>581</v>
      </c>
      <c r="EF13" s="1">
        <v>582</v>
      </c>
      <c r="EG13" s="1">
        <v>586</v>
      </c>
      <c r="EH13" s="1">
        <v>54</v>
      </c>
      <c r="EI13" s="1">
        <v>32</v>
      </c>
      <c r="EJ13" s="1">
        <v>54</v>
      </c>
      <c r="EK13" s="1">
        <v>29</v>
      </c>
      <c r="EL13" s="1">
        <v>573</v>
      </c>
      <c r="EM13" s="1">
        <v>589</v>
      </c>
      <c r="EN13" s="1">
        <v>587</v>
      </c>
      <c r="EO13" s="1">
        <v>591</v>
      </c>
      <c r="EP13" s="1">
        <v>592</v>
      </c>
      <c r="EQ13" s="1">
        <v>596</v>
      </c>
      <c r="ER13" s="1">
        <v>585</v>
      </c>
      <c r="ES13" s="1">
        <v>592</v>
      </c>
      <c r="ET13" s="1">
        <v>590</v>
      </c>
      <c r="EU13" s="1">
        <v>591</v>
      </c>
      <c r="EV13" s="1">
        <v>595</v>
      </c>
      <c r="EW13" s="1">
        <v>589</v>
      </c>
      <c r="EX13" s="1">
        <v>587</v>
      </c>
      <c r="EY13" s="1">
        <v>583</v>
      </c>
      <c r="EZ13" s="1">
        <v>574</v>
      </c>
      <c r="FA13" s="1">
        <v>585</v>
      </c>
      <c r="FB13" s="1">
        <v>572</v>
      </c>
      <c r="FC13" s="1">
        <v>594</v>
      </c>
      <c r="FD13" s="1">
        <v>89</v>
      </c>
      <c r="FE13" s="1">
        <v>598</v>
      </c>
      <c r="FF13" s="1">
        <v>597</v>
      </c>
      <c r="FG13" s="1">
        <v>609</v>
      </c>
      <c r="FH13" s="1">
        <v>598</v>
      </c>
      <c r="FI13" s="1">
        <v>597</v>
      </c>
      <c r="FJ13" s="1">
        <v>598</v>
      </c>
      <c r="FK13" s="1">
        <v>607</v>
      </c>
      <c r="FL13" s="1">
        <v>603</v>
      </c>
      <c r="FM13" s="1">
        <v>584</v>
      </c>
      <c r="FN13" s="1">
        <v>604</v>
      </c>
      <c r="FO13" s="1">
        <v>589</v>
      </c>
      <c r="FP13" s="1">
        <v>594</v>
      </c>
      <c r="FQ13" s="1">
        <v>589</v>
      </c>
      <c r="FR13" s="1">
        <v>589</v>
      </c>
      <c r="FS13" s="1">
        <v>589</v>
      </c>
      <c r="FT13" s="1">
        <v>590</v>
      </c>
      <c r="FU13" s="1">
        <v>588</v>
      </c>
      <c r="FV13" s="1">
        <v>589</v>
      </c>
      <c r="FW13" s="1">
        <v>582</v>
      </c>
      <c r="FX13" s="1">
        <v>587</v>
      </c>
      <c r="FY13" s="1">
        <v>578</v>
      </c>
      <c r="FZ13" s="1">
        <v>581</v>
      </c>
      <c r="GA13" s="1">
        <v>54</v>
      </c>
      <c r="GB13" s="1">
        <v>54</v>
      </c>
      <c r="GC13" s="1">
        <v>35</v>
      </c>
      <c r="GD13" s="1">
        <v>582</v>
      </c>
      <c r="GE13" s="1">
        <v>573</v>
      </c>
      <c r="GF13" s="1">
        <v>581</v>
      </c>
      <c r="GG13" s="1">
        <v>572</v>
      </c>
      <c r="GH13" s="1">
        <v>584</v>
      </c>
      <c r="GI13" s="1">
        <v>587</v>
      </c>
      <c r="GJ13" s="1">
        <v>573</v>
      </c>
      <c r="GK13" s="1">
        <v>567</v>
      </c>
      <c r="GL13" s="1">
        <v>586</v>
      </c>
      <c r="GM13" s="1">
        <v>581</v>
      </c>
      <c r="GN13" s="1">
        <v>583</v>
      </c>
      <c r="GO13" s="1">
        <v>596</v>
      </c>
      <c r="GP13" s="1">
        <v>586</v>
      </c>
      <c r="GQ13" s="1">
        <v>584</v>
      </c>
      <c r="GR13" s="1">
        <v>584</v>
      </c>
      <c r="GS13" s="1">
        <v>585</v>
      </c>
      <c r="GT13" s="1">
        <v>585</v>
      </c>
      <c r="GU13" s="1">
        <v>585</v>
      </c>
      <c r="GV13" s="1">
        <v>580</v>
      </c>
      <c r="GW13" s="1">
        <v>589</v>
      </c>
      <c r="GX13" s="1">
        <v>579</v>
      </c>
      <c r="GY13" s="1">
        <v>567</v>
      </c>
      <c r="GZ13" s="1">
        <v>567</v>
      </c>
      <c r="HA13" s="1">
        <v>568</v>
      </c>
      <c r="HB13" s="1">
        <v>583</v>
      </c>
      <c r="HC13" s="1">
        <v>571</v>
      </c>
      <c r="HD13" s="1">
        <v>574</v>
      </c>
      <c r="HE13" s="1">
        <v>586</v>
      </c>
      <c r="HF13" s="1">
        <v>581</v>
      </c>
      <c r="HG13" s="1">
        <v>569</v>
      </c>
      <c r="HH13" s="1">
        <v>566</v>
      </c>
      <c r="HI13" s="1">
        <v>570</v>
      </c>
      <c r="HJ13" s="1">
        <v>61</v>
      </c>
      <c r="HK13" s="1">
        <v>0</v>
      </c>
      <c r="HL13" s="1">
        <v>0</v>
      </c>
      <c r="HM13" s="1">
        <v>0</v>
      </c>
      <c r="HN13" s="1">
        <v>0</v>
      </c>
      <c r="HO13" s="1">
        <v>38</v>
      </c>
      <c r="HP13" s="1">
        <v>37</v>
      </c>
      <c r="HQ13" s="1">
        <v>30</v>
      </c>
      <c r="HR13" s="1">
        <v>28</v>
      </c>
      <c r="HS13" s="1">
        <v>27</v>
      </c>
      <c r="HT13" s="1">
        <v>62</v>
      </c>
      <c r="HU13" s="1">
        <v>44</v>
      </c>
      <c r="HV13" s="1">
        <v>32</v>
      </c>
      <c r="HW13" s="1">
        <v>28</v>
      </c>
      <c r="HX13" s="1">
        <v>28</v>
      </c>
      <c r="HY13" s="1">
        <v>28</v>
      </c>
      <c r="HZ13" s="1">
        <v>28</v>
      </c>
      <c r="IA13" s="1">
        <v>556</v>
      </c>
      <c r="IB13" s="1">
        <v>556</v>
      </c>
      <c r="IC13" s="1">
        <v>561</v>
      </c>
      <c r="ID13" s="1">
        <v>559</v>
      </c>
      <c r="IE13" s="1">
        <v>573</v>
      </c>
      <c r="IF13" s="1">
        <v>568</v>
      </c>
      <c r="IG13" s="1">
        <v>557</v>
      </c>
      <c r="IH13" s="1">
        <v>553</v>
      </c>
      <c r="II13" s="1">
        <v>579</v>
      </c>
      <c r="IJ13" s="1">
        <v>557</v>
      </c>
      <c r="IK13" s="1">
        <v>552</v>
      </c>
      <c r="IL13" s="1">
        <v>551</v>
      </c>
      <c r="IM13" s="1">
        <v>551</v>
      </c>
      <c r="IN13" s="1">
        <v>550</v>
      </c>
      <c r="IO13" s="1">
        <v>554</v>
      </c>
      <c r="IP13" s="1">
        <v>550</v>
      </c>
      <c r="IQ13" s="1">
        <v>559</v>
      </c>
      <c r="IR13" s="1">
        <v>572</v>
      </c>
      <c r="IS13" s="1">
        <v>575</v>
      </c>
      <c r="IT13" s="1">
        <v>586</v>
      </c>
      <c r="IU13" s="1">
        <v>583</v>
      </c>
      <c r="IV13" s="1">
        <v>582</v>
      </c>
      <c r="IW13" s="1">
        <v>585</v>
      </c>
      <c r="IX13" s="1">
        <v>554</v>
      </c>
      <c r="IY13" s="1">
        <v>580</v>
      </c>
      <c r="IZ13" s="1">
        <v>574</v>
      </c>
      <c r="JA13" s="1">
        <v>573</v>
      </c>
      <c r="JB13" s="1">
        <v>568</v>
      </c>
      <c r="JC13" s="1">
        <v>572</v>
      </c>
      <c r="JD13" s="1">
        <v>573</v>
      </c>
      <c r="JE13" s="1">
        <v>576</v>
      </c>
      <c r="JF13" s="1">
        <v>558</v>
      </c>
      <c r="JG13" s="1">
        <v>557</v>
      </c>
      <c r="JH13" s="1">
        <v>561</v>
      </c>
      <c r="JI13" s="1">
        <v>574</v>
      </c>
      <c r="JJ13" s="1">
        <v>556</v>
      </c>
      <c r="JK13" s="1">
        <v>560</v>
      </c>
      <c r="JL13" s="1">
        <v>551</v>
      </c>
      <c r="JM13" s="1">
        <v>565</v>
      </c>
      <c r="JN13" s="1">
        <v>564</v>
      </c>
      <c r="JO13" s="1">
        <v>557</v>
      </c>
      <c r="JP13" s="1">
        <v>548</v>
      </c>
      <c r="JQ13" s="1">
        <v>561</v>
      </c>
      <c r="JR13" s="1">
        <v>563</v>
      </c>
      <c r="JS13" s="1">
        <v>572</v>
      </c>
      <c r="JT13" s="1">
        <v>549</v>
      </c>
      <c r="JU13" s="1">
        <v>549</v>
      </c>
      <c r="JV13" s="1">
        <v>548</v>
      </c>
      <c r="JW13" s="1">
        <v>553</v>
      </c>
      <c r="JX13" s="1">
        <v>564</v>
      </c>
      <c r="JY13" s="1">
        <v>569</v>
      </c>
      <c r="JZ13" s="1">
        <v>573</v>
      </c>
      <c r="KA13" s="1">
        <v>570</v>
      </c>
      <c r="KB13" s="1">
        <v>571</v>
      </c>
      <c r="KC13" s="1">
        <v>567</v>
      </c>
      <c r="KD13" s="1">
        <v>548</v>
      </c>
      <c r="KE13" s="1">
        <v>564</v>
      </c>
      <c r="KF13" s="1">
        <v>574</v>
      </c>
      <c r="KG13" s="1">
        <v>568</v>
      </c>
      <c r="KH13" s="1">
        <v>559</v>
      </c>
      <c r="KI13" s="1">
        <v>586</v>
      </c>
      <c r="KJ13" s="1">
        <v>574</v>
      </c>
      <c r="KK13" s="1">
        <v>564</v>
      </c>
      <c r="KL13" s="1">
        <v>566</v>
      </c>
      <c r="KM13" s="1">
        <v>583</v>
      </c>
      <c r="KN13" s="1">
        <v>581</v>
      </c>
      <c r="KO13" s="1">
        <v>571</v>
      </c>
      <c r="KP13" s="1">
        <v>563</v>
      </c>
      <c r="KQ13" s="1">
        <v>578</v>
      </c>
      <c r="KR13" s="1">
        <v>574</v>
      </c>
      <c r="KS13" s="1">
        <v>575</v>
      </c>
      <c r="KT13" s="1">
        <v>575</v>
      </c>
      <c r="KU13" s="1">
        <v>581</v>
      </c>
      <c r="KV13" s="1">
        <v>582</v>
      </c>
      <c r="KW13" s="1">
        <v>576</v>
      </c>
      <c r="KX13" s="1">
        <v>571</v>
      </c>
      <c r="KY13" s="1">
        <v>568</v>
      </c>
      <c r="KZ13" s="1">
        <v>570</v>
      </c>
      <c r="LA13" s="1">
        <v>566</v>
      </c>
      <c r="LB13" s="1">
        <v>570</v>
      </c>
      <c r="LC13" s="1">
        <v>570</v>
      </c>
      <c r="LD13" s="1">
        <v>566</v>
      </c>
      <c r="LE13" s="1">
        <v>566</v>
      </c>
      <c r="LF13" s="1">
        <v>553</v>
      </c>
      <c r="LG13" s="1">
        <v>553</v>
      </c>
      <c r="LH13" s="1">
        <v>552</v>
      </c>
      <c r="LI13" s="1">
        <v>565</v>
      </c>
      <c r="LJ13" s="1">
        <v>564</v>
      </c>
      <c r="LK13" s="1">
        <v>566</v>
      </c>
      <c r="LL13" s="1">
        <v>559</v>
      </c>
      <c r="LM13" s="1">
        <v>557</v>
      </c>
      <c r="LN13" s="1">
        <v>561</v>
      </c>
      <c r="LO13" s="1">
        <v>565</v>
      </c>
      <c r="LP13" s="1">
        <v>576</v>
      </c>
      <c r="LQ13" s="1">
        <v>567</v>
      </c>
      <c r="LR13" s="1">
        <v>571</v>
      </c>
      <c r="LS13" s="1">
        <v>574</v>
      </c>
      <c r="LT13" s="1">
        <v>569</v>
      </c>
      <c r="LU13" s="1">
        <v>571</v>
      </c>
      <c r="LV13" s="1">
        <v>575</v>
      </c>
      <c r="LW13" s="1">
        <v>560</v>
      </c>
      <c r="LX13" s="1">
        <v>555</v>
      </c>
      <c r="LY13" s="1">
        <v>568</v>
      </c>
      <c r="LZ13" s="1">
        <v>571</v>
      </c>
      <c r="MA13" s="1">
        <v>576</v>
      </c>
      <c r="MB13" s="1">
        <v>572</v>
      </c>
      <c r="MC13" s="1">
        <v>572</v>
      </c>
      <c r="MD13" s="1">
        <v>571</v>
      </c>
      <c r="ME13" s="1">
        <v>583</v>
      </c>
      <c r="MF13" s="1">
        <v>572</v>
      </c>
      <c r="MG13" s="1">
        <v>576</v>
      </c>
      <c r="MH13" s="1">
        <v>577</v>
      </c>
      <c r="MI13" s="1">
        <v>565</v>
      </c>
      <c r="MJ13" s="1">
        <v>567</v>
      </c>
      <c r="MK13" s="1">
        <v>562</v>
      </c>
      <c r="ML13" s="1">
        <v>570</v>
      </c>
      <c r="MM13" s="1">
        <v>559</v>
      </c>
      <c r="MN13" s="1">
        <v>578</v>
      </c>
      <c r="MO13" s="1">
        <v>0</v>
      </c>
      <c r="MP13" s="1">
        <v>569</v>
      </c>
      <c r="MQ13" s="1">
        <v>576</v>
      </c>
      <c r="MR13" s="1">
        <v>577</v>
      </c>
      <c r="MS13" s="1">
        <v>573</v>
      </c>
      <c r="MT13" s="1">
        <v>570</v>
      </c>
      <c r="MU13" s="1">
        <v>566</v>
      </c>
      <c r="MV13" s="1">
        <v>563</v>
      </c>
      <c r="MW13" s="1">
        <v>569</v>
      </c>
      <c r="MX13" s="1">
        <v>546</v>
      </c>
      <c r="MY13" s="1">
        <v>563</v>
      </c>
      <c r="MZ13" s="1">
        <v>562</v>
      </c>
      <c r="NA13" s="1">
        <v>562</v>
      </c>
      <c r="NB13" s="1">
        <v>563</v>
      </c>
      <c r="NC13" s="1">
        <v>567</v>
      </c>
      <c r="ND13" s="1">
        <v>571</v>
      </c>
      <c r="NE13" s="1">
        <v>558</v>
      </c>
    </row>
    <row r="14" spans="1:369" x14ac:dyDescent="0.25">
      <c r="B14" s="5" t="s">
        <v>13</v>
      </c>
      <c r="D14" s="1">
        <v>554</v>
      </c>
      <c r="E14" s="1">
        <v>567</v>
      </c>
      <c r="F14" s="1">
        <v>566</v>
      </c>
      <c r="G14" s="1">
        <v>563</v>
      </c>
      <c r="H14" s="1">
        <v>564</v>
      </c>
      <c r="I14" s="1">
        <v>562</v>
      </c>
      <c r="J14" s="1">
        <v>565</v>
      </c>
      <c r="K14" s="1">
        <v>569</v>
      </c>
      <c r="L14" s="1">
        <v>577</v>
      </c>
      <c r="M14" s="1">
        <v>566</v>
      </c>
      <c r="N14" s="1">
        <v>574</v>
      </c>
      <c r="O14" s="1">
        <v>570</v>
      </c>
      <c r="P14" s="1">
        <v>570</v>
      </c>
      <c r="Q14" s="1">
        <v>579</v>
      </c>
      <c r="R14" s="1">
        <v>570</v>
      </c>
      <c r="S14" s="1">
        <v>52</v>
      </c>
      <c r="T14" s="1">
        <v>566</v>
      </c>
      <c r="U14" s="1">
        <v>575</v>
      </c>
      <c r="V14" s="1">
        <v>566</v>
      </c>
      <c r="W14" s="1">
        <v>548</v>
      </c>
      <c r="X14" s="1">
        <v>567</v>
      </c>
      <c r="Y14" s="1">
        <v>574</v>
      </c>
      <c r="Z14" s="1">
        <v>575</v>
      </c>
      <c r="AA14" s="1">
        <v>566</v>
      </c>
      <c r="AB14" s="1">
        <v>563</v>
      </c>
      <c r="AC14" s="1">
        <v>566</v>
      </c>
      <c r="AD14" s="1">
        <v>573</v>
      </c>
      <c r="AE14" s="1">
        <v>559</v>
      </c>
      <c r="AF14" s="1">
        <v>563</v>
      </c>
      <c r="AG14" s="1">
        <v>570</v>
      </c>
      <c r="AH14" s="1">
        <v>566</v>
      </c>
      <c r="AI14" s="1">
        <v>566</v>
      </c>
      <c r="AJ14" s="1">
        <v>571</v>
      </c>
      <c r="AK14" s="1">
        <v>570</v>
      </c>
      <c r="AL14" s="1">
        <v>564</v>
      </c>
      <c r="AM14" s="1">
        <v>567</v>
      </c>
      <c r="AN14" s="1">
        <v>573</v>
      </c>
      <c r="AO14" s="1">
        <v>579</v>
      </c>
      <c r="AP14" s="1">
        <v>199</v>
      </c>
      <c r="AQ14" s="1">
        <v>566</v>
      </c>
      <c r="AR14" s="1">
        <v>569</v>
      </c>
      <c r="AS14" s="1">
        <v>571</v>
      </c>
      <c r="AT14" s="1">
        <v>572</v>
      </c>
      <c r="AU14" s="1">
        <v>573</v>
      </c>
      <c r="AV14" s="1">
        <v>569</v>
      </c>
      <c r="AW14" s="1">
        <v>569</v>
      </c>
      <c r="AX14" s="1">
        <v>560</v>
      </c>
      <c r="AY14" s="1">
        <v>578</v>
      </c>
      <c r="AZ14" s="1">
        <v>571</v>
      </c>
      <c r="BA14" s="1">
        <v>569</v>
      </c>
      <c r="BB14" s="1">
        <v>581</v>
      </c>
      <c r="BC14" s="1">
        <v>582</v>
      </c>
      <c r="BD14" s="1">
        <v>582</v>
      </c>
      <c r="BE14" s="1">
        <v>573</v>
      </c>
      <c r="BF14" s="1">
        <v>573</v>
      </c>
      <c r="BG14" s="1">
        <v>578</v>
      </c>
      <c r="BH14" s="1">
        <v>580</v>
      </c>
      <c r="BI14" s="1">
        <v>575</v>
      </c>
      <c r="BJ14" s="1">
        <v>573</v>
      </c>
      <c r="BK14" s="1">
        <v>579</v>
      </c>
      <c r="BL14" s="1">
        <v>579</v>
      </c>
      <c r="BM14" s="1">
        <v>584</v>
      </c>
      <c r="BN14" s="1">
        <v>584</v>
      </c>
      <c r="BO14" s="1">
        <v>580</v>
      </c>
      <c r="BP14" s="1">
        <v>576</v>
      </c>
      <c r="BQ14" s="1">
        <v>587</v>
      </c>
      <c r="BR14" s="1">
        <v>569</v>
      </c>
      <c r="BS14" s="1">
        <v>567</v>
      </c>
      <c r="BT14" s="1">
        <v>558</v>
      </c>
      <c r="BU14" s="1">
        <v>566</v>
      </c>
      <c r="BV14" s="1">
        <v>569</v>
      </c>
      <c r="BW14" s="1">
        <v>554</v>
      </c>
      <c r="BX14" s="1">
        <v>583</v>
      </c>
      <c r="BY14" s="1">
        <v>583</v>
      </c>
      <c r="BZ14" s="1">
        <v>569</v>
      </c>
      <c r="CA14" s="1">
        <v>566</v>
      </c>
      <c r="CB14" s="1">
        <v>579</v>
      </c>
      <c r="CC14" s="1">
        <v>582</v>
      </c>
      <c r="CH14" s="1">
        <v>567</v>
      </c>
      <c r="CI14" s="1">
        <v>569</v>
      </c>
      <c r="CJ14" s="1">
        <v>575</v>
      </c>
      <c r="CK14" s="1">
        <v>566</v>
      </c>
      <c r="CL14" s="1">
        <v>573</v>
      </c>
      <c r="CM14" s="1">
        <v>568</v>
      </c>
      <c r="CN14" s="1">
        <v>577</v>
      </c>
      <c r="CO14" s="1">
        <v>583</v>
      </c>
      <c r="CP14" s="1">
        <v>570</v>
      </c>
      <c r="CQ14" s="1">
        <v>573</v>
      </c>
      <c r="CR14" s="1">
        <v>569</v>
      </c>
      <c r="CS14" s="1">
        <v>575</v>
      </c>
      <c r="CT14" s="1">
        <v>576</v>
      </c>
      <c r="CU14" s="1">
        <v>559</v>
      </c>
      <c r="CV14" s="1">
        <v>562</v>
      </c>
      <c r="CW14" s="1">
        <v>567</v>
      </c>
      <c r="CX14" s="1">
        <v>578</v>
      </c>
      <c r="CY14" s="1">
        <v>571</v>
      </c>
      <c r="CZ14" s="1">
        <v>574</v>
      </c>
      <c r="DA14" s="1">
        <v>567</v>
      </c>
      <c r="DB14" s="1">
        <v>563</v>
      </c>
      <c r="DC14" s="1">
        <v>560</v>
      </c>
      <c r="DD14" s="1">
        <v>563</v>
      </c>
      <c r="DE14" s="1">
        <v>569</v>
      </c>
      <c r="DF14" s="1">
        <v>558</v>
      </c>
      <c r="DG14" s="1">
        <v>550</v>
      </c>
      <c r="DH14" s="1">
        <v>558</v>
      </c>
      <c r="DI14" s="1">
        <v>557</v>
      </c>
      <c r="DJ14" s="1">
        <v>558</v>
      </c>
      <c r="DK14" s="1">
        <v>554</v>
      </c>
      <c r="DL14" s="1">
        <v>561</v>
      </c>
      <c r="DM14" s="1">
        <v>120</v>
      </c>
      <c r="DN14" s="1">
        <v>557</v>
      </c>
      <c r="DO14" s="1">
        <v>557</v>
      </c>
      <c r="DP14" s="1">
        <v>567</v>
      </c>
      <c r="DQ14" s="1">
        <v>565</v>
      </c>
      <c r="DR14" s="1">
        <v>565</v>
      </c>
      <c r="DS14" s="1">
        <v>567</v>
      </c>
      <c r="DT14" s="1">
        <v>570</v>
      </c>
      <c r="DU14" s="1">
        <v>559</v>
      </c>
      <c r="DV14" s="1">
        <v>568</v>
      </c>
      <c r="DW14" s="1">
        <v>565</v>
      </c>
      <c r="DX14" s="1">
        <v>567</v>
      </c>
      <c r="DY14" s="1">
        <v>572</v>
      </c>
      <c r="DZ14" s="1">
        <v>78</v>
      </c>
      <c r="EA14" s="1">
        <v>563</v>
      </c>
      <c r="EB14" s="1">
        <v>568</v>
      </c>
      <c r="EC14" s="1">
        <v>568</v>
      </c>
      <c r="ED14" s="1">
        <v>565</v>
      </c>
      <c r="EE14" s="1">
        <v>565</v>
      </c>
      <c r="EF14" s="1">
        <v>566</v>
      </c>
      <c r="EG14" s="1">
        <v>569</v>
      </c>
      <c r="EH14" s="1">
        <v>56</v>
      </c>
      <c r="EI14" s="1">
        <v>35</v>
      </c>
      <c r="EJ14" s="1">
        <v>56</v>
      </c>
      <c r="EK14" s="1">
        <v>31</v>
      </c>
      <c r="EL14" s="1">
        <v>553</v>
      </c>
      <c r="EM14" s="1">
        <v>567</v>
      </c>
      <c r="EN14" s="1">
        <v>566</v>
      </c>
      <c r="EO14" s="1">
        <v>569</v>
      </c>
      <c r="EP14" s="1">
        <v>569</v>
      </c>
      <c r="EQ14" s="1">
        <v>574</v>
      </c>
      <c r="ER14" s="1">
        <v>564</v>
      </c>
      <c r="ES14" s="1">
        <v>570</v>
      </c>
      <c r="ET14" s="1">
        <v>568</v>
      </c>
      <c r="EU14" s="1">
        <v>569</v>
      </c>
      <c r="EV14" s="1">
        <v>572</v>
      </c>
      <c r="EW14" s="1">
        <v>568</v>
      </c>
      <c r="EX14" s="1">
        <v>566</v>
      </c>
      <c r="EY14" s="1">
        <v>561</v>
      </c>
      <c r="EZ14" s="1">
        <v>553</v>
      </c>
      <c r="FA14" s="1">
        <v>564</v>
      </c>
      <c r="FB14" s="1">
        <v>552</v>
      </c>
      <c r="FC14" s="1">
        <v>572</v>
      </c>
      <c r="FD14" s="1">
        <v>91</v>
      </c>
      <c r="FE14" s="1">
        <v>577</v>
      </c>
      <c r="FF14" s="1">
        <v>575</v>
      </c>
      <c r="FG14" s="1">
        <v>588</v>
      </c>
      <c r="FH14" s="1">
        <v>577</v>
      </c>
      <c r="FI14" s="1">
        <v>577</v>
      </c>
      <c r="FJ14" s="1">
        <v>580</v>
      </c>
      <c r="FK14" s="1">
        <v>588</v>
      </c>
      <c r="FL14" s="1">
        <v>584</v>
      </c>
      <c r="FM14" s="1">
        <v>566</v>
      </c>
      <c r="FN14" s="1">
        <v>586</v>
      </c>
      <c r="FO14" s="1">
        <v>571</v>
      </c>
      <c r="FP14" s="1">
        <v>576</v>
      </c>
      <c r="FQ14" s="1">
        <v>571</v>
      </c>
      <c r="FR14" s="1">
        <v>571</v>
      </c>
      <c r="FS14" s="1">
        <v>571</v>
      </c>
      <c r="FT14" s="1">
        <v>570</v>
      </c>
      <c r="FU14" s="1">
        <v>570</v>
      </c>
      <c r="FV14" s="1">
        <v>572</v>
      </c>
      <c r="FW14" s="1">
        <v>564</v>
      </c>
      <c r="FX14" s="1">
        <v>571</v>
      </c>
      <c r="FY14" s="1">
        <v>562</v>
      </c>
      <c r="FZ14" s="1">
        <v>564</v>
      </c>
      <c r="GA14" s="1">
        <v>56</v>
      </c>
      <c r="GB14" s="1">
        <v>56</v>
      </c>
      <c r="GC14" s="1">
        <v>37</v>
      </c>
      <c r="GD14" s="1">
        <v>564</v>
      </c>
      <c r="GE14" s="1">
        <v>555</v>
      </c>
      <c r="GF14" s="1">
        <v>561</v>
      </c>
      <c r="GG14" s="1">
        <v>554</v>
      </c>
      <c r="GH14" s="1">
        <v>564</v>
      </c>
      <c r="GI14" s="1">
        <v>570</v>
      </c>
      <c r="GJ14" s="1">
        <v>554</v>
      </c>
      <c r="GK14" s="1">
        <v>550</v>
      </c>
      <c r="GL14" s="1">
        <v>568</v>
      </c>
      <c r="GM14" s="1">
        <v>561</v>
      </c>
      <c r="GN14" s="1">
        <v>563</v>
      </c>
      <c r="GO14" s="1">
        <v>576</v>
      </c>
      <c r="GP14" s="1">
        <v>569</v>
      </c>
      <c r="GQ14" s="1">
        <v>566</v>
      </c>
      <c r="GR14" s="1">
        <v>567</v>
      </c>
      <c r="GS14" s="1">
        <v>567</v>
      </c>
      <c r="GT14" s="1">
        <v>568</v>
      </c>
      <c r="GU14" s="1">
        <v>566</v>
      </c>
      <c r="GV14" s="1">
        <v>562</v>
      </c>
      <c r="GW14" s="1">
        <v>572</v>
      </c>
      <c r="GX14" s="1">
        <v>561</v>
      </c>
      <c r="GY14" s="1">
        <v>550</v>
      </c>
      <c r="GZ14" s="1">
        <v>549</v>
      </c>
      <c r="HA14" s="1">
        <v>553</v>
      </c>
      <c r="HB14" s="1">
        <v>573</v>
      </c>
      <c r="HC14" s="1">
        <v>553</v>
      </c>
      <c r="HD14" s="1">
        <v>557</v>
      </c>
      <c r="HE14" s="1">
        <v>568</v>
      </c>
      <c r="HF14" s="1">
        <v>564</v>
      </c>
      <c r="HG14" s="1">
        <v>551</v>
      </c>
      <c r="HH14" s="1">
        <v>547</v>
      </c>
      <c r="HI14" s="1">
        <v>550</v>
      </c>
      <c r="HJ14" s="1">
        <v>64</v>
      </c>
      <c r="HK14" s="1">
        <v>555</v>
      </c>
      <c r="HL14" s="1">
        <v>150</v>
      </c>
      <c r="HM14" s="1">
        <v>545</v>
      </c>
      <c r="HN14" s="1">
        <v>46</v>
      </c>
      <c r="HO14" s="1">
        <v>41</v>
      </c>
      <c r="HP14" s="1">
        <v>40</v>
      </c>
      <c r="HQ14" s="1">
        <v>32</v>
      </c>
      <c r="HR14" s="1">
        <v>30</v>
      </c>
      <c r="HS14" s="1">
        <v>29</v>
      </c>
      <c r="HT14" s="1">
        <v>63</v>
      </c>
      <c r="HU14" s="1">
        <v>47</v>
      </c>
      <c r="HV14" s="1">
        <v>34</v>
      </c>
      <c r="HW14" s="1">
        <v>30</v>
      </c>
      <c r="HX14" s="1">
        <v>29</v>
      </c>
      <c r="HY14" s="1">
        <v>30</v>
      </c>
      <c r="HZ14" s="1">
        <v>30</v>
      </c>
      <c r="IA14" s="1">
        <v>538</v>
      </c>
      <c r="IB14" s="1">
        <v>538</v>
      </c>
      <c r="IC14" s="1">
        <v>541</v>
      </c>
      <c r="ID14" s="1">
        <v>540</v>
      </c>
      <c r="IE14" s="1">
        <v>557</v>
      </c>
      <c r="IF14" s="1">
        <v>548</v>
      </c>
      <c r="IG14" s="1">
        <v>540</v>
      </c>
      <c r="IH14" s="1">
        <v>534</v>
      </c>
      <c r="II14" s="1">
        <v>560</v>
      </c>
      <c r="IJ14" s="1">
        <v>539</v>
      </c>
      <c r="IK14" s="1">
        <v>534</v>
      </c>
      <c r="IL14" s="1">
        <v>532</v>
      </c>
      <c r="IM14" s="1">
        <v>533</v>
      </c>
      <c r="IN14" s="1">
        <v>533</v>
      </c>
      <c r="IO14" s="1">
        <v>535</v>
      </c>
      <c r="IP14" s="1">
        <v>533</v>
      </c>
      <c r="IQ14" s="1">
        <v>543</v>
      </c>
      <c r="IR14" s="1">
        <v>557</v>
      </c>
      <c r="IS14" s="1">
        <v>559</v>
      </c>
      <c r="IT14" s="1">
        <v>571</v>
      </c>
      <c r="IU14" s="1">
        <v>566</v>
      </c>
      <c r="IV14" s="1">
        <v>564</v>
      </c>
      <c r="IW14" s="1">
        <v>568</v>
      </c>
      <c r="IX14" s="1">
        <v>537</v>
      </c>
      <c r="IY14" s="1">
        <v>563</v>
      </c>
      <c r="IZ14" s="1">
        <v>557</v>
      </c>
      <c r="JA14" s="1">
        <v>556</v>
      </c>
      <c r="JB14" s="1">
        <v>552</v>
      </c>
      <c r="JC14" s="1">
        <v>557</v>
      </c>
      <c r="JD14" s="1">
        <v>556</v>
      </c>
      <c r="JE14" s="1">
        <v>559</v>
      </c>
      <c r="JF14" s="1">
        <v>542</v>
      </c>
      <c r="JG14" s="1">
        <v>540</v>
      </c>
      <c r="JH14" s="1">
        <v>545</v>
      </c>
      <c r="JI14" s="1">
        <v>559</v>
      </c>
      <c r="JJ14" s="1">
        <v>541</v>
      </c>
      <c r="JK14" s="1">
        <v>545</v>
      </c>
      <c r="JL14" s="1">
        <v>535</v>
      </c>
      <c r="JM14" s="1">
        <v>550</v>
      </c>
      <c r="JN14" s="1">
        <v>549</v>
      </c>
      <c r="JO14" s="1">
        <v>540</v>
      </c>
      <c r="JP14" s="1">
        <v>531</v>
      </c>
      <c r="JQ14" s="1">
        <v>544</v>
      </c>
      <c r="JR14" s="1">
        <v>548</v>
      </c>
      <c r="JS14" s="1">
        <v>554</v>
      </c>
      <c r="JT14" s="1">
        <v>531</v>
      </c>
      <c r="JU14" s="1">
        <v>531</v>
      </c>
      <c r="JV14" s="1">
        <v>531</v>
      </c>
      <c r="JW14" s="1">
        <v>537</v>
      </c>
      <c r="JX14" s="1">
        <v>547</v>
      </c>
      <c r="JY14" s="1">
        <v>553</v>
      </c>
      <c r="JZ14" s="1">
        <v>557</v>
      </c>
      <c r="KA14" s="1">
        <v>552</v>
      </c>
      <c r="KB14" s="1">
        <v>553</v>
      </c>
      <c r="KC14" s="1">
        <v>550</v>
      </c>
      <c r="KD14" s="1">
        <v>532</v>
      </c>
      <c r="KE14" s="1">
        <v>545</v>
      </c>
      <c r="KF14" s="1">
        <v>556</v>
      </c>
      <c r="KG14" s="1">
        <v>549</v>
      </c>
      <c r="KH14" s="1">
        <v>542</v>
      </c>
      <c r="KI14" s="1">
        <v>568</v>
      </c>
      <c r="KJ14" s="1">
        <v>556</v>
      </c>
      <c r="KK14" s="1">
        <v>546</v>
      </c>
      <c r="KL14" s="1">
        <v>549</v>
      </c>
      <c r="KM14" s="1">
        <v>563</v>
      </c>
      <c r="KN14" s="1">
        <v>565</v>
      </c>
      <c r="KO14" s="1">
        <v>553</v>
      </c>
      <c r="KP14" s="1">
        <v>547</v>
      </c>
      <c r="KQ14" s="1">
        <v>560</v>
      </c>
      <c r="KR14" s="1">
        <v>558</v>
      </c>
      <c r="KS14" s="1">
        <v>558</v>
      </c>
      <c r="KT14" s="1">
        <v>557</v>
      </c>
      <c r="KU14" s="1">
        <v>564</v>
      </c>
      <c r="KV14" s="1">
        <v>565</v>
      </c>
      <c r="KW14" s="1">
        <v>559</v>
      </c>
      <c r="KX14" s="1">
        <v>555</v>
      </c>
      <c r="KY14" s="1">
        <v>552</v>
      </c>
      <c r="KZ14" s="1">
        <v>553</v>
      </c>
      <c r="LA14" s="1">
        <v>549</v>
      </c>
      <c r="LB14" s="1">
        <v>552</v>
      </c>
      <c r="LC14" s="1">
        <v>553</v>
      </c>
      <c r="LD14" s="1">
        <v>549</v>
      </c>
      <c r="LE14" s="1">
        <v>550</v>
      </c>
      <c r="LF14" s="1">
        <v>536</v>
      </c>
      <c r="LG14" s="1">
        <v>537</v>
      </c>
      <c r="LH14" s="1">
        <v>536</v>
      </c>
      <c r="LI14" s="1">
        <v>546</v>
      </c>
      <c r="LJ14" s="1">
        <v>546</v>
      </c>
      <c r="LK14" s="1">
        <v>547</v>
      </c>
      <c r="LL14" s="1">
        <v>542</v>
      </c>
      <c r="LM14" s="1">
        <v>540</v>
      </c>
      <c r="LN14" s="1">
        <v>543</v>
      </c>
      <c r="LO14" s="1">
        <v>548</v>
      </c>
      <c r="LP14" s="1">
        <v>555</v>
      </c>
      <c r="LQ14" s="1">
        <v>545</v>
      </c>
      <c r="LR14" s="1">
        <v>550</v>
      </c>
      <c r="LS14" s="1">
        <v>553</v>
      </c>
      <c r="LT14" s="1">
        <v>548</v>
      </c>
      <c r="LU14" s="1">
        <v>550</v>
      </c>
      <c r="LV14" s="1">
        <v>556</v>
      </c>
      <c r="LW14" s="1">
        <v>541</v>
      </c>
      <c r="LX14" s="1">
        <v>536</v>
      </c>
      <c r="LY14" s="1">
        <v>549</v>
      </c>
      <c r="LZ14" s="1">
        <v>554</v>
      </c>
      <c r="MA14" s="1">
        <v>557</v>
      </c>
      <c r="MB14" s="1">
        <v>553</v>
      </c>
      <c r="MC14" s="1">
        <v>553</v>
      </c>
      <c r="MD14" s="1">
        <v>552</v>
      </c>
      <c r="ME14" s="1">
        <v>563</v>
      </c>
      <c r="MF14" s="1">
        <v>552</v>
      </c>
      <c r="MG14" s="1">
        <v>556</v>
      </c>
      <c r="MH14" s="1">
        <v>557</v>
      </c>
      <c r="MI14" s="1">
        <v>543</v>
      </c>
      <c r="MJ14" s="1">
        <v>547</v>
      </c>
      <c r="MK14" s="1">
        <v>543</v>
      </c>
      <c r="ML14" s="1">
        <v>552</v>
      </c>
      <c r="MM14" s="1">
        <v>540</v>
      </c>
      <c r="MN14" s="1">
        <v>558</v>
      </c>
      <c r="MO14" s="1">
        <v>0</v>
      </c>
      <c r="MP14" s="1">
        <v>550</v>
      </c>
      <c r="MQ14" s="1">
        <v>558</v>
      </c>
      <c r="MR14" s="1">
        <v>559</v>
      </c>
      <c r="MS14" s="1">
        <v>555</v>
      </c>
      <c r="MT14" s="1">
        <v>552</v>
      </c>
      <c r="MU14" s="1">
        <v>547</v>
      </c>
      <c r="MV14" s="1">
        <v>544</v>
      </c>
      <c r="MW14" s="1">
        <v>549</v>
      </c>
      <c r="MX14" s="1">
        <v>527</v>
      </c>
      <c r="MY14" s="1">
        <v>542</v>
      </c>
      <c r="MZ14" s="1">
        <v>541</v>
      </c>
      <c r="NA14" s="1">
        <v>540</v>
      </c>
      <c r="NB14" s="1">
        <v>541</v>
      </c>
      <c r="NC14" s="1">
        <v>546</v>
      </c>
      <c r="ND14" s="1">
        <v>550</v>
      </c>
      <c r="NE14" s="1">
        <v>537</v>
      </c>
    </row>
    <row r="15" spans="1:369" x14ac:dyDescent="0.25">
      <c r="B15" s="6" t="s">
        <v>14</v>
      </c>
      <c r="D15" s="1">
        <v>552</v>
      </c>
      <c r="E15" s="1">
        <v>566</v>
      </c>
      <c r="F15" s="1">
        <v>566</v>
      </c>
      <c r="G15" s="1">
        <v>563</v>
      </c>
      <c r="H15" s="1">
        <v>566</v>
      </c>
      <c r="I15" s="1">
        <v>561</v>
      </c>
      <c r="J15" s="1">
        <v>565</v>
      </c>
      <c r="K15" s="1">
        <v>569</v>
      </c>
      <c r="L15" s="1">
        <v>577</v>
      </c>
      <c r="M15" s="1">
        <v>566</v>
      </c>
      <c r="N15" s="1">
        <v>573</v>
      </c>
      <c r="O15" s="1">
        <v>571</v>
      </c>
      <c r="P15" s="1">
        <v>571</v>
      </c>
      <c r="Q15" s="1">
        <v>578</v>
      </c>
      <c r="R15" s="1">
        <v>569</v>
      </c>
      <c r="S15" s="1">
        <v>52</v>
      </c>
      <c r="T15" s="1">
        <v>566</v>
      </c>
      <c r="U15" s="1">
        <v>576</v>
      </c>
      <c r="V15" s="1">
        <v>570</v>
      </c>
      <c r="W15" s="1">
        <v>550</v>
      </c>
      <c r="X15" s="1">
        <v>570</v>
      </c>
      <c r="Y15" s="1">
        <v>578</v>
      </c>
      <c r="Z15" s="1">
        <v>578</v>
      </c>
      <c r="AA15" s="1">
        <v>569</v>
      </c>
      <c r="AB15" s="1">
        <v>565</v>
      </c>
      <c r="AC15" s="1">
        <v>569</v>
      </c>
      <c r="AD15" s="1">
        <v>577</v>
      </c>
      <c r="AE15" s="1">
        <v>561</v>
      </c>
      <c r="AF15" s="1">
        <v>566</v>
      </c>
      <c r="AG15" s="1">
        <v>572</v>
      </c>
      <c r="AH15" s="1">
        <v>570</v>
      </c>
      <c r="AI15" s="1">
        <v>568</v>
      </c>
      <c r="AJ15" s="1">
        <v>571</v>
      </c>
      <c r="AK15" s="1">
        <v>572</v>
      </c>
      <c r="AL15" s="1">
        <v>565</v>
      </c>
      <c r="AM15" s="1">
        <v>567</v>
      </c>
      <c r="AN15" s="1">
        <v>575</v>
      </c>
      <c r="AO15" s="1">
        <v>581</v>
      </c>
      <c r="AP15" s="1">
        <v>206</v>
      </c>
      <c r="AQ15" s="1">
        <v>570</v>
      </c>
      <c r="AR15" s="1">
        <v>572</v>
      </c>
      <c r="AS15" s="1">
        <v>575</v>
      </c>
      <c r="AT15" s="1">
        <v>577</v>
      </c>
      <c r="AU15" s="1">
        <v>579</v>
      </c>
      <c r="AV15" s="1">
        <v>576</v>
      </c>
      <c r="AW15" s="1">
        <v>575</v>
      </c>
      <c r="AX15" s="1">
        <v>566</v>
      </c>
      <c r="AY15" s="1">
        <v>584</v>
      </c>
      <c r="AZ15" s="1">
        <v>574</v>
      </c>
      <c r="BA15" s="1">
        <v>572</v>
      </c>
      <c r="BB15" s="1">
        <v>584</v>
      </c>
      <c r="BC15" s="1">
        <v>585</v>
      </c>
      <c r="BD15" s="1">
        <v>585</v>
      </c>
      <c r="BE15" s="1">
        <v>576</v>
      </c>
      <c r="BF15" s="1">
        <v>573</v>
      </c>
      <c r="BG15" s="1">
        <v>578</v>
      </c>
      <c r="BH15" s="1">
        <v>584</v>
      </c>
      <c r="BI15" s="1">
        <v>579</v>
      </c>
      <c r="BJ15" s="1">
        <v>575</v>
      </c>
      <c r="BK15" s="1">
        <v>580</v>
      </c>
      <c r="BL15" s="1">
        <v>581</v>
      </c>
      <c r="BM15" s="1">
        <v>587</v>
      </c>
      <c r="BN15" s="1">
        <v>586</v>
      </c>
      <c r="BO15" s="1">
        <v>582</v>
      </c>
      <c r="BP15" s="1">
        <v>579</v>
      </c>
      <c r="BQ15" s="1">
        <v>590</v>
      </c>
      <c r="BR15" s="1">
        <v>573</v>
      </c>
      <c r="BS15" s="1">
        <v>572</v>
      </c>
      <c r="BT15" s="1">
        <v>563</v>
      </c>
      <c r="BU15" s="1">
        <v>571</v>
      </c>
      <c r="BV15" s="1">
        <v>575</v>
      </c>
      <c r="BW15" s="1">
        <v>558</v>
      </c>
      <c r="BX15" s="1">
        <v>588</v>
      </c>
      <c r="BY15" s="1">
        <v>588</v>
      </c>
      <c r="BZ15" s="1">
        <v>572</v>
      </c>
      <c r="CA15" s="1">
        <v>569</v>
      </c>
      <c r="CB15" s="1">
        <v>583</v>
      </c>
      <c r="CC15" s="1">
        <v>585</v>
      </c>
      <c r="CH15" s="1">
        <v>573</v>
      </c>
      <c r="CI15" s="1">
        <v>576</v>
      </c>
      <c r="CJ15" s="1">
        <v>583</v>
      </c>
      <c r="CK15" s="1">
        <v>569</v>
      </c>
      <c r="CL15" s="1">
        <v>579</v>
      </c>
      <c r="CM15" s="1">
        <v>571</v>
      </c>
      <c r="CN15" s="1">
        <v>581</v>
      </c>
      <c r="CO15" s="1">
        <v>589</v>
      </c>
      <c r="CP15" s="1">
        <v>576</v>
      </c>
      <c r="CQ15" s="1">
        <v>579</v>
      </c>
      <c r="CR15" s="1">
        <v>576</v>
      </c>
      <c r="CS15" s="1">
        <v>580</v>
      </c>
      <c r="CT15" s="1">
        <v>582</v>
      </c>
      <c r="CU15" s="1">
        <v>564</v>
      </c>
      <c r="CV15" s="1">
        <v>566</v>
      </c>
      <c r="CW15" s="1">
        <v>573</v>
      </c>
      <c r="CX15" s="1">
        <v>584</v>
      </c>
      <c r="CY15" s="1">
        <v>577</v>
      </c>
      <c r="CZ15" s="1">
        <v>582</v>
      </c>
      <c r="DA15" s="1">
        <v>576</v>
      </c>
      <c r="DB15" s="1">
        <v>570</v>
      </c>
      <c r="DC15" s="1">
        <v>568</v>
      </c>
      <c r="DD15" s="1">
        <v>571</v>
      </c>
      <c r="DE15" s="1">
        <v>575</v>
      </c>
      <c r="DF15" s="1">
        <v>564</v>
      </c>
      <c r="DG15" s="1">
        <v>556</v>
      </c>
      <c r="DH15" s="1">
        <v>565</v>
      </c>
      <c r="DI15" s="1">
        <v>562</v>
      </c>
      <c r="DJ15" s="1">
        <v>563</v>
      </c>
      <c r="DK15" s="1">
        <v>560</v>
      </c>
      <c r="DL15" s="1">
        <v>569</v>
      </c>
      <c r="DM15" s="1">
        <v>124</v>
      </c>
      <c r="DN15" s="1">
        <v>564</v>
      </c>
      <c r="DO15" s="1">
        <v>564</v>
      </c>
      <c r="DP15" s="1">
        <v>573</v>
      </c>
      <c r="DQ15" s="1">
        <v>572</v>
      </c>
      <c r="DR15" s="1">
        <v>574</v>
      </c>
      <c r="DS15" s="1">
        <v>575</v>
      </c>
      <c r="DT15" s="1">
        <v>578</v>
      </c>
      <c r="DU15" s="1">
        <v>566</v>
      </c>
      <c r="DV15" s="1">
        <v>575</v>
      </c>
      <c r="DW15" s="1">
        <v>571</v>
      </c>
      <c r="DX15" s="1">
        <v>573</v>
      </c>
      <c r="DY15" s="1">
        <v>578</v>
      </c>
      <c r="DZ15" s="1">
        <v>78</v>
      </c>
      <c r="EA15" s="1">
        <v>570</v>
      </c>
      <c r="EB15" s="1">
        <v>578</v>
      </c>
      <c r="EC15" s="1">
        <v>576</v>
      </c>
      <c r="ED15" s="1">
        <v>572</v>
      </c>
      <c r="EE15" s="1">
        <v>573</v>
      </c>
      <c r="EF15" s="1">
        <v>573</v>
      </c>
      <c r="EG15" s="1">
        <v>575</v>
      </c>
      <c r="EH15" s="1">
        <v>56</v>
      </c>
      <c r="EI15" s="1">
        <v>35</v>
      </c>
      <c r="EJ15" s="1">
        <v>56</v>
      </c>
      <c r="EK15" s="1">
        <v>32</v>
      </c>
      <c r="EL15" s="1">
        <v>564</v>
      </c>
      <c r="EM15" s="1">
        <v>581</v>
      </c>
      <c r="EN15" s="1">
        <v>579</v>
      </c>
      <c r="EO15" s="1">
        <v>582</v>
      </c>
      <c r="EP15" s="1">
        <v>580</v>
      </c>
      <c r="EQ15" s="1">
        <v>585</v>
      </c>
      <c r="ER15" s="1">
        <v>575</v>
      </c>
      <c r="ES15" s="1">
        <v>581</v>
      </c>
      <c r="ET15" s="1">
        <v>580</v>
      </c>
      <c r="EU15" s="1">
        <v>582</v>
      </c>
      <c r="EV15" s="1">
        <v>584</v>
      </c>
      <c r="EW15" s="1">
        <v>580</v>
      </c>
      <c r="EX15" s="1">
        <v>578</v>
      </c>
      <c r="EY15" s="1">
        <v>572</v>
      </c>
      <c r="EZ15" s="1">
        <v>563</v>
      </c>
      <c r="FA15" s="1">
        <v>576</v>
      </c>
      <c r="FB15" s="1">
        <v>564</v>
      </c>
      <c r="FC15" s="1">
        <v>584</v>
      </c>
      <c r="FD15" s="1">
        <v>91</v>
      </c>
      <c r="FE15" s="1">
        <v>588</v>
      </c>
      <c r="FF15" s="1">
        <v>587</v>
      </c>
      <c r="FG15" s="1">
        <v>599</v>
      </c>
      <c r="FH15" s="1">
        <v>589</v>
      </c>
      <c r="FI15" s="1">
        <v>588</v>
      </c>
      <c r="FJ15" s="1">
        <v>591</v>
      </c>
      <c r="FK15" s="1">
        <v>600</v>
      </c>
      <c r="FL15" s="1">
        <v>596</v>
      </c>
      <c r="FM15" s="1">
        <v>577</v>
      </c>
      <c r="FN15" s="1">
        <v>598</v>
      </c>
      <c r="FO15" s="1">
        <v>583</v>
      </c>
      <c r="FP15" s="1">
        <v>588</v>
      </c>
      <c r="FQ15" s="1">
        <v>584</v>
      </c>
      <c r="FR15" s="1">
        <v>584</v>
      </c>
      <c r="FS15" s="1">
        <v>584</v>
      </c>
      <c r="FT15" s="1">
        <v>584</v>
      </c>
      <c r="FU15" s="1">
        <v>584</v>
      </c>
      <c r="FV15" s="1">
        <v>584</v>
      </c>
      <c r="FW15" s="1">
        <v>574</v>
      </c>
      <c r="FX15" s="1">
        <v>582</v>
      </c>
      <c r="FY15" s="1">
        <v>572</v>
      </c>
      <c r="FZ15" s="1">
        <v>574</v>
      </c>
      <c r="GA15" s="1">
        <v>55</v>
      </c>
      <c r="GB15" s="1">
        <v>55</v>
      </c>
      <c r="GC15" s="1">
        <v>37</v>
      </c>
      <c r="GD15" s="1">
        <v>575</v>
      </c>
      <c r="GE15" s="1">
        <v>567</v>
      </c>
      <c r="GF15" s="1">
        <v>574</v>
      </c>
      <c r="GG15" s="1">
        <v>566</v>
      </c>
      <c r="GH15" s="1">
        <v>575</v>
      </c>
      <c r="GI15" s="1">
        <v>582</v>
      </c>
      <c r="GJ15" s="1">
        <v>565</v>
      </c>
      <c r="GK15" s="1">
        <v>560</v>
      </c>
      <c r="GL15" s="1">
        <v>578</v>
      </c>
      <c r="GM15" s="1">
        <v>572</v>
      </c>
      <c r="GN15" s="1">
        <v>573</v>
      </c>
      <c r="GO15" s="1">
        <v>589</v>
      </c>
      <c r="GP15" s="1">
        <v>579</v>
      </c>
      <c r="GQ15" s="1">
        <v>575</v>
      </c>
      <c r="GR15" s="1">
        <v>578</v>
      </c>
      <c r="GS15" s="1">
        <v>576</v>
      </c>
      <c r="GT15" s="1">
        <v>578</v>
      </c>
      <c r="GU15" s="1">
        <v>578</v>
      </c>
      <c r="GV15" s="1">
        <v>573</v>
      </c>
      <c r="GW15" s="1">
        <v>582</v>
      </c>
      <c r="GX15" s="1">
        <v>571</v>
      </c>
      <c r="GY15" s="1">
        <v>557</v>
      </c>
      <c r="GZ15" s="1">
        <v>557</v>
      </c>
      <c r="HA15" s="1">
        <v>560</v>
      </c>
      <c r="HB15" s="1">
        <v>578</v>
      </c>
      <c r="HC15" s="1">
        <v>562</v>
      </c>
      <c r="HD15" s="1">
        <v>566</v>
      </c>
      <c r="HE15" s="1">
        <v>578</v>
      </c>
      <c r="HF15" s="1">
        <v>572</v>
      </c>
      <c r="HG15" s="1">
        <v>558</v>
      </c>
      <c r="HH15" s="1">
        <v>555</v>
      </c>
      <c r="HI15" s="1">
        <v>561</v>
      </c>
      <c r="HJ15" s="1">
        <v>64</v>
      </c>
      <c r="HK15" s="1">
        <v>560</v>
      </c>
      <c r="HL15" s="1">
        <v>160</v>
      </c>
      <c r="HM15" s="1">
        <v>550</v>
      </c>
      <c r="HN15" s="1">
        <v>47</v>
      </c>
      <c r="HO15" s="1">
        <v>41</v>
      </c>
      <c r="HP15" s="1">
        <v>40</v>
      </c>
      <c r="HQ15" s="1">
        <v>32</v>
      </c>
      <c r="HR15" s="1">
        <v>30</v>
      </c>
      <c r="HS15" s="1">
        <v>29</v>
      </c>
      <c r="HT15" s="1">
        <v>63</v>
      </c>
      <c r="HU15" s="1">
        <v>48</v>
      </c>
      <c r="HV15" s="1">
        <v>34</v>
      </c>
      <c r="HW15" s="1">
        <v>30</v>
      </c>
      <c r="HX15" s="1">
        <v>29</v>
      </c>
      <c r="HY15" s="1">
        <v>30</v>
      </c>
      <c r="HZ15" s="1">
        <v>30</v>
      </c>
      <c r="IA15" s="1">
        <v>547</v>
      </c>
      <c r="IB15" s="1">
        <v>547</v>
      </c>
      <c r="IC15" s="1">
        <v>548</v>
      </c>
      <c r="ID15" s="1">
        <v>549</v>
      </c>
      <c r="IE15" s="1">
        <v>565</v>
      </c>
      <c r="IF15" s="1">
        <v>557</v>
      </c>
      <c r="IG15" s="1">
        <v>547</v>
      </c>
      <c r="IH15" s="1">
        <v>540</v>
      </c>
      <c r="II15" s="1">
        <v>568</v>
      </c>
      <c r="IJ15" s="1">
        <v>545</v>
      </c>
      <c r="IK15" s="1">
        <v>540</v>
      </c>
      <c r="IL15" s="1">
        <v>540</v>
      </c>
      <c r="IM15" s="1">
        <v>540</v>
      </c>
      <c r="IN15" s="1">
        <v>540</v>
      </c>
      <c r="IO15" s="1">
        <v>543</v>
      </c>
      <c r="IP15" s="1">
        <v>540</v>
      </c>
      <c r="IQ15" s="1">
        <v>549</v>
      </c>
      <c r="IR15" s="1">
        <v>563</v>
      </c>
      <c r="IS15" s="1">
        <v>564</v>
      </c>
      <c r="IT15" s="1">
        <v>577</v>
      </c>
      <c r="IU15" s="1">
        <v>574</v>
      </c>
      <c r="IV15" s="1">
        <v>574</v>
      </c>
      <c r="IW15" s="1">
        <v>577</v>
      </c>
      <c r="IX15" s="1">
        <v>546</v>
      </c>
      <c r="IY15" s="1">
        <v>571</v>
      </c>
      <c r="IZ15" s="1">
        <v>566</v>
      </c>
      <c r="JA15" s="1">
        <v>566</v>
      </c>
      <c r="JB15" s="1">
        <v>561</v>
      </c>
      <c r="JC15" s="1">
        <v>565</v>
      </c>
      <c r="JD15" s="1">
        <v>566</v>
      </c>
      <c r="JE15" s="1">
        <v>567</v>
      </c>
      <c r="JF15" s="1">
        <v>547</v>
      </c>
      <c r="JG15" s="1">
        <v>547</v>
      </c>
      <c r="JH15" s="1">
        <v>551</v>
      </c>
      <c r="JI15" s="1">
        <v>565</v>
      </c>
      <c r="JJ15" s="1">
        <v>547</v>
      </c>
      <c r="JK15" s="1">
        <v>551</v>
      </c>
      <c r="JL15" s="1">
        <v>543</v>
      </c>
      <c r="JM15" s="1">
        <v>557</v>
      </c>
      <c r="JN15" s="1">
        <v>555</v>
      </c>
      <c r="JO15" s="1">
        <v>546</v>
      </c>
      <c r="JP15" s="1">
        <v>537</v>
      </c>
      <c r="JQ15" s="1">
        <v>552</v>
      </c>
      <c r="JR15" s="1">
        <v>555</v>
      </c>
      <c r="JS15" s="1">
        <v>561</v>
      </c>
      <c r="JT15" s="1">
        <v>537</v>
      </c>
      <c r="JU15" s="1">
        <v>537</v>
      </c>
      <c r="JV15" s="1">
        <v>537</v>
      </c>
      <c r="JW15" s="1">
        <v>543</v>
      </c>
      <c r="JX15" s="1">
        <v>555</v>
      </c>
      <c r="JY15" s="1">
        <v>558</v>
      </c>
      <c r="JZ15" s="1">
        <v>563</v>
      </c>
      <c r="KA15" s="1">
        <v>559</v>
      </c>
      <c r="KB15" s="1">
        <v>559</v>
      </c>
      <c r="KC15" s="1">
        <v>556</v>
      </c>
      <c r="KD15" s="1">
        <v>536</v>
      </c>
      <c r="KE15" s="1">
        <v>554</v>
      </c>
      <c r="KF15" s="1">
        <v>564</v>
      </c>
      <c r="KG15" s="1">
        <v>556</v>
      </c>
      <c r="KH15" s="1">
        <v>548</v>
      </c>
      <c r="KI15" s="1">
        <v>575</v>
      </c>
      <c r="KJ15" s="1">
        <v>562</v>
      </c>
      <c r="KK15" s="1">
        <v>551</v>
      </c>
      <c r="KL15" s="1">
        <v>555</v>
      </c>
      <c r="KM15" s="1">
        <v>569</v>
      </c>
      <c r="KN15" s="1">
        <v>570</v>
      </c>
      <c r="KO15" s="1">
        <v>559</v>
      </c>
      <c r="KP15" s="1">
        <v>551</v>
      </c>
      <c r="KQ15" s="1">
        <v>566</v>
      </c>
      <c r="KR15" s="1">
        <v>563</v>
      </c>
      <c r="KS15" s="1">
        <v>563</v>
      </c>
      <c r="KT15" s="1">
        <v>563</v>
      </c>
      <c r="KU15" s="1">
        <v>570</v>
      </c>
      <c r="KV15" s="1">
        <v>572</v>
      </c>
      <c r="KW15" s="1">
        <v>565</v>
      </c>
      <c r="KX15" s="1">
        <v>560</v>
      </c>
      <c r="KY15" s="1">
        <v>558</v>
      </c>
      <c r="KZ15" s="1">
        <v>559</v>
      </c>
      <c r="LA15" s="1">
        <v>555</v>
      </c>
      <c r="LB15" s="1">
        <v>558</v>
      </c>
      <c r="LC15" s="1">
        <v>560</v>
      </c>
      <c r="LD15" s="1">
        <v>555</v>
      </c>
      <c r="LE15" s="1">
        <v>555</v>
      </c>
      <c r="LF15" s="1">
        <v>540</v>
      </c>
      <c r="LG15" s="1">
        <v>541</v>
      </c>
      <c r="LH15" s="1">
        <v>541</v>
      </c>
      <c r="LI15" s="1">
        <v>552</v>
      </c>
      <c r="LJ15" s="1">
        <v>552</v>
      </c>
      <c r="LK15" s="1">
        <v>553</v>
      </c>
      <c r="LL15" s="1">
        <v>548</v>
      </c>
      <c r="LM15" s="1">
        <v>546</v>
      </c>
      <c r="LN15" s="1">
        <v>549</v>
      </c>
      <c r="LO15" s="1">
        <v>553</v>
      </c>
      <c r="LP15" s="1">
        <v>560</v>
      </c>
      <c r="LQ15" s="1">
        <v>552</v>
      </c>
      <c r="LR15" s="1">
        <v>555</v>
      </c>
      <c r="LS15" s="1">
        <v>557</v>
      </c>
      <c r="LT15" s="1">
        <v>554</v>
      </c>
      <c r="LU15" s="1">
        <v>555</v>
      </c>
      <c r="LV15" s="1">
        <v>561</v>
      </c>
      <c r="LW15" s="1">
        <v>547</v>
      </c>
      <c r="LX15" s="1">
        <v>542</v>
      </c>
      <c r="LY15" s="1">
        <v>555</v>
      </c>
      <c r="LZ15" s="1">
        <v>560</v>
      </c>
      <c r="MA15" s="1">
        <v>565</v>
      </c>
      <c r="MB15" s="1">
        <v>559</v>
      </c>
      <c r="MC15" s="1">
        <v>560</v>
      </c>
      <c r="MD15" s="1">
        <v>557</v>
      </c>
      <c r="ME15" s="1">
        <v>569</v>
      </c>
      <c r="MF15" s="1">
        <v>559</v>
      </c>
      <c r="MG15" s="1">
        <v>564</v>
      </c>
      <c r="MH15" s="1">
        <v>564</v>
      </c>
      <c r="MI15" s="1">
        <v>551</v>
      </c>
      <c r="MJ15" s="1">
        <v>555</v>
      </c>
      <c r="MK15" s="1">
        <v>550</v>
      </c>
      <c r="ML15" s="1">
        <v>559</v>
      </c>
      <c r="MM15" s="1">
        <v>548</v>
      </c>
      <c r="MN15" s="1">
        <v>566</v>
      </c>
      <c r="MO15" s="1">
        <v>0</v>
      </c>
      <c r="MP15" s="1">
        <v>557</v>
      </c>
      <c r="MQ15" s="1">
        <v>566</v>
      </c>
      <c r="MR15" s="1">
        <v>567</v>
      </c>
      <c r="MS15" s="1">
        <v>563</v>
      </c>
      <c r="MT15" s="1">
        <v>558</v>
      </c>
      <c r="MU15" s="1">
        <v>554</v>
      </c>
      <c r="MV15" s="1">
        <v>550</v>
      </c>
      <c r="MW15" s="1">
        <v>555</v>
      </c>
      <c r="MX15" s="1">
        <v>533</v>
      </c>
      <c r="MY15" s="1">
        <v>549</v>
      </c>
      <c r="MZ15" s="1">
        <v>548</v>
      </c>
      <c r="NA15" s="1">
        <v>549</v>
      </c>
      <c r="NB15" s="1">
        <v>549</v>
      </c>
      <c r="NC15" s="1">
        <v>554</v>
      </c>
      <c r="ND15" s="1">
        <v>559</v>
      </c>
      <c r="NE15" s="1">
        <v>545</v>
      </c>
    </row>
    <row r="16" spans="1:369" x14ac:dyDescent="0.25">
      <c r="B16" s="5" t="s">
        <v>15</v>
      </c>
      <c r="D16" s="1">
        <v>552</v>
      </c>
      <c r="E16" s="1">
        <v>567</v>
      </c>
      <c r="F16" s="1">
        <v>567</v>
      </c>
      <c r="G16" s="1">
        <v>563</v>
      </c>
      <c r="H16" s="1">
        <v>565</v>
      </c>
      <c r="I16" s="1">
        <v>564</v>
      </c>
      <c r="J16" s="1">
        <v>565</v>
      </c>
      <c r="K16" s="1">
        <v>569</v>
      </c>
      <c r="L16" s="1">
        <v>577</v>
      </c>
      <c r="M16" s="1">
        <v>566</v>
      </c>
      <c r="N16" s="1">
        <v>575</v>
      </c>
      <c r="O16" s="1">
        <v>571</v>
      </c>
      <c r="P16" s="1">
        <v>570</v>
      </c>
      <c r="Q16" s="1">
        <v>579</v>
      </c>
      <c r="R16" s="1">
        <v>570</v>
      </c>
      <c r="S16" s="1">
        <v>53</v>
      </c>
      <c r="T16" s="1">
        <v>566</v>
      </c>
      <c r="U16" s="1">
        <v>574</v>
      </c>
      <c r="V16" s="1">
        <v>569</v>
      </c>
      <c r="W16" s="1">
        <v>547</v>
      </c>
      <c r="X16" s="1">
        <v>568</v>
      </c>
      <c r="Y16" s="1">
        <v>576</v>
      </c>
      <c r="Z16" s="1">
        <v>577</v>
      </c>
      <c r="AA16" s="1">
        <v>568</v>
      </c>
      <c r="AB16" s="1">
        <v>564</v>
      </c>
      <c r="AC16" s="1">
        <v>567</v>
      </c>
      <c r="AD16" s="1">
        <v>574</v>
      </c>
      <c r="AE16" s="1">
        <v>558</v>
      </c>
      <c r="AF16" s="1">
        <v>562</v>
      </c>
      <c r="AG16" s="1">
        <v>570</v>
      </c>
      <c r="AH16" s="1">
        <v>566</v>
      </c>
      <c r="AI16" s="1">
        <v>565</v>
      </c>
      <c r="AJ16" s="1">
        <v>569</v>
      </c>
      <c r="AK16" s="1">
        <v>570</v>
      </c>
      <c r="AL16" s="1">
        <v>564</v>
      </c>
      <c r="AM16" s="1">
        <v>564</v>
      </c>
      <c r="AN16" s="1">
        <v>572</v>
      </c>
      <c r="AO16" s="1">
        <v>579</v>
      </c>
      <c r="AP16" s="1">
        <v>202</v>
      </c>
      <c r="AQ16" s="1">
        <v>569</v>
      </c>
      <c r="AR16" s="1">
        <v>571</v>
      </c>
      <c r="AS16" s="1">
        <v>573</v>
      </c>
      <c r="AT16" s="1">
        <v>572</v>
      </c>
      <c r="AU16" s="1">
        <v>575</v>
      </c>
      <c r="AV16" s="1">
        <v>572</v>
      </c>
      <c r="AW16" s="1">
        <v>573</v>
      </c>
      <c r="AX16" s="1">
        <v>561</v>
      </c>
      <c r="AY16" s="1">
        <v>581</v>
      </c>
      <c r="AZ16" s="1">
        <v>571</v>
      </c>
      <c r="BA16" s="1">
        <v>571</v>
      </c>
      <c r="BB16" s="1">
        <v>582</v>
      </c>
      <c r="BC16" s="1">
        <v>584</v>
      </c>
      <c r="BD16" s="1">
        <v>585</v>
      </c>
      <c r="BE16" s="1">
        <v>575</v>
      </c>
      <c r="BF16" s="1">
        <v>572</v>
      </c>
      <c r="BG16" s="1">
        <v>577</v>
      </c>
      <c r="BH16" s="1">
        <v>581</v>
      </c>
      <c r="BI16" s="1">
        <v>575</v>
      </c>
      <c r="BJ16" s="1">
        <v>574</v>
      </c>
      <c r="BK16" s="1">
        <v>579</v>
      </c>
      <c r="BL16" s="1">
        <v>579</v>
      </c>
      <c r="BM16" s="1">
        <v>586</v>
      </c>
      <c r="BN16" s="1">
        <v>585</v>
      </c>
      <c r="BO16" s="1">
        <v>579</v>
      </c>
      <c r="BP16" s="1">
        <v>578</v>
      </c>
      <c r="BQ16" s="1">
        <v>589</v>
      </c>
      <c r="BR16" s="1">
        <v>570</v>
      </c>
      <c r="BS16" s="1">
        <v>569</v>
      </c>
      <c r="BT16" s="1">
        <v>558</v>
      </c>
      <c r="BU16" s="1">
        <v>567</v>
      </c>
      <c r="BV16" s="1">
        <v>570</v>
      </c>
      <c r="BW16" s="1">
        <v>554</v>
      </c>
      <c r="BX16" s="1">
        <v>585</v>
      </c>
      <c r="BY16" s="1">
        <v>585</v>
      </c>
      <c r="BZ16" s="1">
        <v>570</v>
      </c>
      <c r="CA16" s="1">
        <v>567</v>
      </c>
      <c r="CB16" s="1">
        <v>582</v>
      </c>
      <c r="CC16" s="1">
        <v>585</v>
      </c>
      <c r="CH16" s="1">
        <v>568</v>
      </c>
      <c r="CI16" s="1">
        <v>571</v>
      </c>
      <c r="CJ16" s="1">
        <v>577</v>
      </c>
      <c r="CK16" s="1">
        <v>566</v>
      </c>
      <c r="CL16" s="1">
        <v>575</v>
      </c>
      <c r="CM16" s="1">
        <v>568</v>
      </c>
      <c r="CN16" s="1">
        <v>579</v>
      </c>
      <c r="CO16" s="1">
        <v>586</v>
      </c>
      <c r="CP16" s="1">
        <v>572</v>
      </c>
      <c r="CQ16" s="1">
        <v>573</v>
      </c>
      <c r="CR16" s="1">
        <v>571</v>
      </c>
      <c r="CS16" s="1">
        <v>576</v>
      </c>
      <c r="CT16" s="1">
        <v>577</v>
      </c>
      <c r="CU16" s="1">
        <v>562</v>
      </c>
      <c r="CV16" s="1">
        <v>565</v>
      </c>
      <c r="CW16" s="1">
        <v>570</v>
      </c>
      <c r="CX16" s="1">
        <v>581</v>
      </c>
      <c r="CY16" s="1">
        <v>574</v>
      </c>
      <c r="CZ16" s="1">
        <v>578</v>
      </c>
      <c r="DA16" s="1">
        <v>573</v>
      </c>
      <c r="DB16" s="1">
        <v>568</v>
      </c>
      <c r="DC16" s="1">
        <v>564</v>
      </c>
      <c r="DD16" s="1">
        <v>568</v>
      </c>
      <c r="DE16" s="1">
        <v>574</v>
      </c>
      <c r="DF16" s="1">
        <v>563</v>
      </c>
      <c r="DG16" s="1">
        <v>554</v>
      </c>
      <c r="DH16" s="1">
        <v>564</v>
      </c>
      <c r="DI16" s="1">
        <v>561</v>
      </c>
      <c r="DJ16" s="1">
        <v>564</v>
      </c>
      <c r="DK16" s="1">
        <v>560</v>
      </c>
      <c r="DL16" s="1">
        <v>567</v>
      </c>
      <c r="DM16" s="1">
        <v>123</v>
      </c>
      <c r="DN16" s="1">
        <v>563</v>
      </c>
      <c r="DO16" s="1">
        <v>563</v>
      </c>
      <c r="DP16" s="1">
        <v>571</v>
      </c>
      <c r="DQ16" s="1">
        <v>572</v>
      </c>
      <c r="DR16" s="1">
        <v>572</v>
      </c>
      <c r="DS16" s="1">
        <v>572</v>
      </c>
      <c r="DT16" s="1">
        <v>577</v>
      </c>
      <c r="DU16" s="1">
        <v>564</v>
      </c>
      <c r="DV16" s="1">
        <v>572</v>
      </c>
      <c r="DW16" s="1">
        <v>571</v>
      </c>
      <c r="DX16" s="1">
        <v>572</v>
      </c>
      <c r="DY16" s="1">
        <v>578</v>
      </c>
      <c r="DZ16" s="1">
        <v>78</v>
      </c>
      <c r="EA16" s="1">
        <v>570</v>
      </c>
      <c r="EB16" s="1">
        <v>575</v>
      </c>
      <c r="EC16" s="1">
        <v>575</v>
      </c>
      <c r="ED16" s="1">
        <v>572</v>
      </c>
      <c r="EE16" s="1">
        <v>571</v>
      </c>
      <c r="EF16" s="1">
        <v>573</v>
      </c>
      <c r="EG16" s="1">
        <v>576</v>
      </c>
      <c r="EH16" s="1">
        <v>56</v>
      </c>
      <c r="EI16" s="1">
        <v>36</v>
      </c>
      <c r="EJ16" s="1">
        <v>57</v>
      </c>
      <c r="EK16" s="1">
        <v>32</v>
      </c>
      <c r="EL16" s="1">
        <v>560</v>
      </c>
      <c r="EM16" s="1">
        <v>576</v>
      </c>
      <c r="EN16" s="1">
        <v>573</v>
      </c>
      <c r="EO16" s="1">
        <v>576</v>
      </c>
      <c r="EP16" s="1">
        <v>578</v>
      </c>
      <c r="EQ16" s="1">
        <v>583</v>
      </c>
      <c r="ER16" s="1">
        <v>571</v>
      </c>
      <c r="ES16" s="1">
        <v>579</v>
      </c>
      <c r="ET16" s="1">
        <v>576</v>
      </c>
      <c r="EU16" s="1">
        <v>577</v>
      </c>
      <c r="EV16" s="1">
        <v>582</v>
      </c>
      <c r="EW16" s="1">
        <v>576</v>
      </c>
      <c r="EX16" s="1">
        <v>575</v>
      </c>
      <c r="EY16" s="1">
        <v>569</v>
      </c>
      <c r="EZ16" s="1">
        <v>561</v>
      </c>
      <c r="FA16" s="1">
        <v>573</v>
      </c>
      <c r="FB16" s="1">
        <v>560</v>
      </c>
      <c r="FC16" s="1">
        <v>581</v>
      </c>
      <c r="FD16" s="1">
        <v>92</v>
      </c>
      <c r="FE16" s="1">
        <v>584</v>
      </c>
      <c r="FF16" s="1">
        <v>583</v>
      </c>
      <c r="FG16" s="1">
        <v>598</v>
      </c>
      <c r="FH16" s="1">
        <v>586</v>
      </c>
      <c r="FI16" s="1">
        <v>585</v>
      </c>
      <c r="FJ16" s="1">
        <v>588</v>
      </c>
      <c r="FK16" s="1">
        <v>596</v>
      </c>
      <c r="FL16" s="1">
        <v>592</v>
      </c>
      <c r="FM16" s="1">
        <v>573</v>
      </c>
      <c r="FN16" s="1">
        <v>594</v>
      </c>
      <c r="FO16" s="1">
        <v>578</v>
      </c>
      <c r="FP16" s="1">
        <v>584</v>
      </c>
      <c r="FQ16" s="1">
        <v>580</v>
      </c>
      <c r="FR16" s="1">
        <v>580</v>
      </c>
      <c r="FS16" s="1">
        <v>580</v>
      </c>
      <c r="FT16" s="1">
        <v>580</v>
      </c>
      <c r="FU16" s="1">
        <v>577</v>
      </c>
      <c r="FV16" s="1">
        <v>580</v>
      </c>
      <c r="FW16" s="1">
        <v>572</v>
      </c>
      <c r="FX16" s="1">
        <v>579</v>
      </c>
      <c r="FY16" s="1">
        <v>569</v>
      </c>
      <c r="FZ16" s="1">
        <v>571</v>
      </c>
      <c r="GA16" s="1">
        <v>56</v>
      </c>
      <c r="GB16" s="1">
        <v>56</v>
      </c>
      <c r="GC16" s="1">
        <v>38</v>
      </c>
      <c r="GD16" s="1">
        <v>570</v>
      </c>
      <c r="GE16" s="1">
        <v>560</v>
      </c>
      <c r="GF16" s="1">
        <v>569</v>
      </c>
      <c r="GG16" s="1">
        <v>560</v>
      </c>
      <c r="GH16" s="1">
        <v>571</v>
      </c>
      <c r="GI16" s="1">
        <v>577</v>
      </c>
      <c r="GJ16" s="1">
        <v>561</v>
      </c>
      <c r="GK16" s="1">
        <v>555</v>
      </c>
      <c r="GL16" s="1">
        <v>575</v>
      </c>
      <c r="GM16" s="1">
        <v>568</v>
      </c>
      <c r="GN16" s="1">
        <v>570</v>
      </c>
      <c r="GO16" s="1">
        <v>584</v>
      </c>
      <c r="GP16" s="1">
        <v>579</v>
      </c>
      <c r="GQ16" s="1">
        <v>576</v>
      </c>
      <c r="GR16" s="1">
        <v>577</v>
      </c>
      <c r="GS16" s="1">
        <v>575</v>
      </c>
      <c r="GT16" s="1">
        <v>577</v>
      </c>
      <c r="GU16" s="1">
        <v>576</v>
      </c>
      <c r="GV16" s="1">
        <v>571</v>
      </c>
      <c r="GW16" s="1">
        <v>581</v>
      </c>
      <c r="GX16" s="1">
        <v>568</v>
      </c>
      <c r="GY16" s="1">
        <v>555</v>
      </c>
      <c r="GZ16" s="1">
        <v>556</v>
      </c>
      <c r="HA16" s="1">
        <v>557</v>
      </c>
      <c r="HB16" s="1">
        <v>580</v>
      </c>
      <c r="HC16" s="1">
        <v>558</v>
      </c>
      <c r="HD16" s="1">
        <v>563</v>
      </c>
      <c r="HE16" s="1">
        <v>575</v>
      </c>
      <c r="HF16" s="1">
        <v>571</v>
      </c>
      <c r="HG16" s="1">
        <v>556</v>
      </c>
      <c r="HH16" s="1">
        <v>554</v>
      </c>
      <c r="HI16" s="1">
        <v>558</v>
      </c>
      <c r="HJ16" s="1">
        <v>65</v>
      </c>
      <c r="HK16" s="1">
        <v>562</v>
      </c>
      <c r="HL16" s="1">
        <v>161</v>
      </c>
      <c r="HM16" s="1">
        <v>550</v>
      </c>
      <c r="HN16" s="1">
        <v>48</v>
      </c>
      <c r="HO16" s="1">
        <v>42</v>
      </c>
      <c r="HP16" s="1">
        <v>41</v>
      </c>
      <c r="HQ16" s="1">
        <v>33</v>
      </c>
      <c r="HR16" s="1">
        <v>31</v>
      </c>
      <c r="HS16" s="1">
        <v>30</v>
      </c>
      <c r="HT16" s="1">
        <v>64</v>
      </c>
      <c r="HU16" s="1">
        <v>50</v>
      </c>
      <c r="HV16" s="1">
        <v>35</v>
      </c>
      <c r="HW16" s="1">
        <v>31</v>
      </c>
      <c r="HX16" s="1">
        <v>30</v>
      </c>
      <c r="HY16" s="1">
        <v>30</v>
      </c>
      <c r="HZ16" s="1">
        <v>31</v>
      </c>
      <c r="IA16" s="1">
        <v>538</v>
      </c>
      <c r="IB16" s="1">
        <v>538</v>
      </c>
      <c r="IC16" s="1">
        <v>543</v>
      </c>
      <c r="ID16" s="1">
        <v>542</v>
      </c>
      <c r="IE16" s="1">
        <v>560</v>
      </c>
      <c r="IF16" s="1">
        <v>552</v>
      </c>
      <c r="IG16" s="1">
        <v>542</v>
      </c>
      <c r="IH16" s="1">
        <v>535</v>
      </c>
      <c r="II16" s="1">
        <v>564</v>
      </c>
      <c r="IJ16" s="1">
        <v>541</v>
      </c>
      <c r="IK16" s="1">
        <v>535</v>
      </c>
      <c r="IL16" s="1">
        <v>533</v>
      </c>
      <c r="IM16" s="1">
        <v>534</v>
      </c>
      <c r="IN16" s="1">
        <v>534</v>
      </c>
      <c r="IO16" s="1">
        <v>537</v>
      </c>
      <c r="IP16" s="1">
        <v>534</v>
      </c>
      <c r="IQ16" s="1">
        <v>546</v>
      </c>
      <c r="IR16" s="1">
        <v>562</v>
      </c>
      <c r="IS16" s="1">
        <v>562</v>
      </c>
      <c r="IT16" s="1">
        <v>575</v>
      </c>
      <c r="IU16" s="1">
        <v>572</v>
      </c>
      <c r="IV16" s="1">
        <v>570</v>
      </c>
      <c r="IW16" s="1">
        <v>574</v>
      </c>
      <c r="IX16" s="1">
        <v>541</v>
      </c>
      <c r="IY16" s="1">
        <v>569</v>
      </c>
      <c r="IZ16" s="1">
        <v>561</v>
      </c>
      <c r="JA16" s="1">
        <v>561</v>
      </c>
      <c r="JB16" s="1">
        <v>557</v>
      </c>
      <c r="JC16" s="1">
        <v>561</v>
      </c>
      <c r="JD16" s="1">
        <v>560</v>
      </c>
      <c r="JE16" s="1">
        <v>562</v>
      </c>
      <c r="JF16" s="1">
        <v>543</v>
      </c>
      <c r="JG16" s="1">
        <v>542</v>
      </c>
      <c r="JH16" s="1">
        <v>547</v>
      </c>
      <c r="JI16" s="1">
        <v>561</v>
      </c>
      <c r="JJ16" s="1">
        <v>543</v>
      </c>
      <c r="JK16" s="1">
        <v>547</v>
      </c>
      <c r="JL16" s="1">
        <v>537</v>
      </c>
      <c r="JM16" s="1">
        <v>553</v>
      </c>
      <c r="JN16" s="1">
        <v>552</v>
      </c>
      <c r="JO16" s="1">
        <v>543</v>
      </c>
      <c r="JP16" s="1">
        <v>532</v>
      </c>
      <c r="JQ16" s="1">
        <v>547</v>
      </c>
      <c r="JR16" s="1">
        <v>550</v>
      </c>
      <c r="JS16" s="1">
        <v>558</v>
      </c>
      <c r="JT16" s="1">
        <v>532</v>
      </c>
      <c r="JU16" s="1">
        <v>532</v>
      </c>
      <c r="JV16" s="1">
        <v>533</v>
      </c>
      <c r="JW16" s="1">
        <v>541</v>
      </c>
      <c r="JX16" s="1">
        <v>551</v>
      </c>
      <c r="JY16" s="1">
        <v>556</v>
      </c>
      <c r="JZ16" s="1">
        <v>559</v>
      </c>
      <c r="KA16" s="1">
        <v>555</v>
      </c>
      <c r="KB16" s="1">
        <v>556</v>
      </c>
      <c r="KC16" s="1">
        <v>552</v>
      </c>
      <c r="KD16" s="1">
        <v>532</v>
      </c>
      <c r="KE16" s="1">
        <v>549</v>
      </c>
      <c r="KF16" s="1">
        <v>560</v>
      </c>
      <c r="KG16" s="1">
        <v>553</v>
      </c>
      <c r="KH16" s="1">
        <v>544</v>
      </c>
      <c r="KI16" s="1">
        <v>572</v>
      </c>
      <c r="KJ16" s="1">
        <v>561</v>
      </c>
      <c r="KK16" s="1">
        <v>549</v>
      </c>
      <c r="KL16" s="1">
        <v>553</v>
      </c>
      <c r="KM16" s="1">
        <v>568</v>
      </c>
      <c r="KN16" s="1">
        <v>568</v>
      </c>
      <c r="KO16" s="1">
        <v>557</v>
      </c>
      <c r="KP16" s="1">
        <v>549</v>
      </c>
      <c r="KQ16" s="1">
        <v>563</v>
      </c>
      <c r="KR16" s="1">
        <v>561</v>
      </c>
      <c r="KS16" s="1">
        <v>561</v>
      </c>
      <c r="KT16" s="1">
        <v>562</v>
      </c>
      <c r="KU16" s="1">
        <v>568</v>
      </c>
      <c r="KV16" s="1">
        <v>570</v>
      </c>
      <c r="KW16" s="1">
        <v>564</v>
      </c>
      <c r="KX16" s="1">
        <v>559</v>
      </c>
      <c r="KY16" s="1">
        <v>557</v>
      </c>
      <c r="KZ16" s="1">
        <v>558</v>
      </c>
      <c r="LA16" s="1">
        <v>554</v>
      </c>
      <c r="LB16" s="1">
        <v>556</v>
      </c>
      <c r="LC16" s="1">
        <v>558</v>
      </c>
      <c r="LD16" s="1">
        <v>554</v>
      </c>
      <c r="LE16" s="1">
        <v>554</v>
      </c>
      <c r="LF16" s="1">
        <v>539</v>
      </c>
      <c r="LG16" s="1">
        <v>540</v>
      </c>
      <c r="LH16" s="1">
        <v>539</v>
      </c>
      <c r="LI16" s="1">
        <v>551</v>
      </c>
      <c r="LJ16" s="1">
        <v>551</v>
      </c>
      <c r="LK16" s="1">
        <v>553</v>
      </c>
      <c r="LL16" s="1">
        <v>547</v>
      </c>
      <c r="LM16" s="1">
        <v>545</v>
      </c>
      <c r="LN16" s="1">
        <v>549</v>
      </c>
      <c r="LO16" s="1">
        <v>552</v>
      </c>
      <c r="LP16" s="1">
        <v>561</v>
      </c>
      <c r="LQ16" s="1">
        <v>551</v>
      </c>
      <c r="LR16" s="1">
        <v>555</v>
      </c>
      <c r="LS16" s="1">
        <v>558</v>
      </c>
      <c r="LT16" s="1">
        <v>555</v>
      </c>
      <c r="LU16" s="1">
        <v>556</v>
      </c>
      <c r="LV16" s="1">
        <v>562</v>
      </c>
      <c r="LW16" s="1">
        <v>547</v>
      </c>
      <c r="LX16" s="1">
        <v>541</v>
      </c>
      <c r="LY16" s="1">
        <v>556</v>
      </c>
      <c r="LZ16" s="1">
        <v>561</v>
      </c>
      <c r="MA16" s="1">
        <v>567</v>
      </c>
      <c r="MB16" s="1">
        <v>560</v>
      </c>
      <c r="MC16" s="1">
        <v>561</v>
      </c>
      <c r="MD16" s="1">
        <v>558</v>
      </c>
      <c r="ME16" s="1">
        <v>570</v>
      </c>
      <c r="MF16" s="1">
        <v>558</v>
      </c>
      <c r="MG16" s="1">
        <v>563</v>
      </c>
      <c r="MH16" s="1">
        <v>563</v>
      </c>
      <c r="MI16" s="1">
        <v>549</v>
      </c>
      <c r="MJ16" s="1">
        <v>553</v>
      </c>
      <c r="MK16" s="1">
        <v>548</v>
      </c>
      <c r="ML16" s="1">
        <v>560</v>
      </c>
      <c r="MM16" s="1">
        <v>546</v>
      </c>
      <c r="MN16" s="1">
        <v>567</v>
      </c>
      <c r="MO16" s="1">
        <v>0</v>
      </c>
      <c r="MP16" s="1">
        <v>557</v>
      </c>
      <c r="MQ16" s="1">
        <v>568</v>
      </c>
      <c r="MR16" s="1">
        <v>568</v>
      </c>
      <c r="MS16" s="1">
        <v>564</v>
      </c>
      <c r="MT16" s="1">
        <v>561</v>
      </c>
      <c r="MU16" s="1">
        <v>557</v>
      </c>
      <c r="MV16" s="1">
        <v>553</v>
      </c>
      <c r="MW16" s="1">
        <v>558</v>
      </c>
      <c r="MX16" s="1">
        <v>532</v>
      </c>
      <c r="MY16" s="1">
        <v>550</v>
      </c>
      <c r="MZ16" s="1">
        <v>549</v>
      </c>
      <c r="NA16" s="1">
        <v>548</v>
      </c>
      <c r="NB16" s="1">
        <v>548</v>
      </c>
      <c r="NC16" s="1">
        <v>553</v>
      </c>
      <c r="ND16" s="1">
        <v>558</v>
      </c>
      <c r="NE16" s="1">
        <v>543</v>
      </c>
    </row>
    <row r="17" spans="2:369" x14ac:dyDescent="0.25">
      <c r="B17" s="6" t="s">
        <v>16</v>
      </c>
      <c r="D17" s="1">
        <v>559</v>
      </c>
      <c r="E17" s="1">
        <v>573</v>
      </c>
      <c r="F17" s="1">
        <v>571</v>
      </c>
      <c r="G17" s="1">
        <v>570</v>
      </c>
      <c r="H17" s="1">
        <v>571</v>
      </c>
      <c r="I17" s="1">
        <v>569</v>
      </c>
      <c r="J17" s="1">
        <v>571</v>
      </c>
      <c r="K17" s="1">
        <v>574</v>
      </c>
      <c r="L17" s="1">
        <v>583</v>
      </c>
      <c r="M17" s="1">
        <v>572</v>
      </c>
      <c r="N17" s="1">
        <v>579</v>
      </c>
      <c r="O17" s="1">
        <v>577</v>
      </c>
      <c r="P17" s="1">
        <v>577</v>
      </c>
      <c r="Q17" s="1">
        <v>583</v>
      </c>
      <c r="R17" s="1">
        <v>575</v>
      </c>
      <c r="S17" s="1">
        <v>53</v>
      </c>
      <c r="T17" s="1">
        <v>572</v>
      </c>
      <c r="U17" s="1">
        <v>581</v>
      </c>
      <c r="V17" s="1">
        <v>575</v>
      </c>
      <c r="W17" s="1">
        <v>557</v>
      </c>
      <c r="X17" s="1">
        <v>576</v>
      </c>
      <c r="Y17" s="1">
        <v>584</v>
      </c>
      <c r="Z17" s="1">
        <v>583</v>
      </c>
      <c r="AA17" s="1">
        <v>574</v>
      </c>
      <c r="AB17" s="1">
        <v>571</v>
      </c>
      <c r="AC17" s="1">
        <v>574</v>
      </c>
      <c r="AD17" s="1">
        <v>581</v>
      </c>
      <c r="AE17" s="1">
        <v>566</v>
      </c>
      <c r="AF17" s="1">
        <v>570</v>
      </c>
      <c r="AG17" s="1">
        <v>578</v>
      </c>
      <c r="AH17" s="1">
        <v>573</v>
      </c>
      <c r="AI17" s="1">
        <v>572</v>
      </c>
      <c r="AJ17" s="1">
        <v>576</v>
      </c>
      <c r="AK17" s="1">
        <v>575</v>
      </c>
      <c r="AL17" s="1">
        <v>571</v>
      </c>
      <c r="AM17" s="1">
        <v>572</v>
      </c>
      <c r="AN17" s="1">
        <v>578</v>
      </c>
      <c r="AO17" s="1">
        <v>584</v>
      </c>
      <c r="AP17" s="1">
        <v>205</v>
      </c>
      <c r="AQ17" s="1">
        <v>576</v>
      </c>
      <c r="AR17" s="1">
        <v>577</v>
      </c>
      <c r="AS17" s="1">
        <v>579</v>
      </c>
      <c r="AT17" s="1">
        <v>581</v>
      </c>
      <c r="AU17" s="1">
        <v>582</v>
      </c>
      <c r="AV17" s="1">
        <v>581</v>
      </c>
      <c r="AW17" s="1">
        <v>580</v>
      </c>
      <c r="AX17" s="1">
        <v>571</v>
      </c>
      <c r="AY17" s="1">
        <v>589</v>
      </c>
      <c r="AZ17" s="1">
        <v>581</v>
      </c>
      <c r="BA17" s="1">
        <v>579</v>
      </c>
      <c r="BB17" s="1">
        <v>589</v>
      </c>
      <c r="BC17" s="1">
        <v>590</v>
      </c>
      <c r="BD17" s="1">
        <v>591</v>
      </c>
      <c r="BE17" s="1">
        <v>582</v>
      </c>
      <c r="BF17" s="1">
        <v>582</v>
      </c>
      <c r="BG17" s="1">
        <v>585</v>
      </c>
      <c r="BH17" s="1">
        <v>590</v>
      </c>
      <c r="BI17" s="1">
        <v>584</v>
      </c>
      <c r="BJ17" s="1">
        <v>583</v>
      </c>
      <c r="BK17" s="1">
        <v>586</v>
      </c>
      <c r="BL17" s="1">
        <v>586</v>
      </c>
      <c r="BM17" s="1">
        <v>594</v>
      </c>
      <c r="BN17" s="1">
        <v>594</v>
      </c>
      <c r="BO17" s="1">
        <v>587</v>
      </c>
      <c r="BP17" s="1">
        <v>585</v>
      </c>
      <c r="BQ17" s="1">
        <v>596</v>
      </c>
      <c r="BR17" s="1">
        <v>578</v>
      </c>
      <c r="BS17" s="1">
        <v>577</v>
      </c>
      <c r="BT17" s="1">
        <v>568</v>
      </c>
      <c r="BU17" s="1">
        <v>576</v>
      </c>
      <c r="BV17" s="1">
        <v>580</v>
      </c>
      <c r="BW17" s="1">
        <v>562</v>
      </c>
      <c r="BX17" s="1">
        <v>591</v>
      </c>
      <c r="BY17" s="1">
        <v>591</v>
      </c>
      <c r="BZ17" s="1">
        <v>578</v>
      </c>
      <c r="CA17" s="1">
        <v>575</v>
      </c>
      <c r="CB17" s="1">
        <v>588</v>
      </c>
      <c r="CC17" s="1">
        <v>590</v>
      </c>
      <c r="CH17" s="1">
        <v>576</v>
      </c>
      <c r="CI17" s="1">
        <v>578</v>
      </c>
      <c r="CJ17" s="1">
        <v>583</v>
      </c>
      <c r="CK17" s="1">
        <v>573</v>
      </c>
      <c r="CL17" s="1">
        <v>583</v>
      </c>
      <c r="CM17" s="1">
        <v>575</v>
      </c>
      <c r="CN17" s="1">
        <v>586</v>
      </c>
      <c r="CO17" s="1">
        <v>591</v>
      </c>
      <c r="CP17" s="1">
        <v>578</v>
      </c>
      <c r="CQ17" s="1">
        <v>579</v>
      </c>
      <c r="CR17" s="1">
        <v>577</v>
      </c>
      <c r="CS17" s="1">
        <v>582</v>
      </c>
      <c r="CT17" s="1">
        <v>583</v>
      </c>
      <c r="CU17" s="1">
        <v>568</v>
      </c>
      <c r="CV17" s="1">
        <v>571</v>
      </c>
      <c r="CW17" s="1">
        <v>574</v>
      </c>
      <c r="CX17" s="1">
        <v>586</v>
      </c>
      <c r="CY17" s="1">
        <v>579</v>
      </c>
      <c r="CZ17" s="1">
        <v>584</v>
      </c>
      <c r="DA17" s="1">
        <v>577</v>
      </c>
      <c r="DB17" s="1">
        <v>573</v>
      </c>
      <c r="DC17" s="1">
        <v>569</v>
      </c>
      <c r="DD17" s="1">
        <v>573</v>
      </c>
      <c r="DE17" s="1">
        <v>579</v>
      </c>
      <c r="DF17" s="1">
        <v>568</v>
      </c>
      <c r="DG17" s="1">
        <v>560</v>
      </c>
      <c r="DH17" s="1">
        <v>569</v>
      </c>
      <c r="DI17" s="1">
        <v>566</v>
      </c>
      <c r="DJ17" s="1">
        <v>568</v>
      </c>
      <c r="DK17" s="1">
        <v>566</v>
      </c>
      <c r="DL17" s="1">
        <v>572</v>
      </c>
      <c r="DM17" s="1">
        <v>123</v>
      </c>
      <c r="DN17" s="1">
        <v>569</v>
      </c>
      <c r="DO17" s="1">
        <v>569</v>
      </c>
      <c r="DP17" s="1">
        <v>577</v>
      </c>
      <c r="DQ17" s="1">
        <v>576</v>
      </c>
      <c r="DR17" s="1">
        <v>577</v>
      </c>
      <c r="DS17" s="1">
        <v>576</v>
      </c>
      <c r="DT17" s="1">
        <v>582</v>
      </c>
      <c r="DU17" s="1">
        <v>570</v>
      </c>
      <c r="DV17" s="1">
        <v>578</v>
      </c>
      <c r="DW17" s="1">
        <v>576</v>
      </c>
      <c r="DX17" s="1">
        <v>576</v>
      </c>
      <c r="DY17" s="1">
        <v>582</v>
      </c>
      <c r="DZ17" s="1">
        <v>78</v>
      </c>
      <c r="EA17" s="1">
        <v>575</v>
      </c>
      <c r="EB17" s="1">
        <v>580</v>
      </c>
      <c r="EC17" s="1">
        <v>580</v>
      </c>
      <c r="ED17" s="1">
        <v>577</v>
      </c>
      <c r="EE17" s="1">
        <v>578</v>
      </c>
      <c r="EF17" s="1">
        <v>579</v>
      </c>
      <c r="EG17" s="1">
        <v>581</v>
      </c>
      <c r="EH17" s="1">
        <v>56</v>
      </c>
      <c r="EI17" s="1">
        <v>36</v>
      </c>
      <c r="EJ17" s="1">
        <v>57</v>
      </c>
      <c r="EK17" s="1">
        <v>32</v>
      </c>
      <c r="EL17" s="1">
        <v>568</v>
      </c>
      <c r="EM17" s="1">
        <v>582</v>
      </c>
      <c r="EN17" s="1">
        <v>581</v>
      </c>
      <c r="EO17" s="1">
        <v>584</v>
      </c>
      <c r="EP17" s="1">
        <v>585</v>
      </c>
      <c r="EQ17" s="1">
        <v>590</v>
      </c>
      <c r="ER17" s="1">
        <v>579</v>
      </c>
      <c r="ES17" s="1">
        <v>586</v>
      </c>
      <c r="ET17" s="1">
        <v>583</v>
      </c>
      <c r="EU17" s="1">
        <v>585</v>
      </c>
      <c r="EV17" s="1">
        <v>589</v>
      </c>
      <c r="EW17" s="1">
        <v>584</v>
      </c>
      <c r="EX17" s="1">
        <v>582</v>
      </c>
      <c r="EY17" s="1">
        <v>577</v>
      </c>
      <c r="EZ17" s="1">
        <v>569</v>
      </c>
      <c r="FA17" s="1">
        <v>580</v>
      </c>
      <c r="FB17" s="1">
        <v>568</v>
      </c>
      <c r="FC17" s="1">
        <v>587</v>
      </c>
      <c r="FD17" s="1">
        <v>92</v>
      </c>
      <c r="FE17" s="1">
        <v>591</v>
      </c>
      <c r="FF17" s="1">
        <v>590</v>
      </c>
      <c r="FG17" s="1">
        <v>606</v>
      </c>
      <c r="FH17" s="1">
        <v>591</v>
      </c>
      <c r="FI17" s="1">
        <v>591</v>
      </c>
      <c r="FJ17" s="1">
        <v>593</v>
      </c>
      <c r="FK17" s="1">
        <v>602</v>
      </c>
      <c r="FL17" s="1">
        <v>597</v>
      </c>
      <c r="FM17" s="1">
        <v>579</v>
      </c>
      <c r="FN17" s="1">
        <v>600</v>
      </c>
      <c r="FO17" s="1">
        <v>585</v>
      </c>
      <c r="FP17" s="1">
        <v>590</v>
      </c>
      <c r="FQ17" s="1">
        <v>586</v>
      </c>
      <c r="FR17" s="1">
        <v>586</v>
      </c>
      <c r="FS17" s="1">
        <v>586</v>
      </c>
      <c r="FT17" s="1">
        <v>585</v>
      </c>
      <c r="FU17" s="1">
        <v>583</v>
      </c>
      <c r="FV17" s="1">
        <v>585</v>
      </c>
      <c r="FW17" s="1">
        <v>577</v>
      </c>
      <c r="FX17" s="1">
        <v>584</v>
      </c>
      <c r="FY17" s="1">
        <v>575</v>
      </c>
      <c r="FZ17" s="1">
        <v>577</v>
      </c>
      <c r="GA17" s="1">
        <v>56</v>
      </c>
      <c r="GB17" s="1">
        <v>56</v>
      </c>
      <c r="GC17" s="1">
        <v>38</v>
      </c>
      <c r="GD17" s="1">
        <v>576</v>
      </c>
      <c r="GE17" s="1">
        <v>568</v>
      </c>
      <c r="GF17" s="1">
        <v>576</v>
      </c>
      <c r="GG17" s="1">
        <v>568</v>
      </c>
      <c r="GH17" s="1">
        <v>579</v>
      </c>
      <c r="GI17" s="1">
        <v>583</v>
      </c>
      <c r="GJ17" s="1">
        <v>568</v>
      </c>
      <c r="GK17" s="1">
        <v>563</v>
      </c>
      <c r="GL17" s="1">
        <v>582</v>
      </c>
      <c r="GM17" s="1">
        <v>576</v>
      </c>
      <c r="GN17" s="1">
        <v>578</v>
      </c>
      <c r="GO17" s="1">
        <v>590</v>
      </c>
      <c r="GP17" s="1">
        <v>582</v>
      </c>
      <c r="GQ17" s="1">
        <v>579</v>
      </c>
      <c r="GR17" s="1">
        <v>580</v>
      </c>
      <c r="GS17" s="1">
        <v>580</v>
      </c>
      <c r="GT17" s="1">
        <v>579</v>
      </c>
      <c r="GU17" s="1">
        <v>580</v>
      </c>
      <c r="GV17" s="1">
        <v>574</v>
      </c>
      <c r="GW17" s="1">
        <v>585</v>
      </c>
      <c r="GX17" s="1">
        <v>575</v>
      </c>
      <c r="GY17" s="1">
        <v>561</v>
      </c>
      <c r="GZ17" s="1">
        <v>562</v>
      </c>
      <c r="HA17" s="1">
        <v>563</v>
      </c>
      <c r="HB17" s="1">
        <v>581</v>
      </c>
      <c r="HC17" s="1">
        <v>565</v>
      </c>
      <c r="HD17" s="1">
        <v>569</v>
      </c>
      <c r="HE17" s="1">
        <v>581</v>
      </c>
      <c r="HF17" s="1">
        <v>576</v>
      </c>
      <c r="HG17" s="1">
        <v>562</v>
      </c>
      <c r="HH17" s="1">
        <v>559</v>
      </c>
      <c r="HI17" s="1">
        <v>563</v>
      </c>
      <c r="HJ17" s="1">
        <v>65</v>
      </c>
      <c r="HK17" s="1">
        <v>560</v>
      </c>
      <c r="HL17" s="1">
        <v>162</v>
      </c>
      <c r="HM17" s="1">
        <v>549</v>
      </c>
      <c r="HN17" s="1">
        <v>48</v>
      </c>
      <c r="HO17" s="1">
        <v>42</v>
      </c>
      <c r="HP17" s="1">
        <v>41</v>
      </c>
      <c r="HQ17" s="1">
        <v>32</v>
      </c>
      <c r="HR17" s="1">
        <v>31</v>
      </c>
      <c r="HS17" s="1">
        <v>29</v>
      </c>
      <c r="HT17" s="1">
        <v>64</v>
      </c>
      <c r="HU17" s="1">
        <v>50</v>
      </c>
      <c r="HV17" s="1">
        <v>34</v>
      </c>
      <c r="HW17" s="1">
        <v>30</v>
      </c>
      <c r="HX17" s="1">
        <v>30</v>
      </c>
      <c r="HY17" s="1">
        <v>30</v>
      </c>
      <c r="HZ17" s="1">
        <v>30</v>
      </c>
      <c r="IA17" s="1">
        <v>553</v>
      </c>
      <c r="IB17" s="1">
        <v>553</v>
      </c>
      <c r="IC17" s="1">
        <v>557</v>
      </c>
      <c r="ID17" s="1">
        <v>558</v>
      </c>
      <c r="IE17" s="1">
        <v>573</v>
      </c>
      <c r="IF17" s="1">
        <v>566</v>
      </c>
      <c r="IG17" s="1">
        <v>555</v>
      </c>
      <c r="IH17" s="1">
        <v>548</v>
      </c>
      <c r="II17" s="1">
        <v>577</v>
      </c>
      <c r="IJ17" s="1">
        <v>554</v>
      </c>
      <c r="IK17" s="1">
        <v>548</v>
      </c>
      <c r="IL17" s="1">
        <v>546</v>
      </c>
      <c r="IM17" s="1">
        <v>546</v>
      </c>
      <c r="IN17" s="1">
        <v>546</v>
      </c>
      <c r="IO17" s="1">
        <v>550</v>
      </c>
      <c r="IP17" s="1">
        <v>547</v>
      </c>
      <c r="IQ17" s="1">
        <v>557</v>
      </c>
      <c r="IR17" s="1">
        <v>572</v>
      </c>
      <c r="IS17" s="1">
        <v>574</v>
      </c>
      <c r="IT17" s="1">
        <v>587</v>
      </c>
      <c r="IU17" s="1">
        <v>582</v>
      </c>
      <c r="IV17" s="1">
        <v>582</v>
      </c>
      <c r="IW17" s="1">
        <v>584</v>
      </c>
      <c r="IX17" s="1">
        <v>552</v>
      </c>
      <c r="IY17" s="1">
        <v>580</v>
      </c>
      <c r="IZ17" s="1">
        <v>574</v>
      </c>
      <c r="JA17" s="1">
        <v>572</v>
      </c>
      <c r="JB17" s="1">
        <v>568</v>
      </c>
      <c r="JC17" s="1">
        <v>573</v>
      </c>
      <c r="JD17" s="1">
        <v>572</v>
      </c>
      <c r="JE17" s="1">
        <v>575</v>
      </c>
      <c r="JF17" s="1">
        <v>555</v>
      </c>
      <c r="JG17" s="1">
        <v>555</v>
      </c>
      <c r="JH17" s="1">
        <v>560</v>
      </c>
      <c r="JI17" s="1">
        <v>573</v>
      </c>
      <c r="JJ17" s="1">
        <v>555</v>
      </c>
      <c r="JK17" s="1">
        <v>560</v>
      </c>
      <c r="JL17" s="1">
        <v>550</v>
      </c>
      <c r="JM17" s="1">
        <v>566</v>
      </c>
      <c r="JN17" s="1">
        <v>564</v>
      </c>
      <c r="JO17" s="1">
        <v>555</v>
      </c>
      <c r="JP17" s="1">
        <v>545</v>
      </c>
      <c r="JQ17" s="1">
        <v>559</v>
      </c>
      <c r="JR17" s="1">
        <v>560</v>
      </c>
      <c r="JS17" s="1">
        <v>569</v>
      </c>
      <c r="JT17" s="1">
        <v>545</v>
      </c>
      <c r="JU17" s="1">
        <v>545</v>
      </c>
      <c r="JV17" s="1">
        <v>543</v>
      </c>
      <c r="JW17" s="1">
        <v>550</v>
      </c>
      <c r="JX17" s="1">
        <v>561</v>
      </c>
      <c r="JY17" s="1">
        <v>566</v>
      </c>
      <c r="JZ17" s="1">
        <v>570</v>
      </c>
      <c r="KA17" s="1">
        <v>566</v>
      </c>
      <c r="KB17" s="1">
        <v>567</v>
      </c>
      <c r="KC17" s="1">
        <v>564</v>
      </c>
      <c r="KD17" s="1">
        <v>544</v>
      </c>
      <c r="KE17" s="1">
        <v>560</v>
      </c>
      <c r="KF17" s="1">
        <v>569</v>
      </c>
      <c r="KG17" s="1">
        <v>564</v>
      </c>
      <c r="KH17" s="1">
        <v>554</v>
      </c>
      <c r="KI17" s="1">
        <v>582</v>
      </c>
      <c r="KJ17" s="1">
        <v>570</v>
      </c>
      <c r="KK17" s="1">
        <v>558</v>
      </c>
      <c r="KL17" s="1">
        <v>563</v>
      </c>
      <c r="KM17" s="1">
        <v>576</v>
      </c>
      <c r="KN17" s="1">
        <v>576</v>
      </c>
      <c r="KO17" s="1">
        <v>565</v>
      </c>
      <c r="KP17" s="1">
        <v>558</v>
      </c>
      <c r="KQ17" s="1">
        <v>574</v>
      </c>
      <c r="KR17" s="1">
        <v>570</v>
      </c>
      <c r="KS17" s="1">
        <v>571</v>
      </c>
      <c r="KT17" s="1">
        <v>570</v>
      </c>
      <c r="KU17" s="1">
        <v>577</v>
      </c>
      <c r="KV17" s="1">
        <v>579</v>
      </c>
      <c r="KW17" s="1">
        <v>572</v>
      </c>
      <c r="KX17" s="1">
        <v>567</v>
      </c>
      <c r="KY17" s="1">
        <v>566</v>
      </c>
      <c r="KZ17" s="1">
        <v>568</v>
      </c>
      <c r="LA17" s="1">
        <v>564</v>
      </c>
      <c r="LB17" s="1">
        <v>566</v>
      </c>
      <c r="LC17" s="1">
        <v>568</v>
      </c>
      <c r="LD17" s="1">
        <v>563</v>
      </c>
      <c r="LE17" s="1">
        <v>564</v>
      </c>
      <c r="LF17" s="1">
        <v>550</v>
      </c>
      <c r="LG17" s="1">
        <v>550</v>
      </c>
      <c r="LH17" s="1">
        <v>548</v>
      </c>
      <c r="LI17" s="1">
        <v>560</v>
      </c>
      <c r="LJ17" s="1">
        <v>559</v>
      </c>
      <c r="LK17" s="1">
        <v>561</v>
      </c>
      <c r="LL17" s="1">
        <v>556</v>
      </c>
      <c r="LM17" s="1">
        <v>555</v>
      </c>
      <c r="LN17" s="1">
        <v>557</v>
      </c>
      <c r="LO17" s="1">
        <v>562</v>
      </c>
      <c r="LP17" s="1">
        <v>567</v>
      </c>
      <c r="LQ17" s="1">
        <v>559</v>
      </c>
      <c r="LR17" s="1">
        <v>563</v>
      </c>
      <c r="LS17" s="1">
        <v>566</v>
      </c>
      <c r="LT17" s="1">
        <v>561</v>
      </c>
      <c r="LU17" s="1">
        <v>564</v>
      </c>
      <c r="LV17" s="1">
        <v>570</v>
      </c>
      <c r="LW17" s="1">
        <v>555</v>
      </c>
      <c r="LX17" s="1">
        <v>548</v>
      </c>
      <c r="LY17" s="1">
        <v>562</v>
      </c>
      <c r="LZ17" s="1">
        <v>566</v>
      </c>
      <c r="MA17" s="1">
        <v>573</v>
      </c>
      <c r="MB17" s="1">
        <v>567</v>
      </c>
      <c r="MC17" s="1">
        <v>566</v>
      </c>
      <c r="MD17" s="1">
        <v>564</v>
      </c>
      <c r="ME17" s="1">
        <v>577</v>
      </c>
      <c r="MF17" s="1">
        <v>565</v>
      </c>
      <c r="MG17" s="1">
        <v>569</v>
      </c>
      <c r="MH17" s="1">
        <v>570</v>
      </c>
      <c r="MI17" s="1">
        <v>556</v>
      </c>
      <c r="MJ17" s="1">
        <v>559</v>
      </c>
      <c r="MK17" s="1">
        <v>554</v>
      </c>
      <c r="ML17" s="1">
        <v>566</v>
      </c>
      <c r="MM17" s="1">
        <v>553</v>
      </c>
      <c r="MN17" s="1">
        <v>573</v>
      </c>
      <c r="MO17" s="1">
        <v>0</v>
      </c>
      <c r="MP17" s="1">
        <v>564</v>
      </c>
      <c r="MQ17" s="1">
        <v>576</v>
      </c>
      <c r="MR17" s="1">
        <v>576</v>
      </c>
      <c r="MS17" s="1">
        <v>571</v>
      </c>
      <c r="MT17" s="1">
        <v>569</v>
      </c>
      <c r="MU17" s="1">
        <v>565</v>
      </c>
      <c r="MV17" s="1">
        <v>561</v>
      </c>
      <c r="MW17" s="1">
        <v>566</v>
      </c>
      <c r="MX17" s="1">
        <v>541</v>
      </c>
      <c r="MY17" s="1">
        <v>558</v>
      </c>
      <c r="MZ17" s="1">
        <v>557</v>
      </c>
      <c r="NA17" s="1">
        <v>557</v>
      </c>
      <c r="NB17" s="1">
        <v>558</v>
      </c>
      <c r="NC17" s="1">
        <v>562</v>
      </c>
      <c r="ND17" s="1">
        <v>566</v>
      </c>
      <c r="NE17" s="1">
        <v>553</v>
      </c>
    </row>
    <row r="18" spans="2:369" x14ac:dyDescent="0.25">
      <c r="B18" s="5" t="s">
        <v>17</v>
      </c>
      <c r="D18" s="1">
        <v>564</v>
      </c>
      <c r="E18" s="1">
        <v>580</v>
      </c>
      <c r="F18" s="1">
        <v>578</v>
      </c>
      <c r="G18" s="1">
        <v>575</v>
      </c>
      <c r="H18" s="1">
        <v>576</v>
      </c>
      <c r="I18" s="1">
        <v>574</v>
      </c>
      <c r="J18" s="1">
        <v>577</v>
      </c>
      <c r="K18" s="1">
        <v>582</v>
      </c>
      <c r="L18" s="1">
        <v>590</v>
      </c>
      <c r="M18" s="1">
        <v>580</v>
      </c>
      <c r="N18" s="1">
        <v>587</v>
      </c>
      <c r="O18" s="1">
        <v>585</v>
      </c>
      <c r="P18" s="1">
        <v>583</v>
      </c>
      <c r="Q18" s="1">
        <v>593</v>
      </c>
      <c r="R18" s="1">
        <v>581</v>
      </c>
      <c r="S18" s="1">
        <v>51</v>
      </c>
      <c r="T18" s="1">
        <v>578</v>
      </c>
      <c r="U18" s="1">
        <v>587</v>
      </c>
      <c r="V18" s="1">
        <v>582</v>
      </c>
      <c r="W18" s="1">
        <v>562</v>
      </c>
      <c r="X18" s="1">
        <v>583</v>
      </c>
      <c r="Y18" s="1">
        <v>589</v>
      </c>
      <c r="Z18" s="1">
        <v>591</v>
      </c>
      <c r="AA18" s="1">
        <v>580</v>
      </c>
      <c r="AB18" s="1">
        <v>576</v>
      </c>
      <c r="AC18" s="1">
        <v>580</v>
      </c>
      <c r="AD18" s="1">
        <v>586</v>
      </c>
      <c r="AE18" s="1">
        <v>571</v>
      </c>
      <c r="AF18" s="1">
        <v>575</v>
      </c>
      <c r="AG18" s="1">
        <v>581</v>
      </c>
      <c r="AH18" s="1">
        <v>578</v>
      </c>
      <c r="AI18" s="1">
        <v>576</v>
      </c>
      <c r="AJ18" s="1">
        <v>580</v>
      </c>
      <c r="AK18" s="1">
        <v>581</v>
      </c>
      <c r="AL18" s="1">
        <v>576</v>
      </c>
      <c r="AM18" s="1">
        <v>577</v>
      </c>
      <c r="AN18" s="1">
        <v>585</v>
      </c>
      <c r="AO18" s="1">
        <v>591</v>
      </c>
      <c r="AP18" s="1">
        <v>206</v>
      </c>
      <c r="AQ18" s="1">
        <v>583</v>
      </c>
      <c r="AR18" s="1">
        <v>584</v>
      </c>
      <c r="AS18" s="1">
        <v>588</v>
      </c>
      <c r="AT18" s="1">
        <v>589</v>
      </c>
      <c r="AU18" s="1">
        <v>589</v>
      </c>
      <c r="AV18" s="1">
        <v>585</v>
      </c>
      <c r="AW18" s="1">
        <v>585</v>
      </c>
      <c r="AX18" s="1">
        <v>574</v>
      </c>
      <c r="AY18" s="1">
        <v>592</v>
      </c>
      <c r="AZ18" s="1">
        <v>587</v>
      </c>
      <c r="BA18" s="1">
        <v>584</v>
      </c>
      <c r="BB18" s="1">
        <v>596</v>
      </c>
      <c r="BC18" s="1">
        <v>596</v>
      </c>
      <c r="BD18" s="1">
        <v>597</v>
      </c>
      <c r="BE18" s="1">
        <v>589</v>
      </c>
      <c r="BF18" s="1">
        <v>587</v>
      </c>
      <c r="BG18" s="1">
        <v>591</v>
      </c>
      <c r="BH18" s="1">
        <v>596</v>
      </c>
      <c r="BI18" s="1">
        <v>590</v>
      </c>
      <c r="BJ18" s="1">
        <v>588</v>
      </c>
      <c r="BK18" s="1">
        <v>596</v>
      </c>
      <c r="BL18" s="1">
        <v>595</v>
      </c>
      <c r="BM18" s="1">
        <v>599</v>
      </c>
      <c r="BN18" s="1">
        <v>600</v>
      </c>
      <c r="BO18" s="1">
        <v>593</v>
      </c>
      <c r="BP18" s="1">
        <v>592</v>
      </c>
      <c r="BQ18" s="1">
        <v>603</v>
      </c>
      <c r="BR18" s="1">
        <v>583</v>
      </c>
      <c r="BS18" s="1">
        <v>583</v>
      </c>
      <c r="BT18" s="1">
        <v>574</v>
      </c>
      <c r="BU18" s="1">
        <v>581</v>
      </c>
      <c r="BV18" s="1">
        <v>586</v>
      </c>
      <c r="BW18" s="1">
        <v>568</v>
      </c>
      <c r="BX18" s="1">
        <v>600</v>
      </c>
      <c r="BY18" s="1">
        <v>600</v>
      </c>
      <c r="BZ18" s="1">
        <v>583</v>
      </c>
      <c r="CA18" s="1">
        <v>583</v>
      </c>
      <c r="CB18" s="1">
        <v>596</v>
      </c>
      <c r="CC18" s="1">
        <v>598</v>
      </c>
      <c r="CH18" s="1">
        <v>583</v>
      </c>
      <c r="CI18" s="1">
        <v>585</v>
      </c>
      <c r="CJ18" s="1">
        <v>593</v>
      </c>
      <c r="CK18" s="1">
        <v>580</v>
      </c>
      <c r="CL18" s="1">
        <v>590</v>
      </c>
      <c r="CM18" s="1">
        <v>583</v>
      </c>
      <c r="CN18" s="1">
        <v>594</v>
      </c>
      <c r="CO18" s="1">
        <v>601</v>
      </c>
      <c r="CP18" s="1">
        <v>586</v>
      </c>
      <c r="CQ18" s="1">
        <v>586</v>
      </c>
      <c r="CR18" s="1">
        <v>584</v>
      </c>
      <c r="CS18" s="1">
        <v>589</v>
      </c>
      <c r="CT18" s="1">
        <v>590</v>
      </c>
      <c r="CU18" s="1">
        <v>574</v>
      </c>
      <c r="CV18" s="1">
        <v>577</v>
      </c>
      <c r="CW18" s="1">
        <v>583</v>
      </c>
      <c r="CX18" s="1">
        <v>595</v>
      </c>
      <c r="CY18" s="1">
        <v>588</v>
      </c>
      <c r="CZ18" s="1">
        <v>593</v>
      </c>
      <c r="DA18" s="1">
        <v>585</v>
      </c>
      <c r="DB18" s="1">
        <v>581</v>
      </c>
      <c r="DC18" s="1">
        <v>577</v>
      </c>
      <c r="DD18" s="1">
        <v>581</v>
      </c>
      <c r="DE18" s="1">
        <v>588</v>
      </c>
      <c r="DF18" s="1">
        <v>577</v>
      </c>
      <c r="DG18" s="1">
        <v>565</v>
      </c>
      <c r="DH18" s="1">
        <v>576</v>
      </c>
      <c r="DI18" s="1">
        <v>575</v>
      </c>
      <c r="DJ18" s="1">
        <v>576</v>
      </c>
      <c r="DK18" s="1">
        <v>573</v>
      </c>
      <c r="DL18" s="1">
        <v>579</v>
      </c>
      <c r="DM18" s="1">
        <v>124</v>
      </c>
      <c r="DN18" s="1">
        <v>575</v>
      </c>
      <c r="DO18" s="1">
        <v>575</v>
      </c>
      <c r="DP18" s="1">
        <v>586</v>
      </c>
      <c r="DQ18" s="1">
        <v>584</v>
      </c>
      <c r="DR18" s="1">
        <v>584</v>
      </c>
      <c r="DS18" s="1">
        <v>585</v>
      </c>
      <c r="DT18" s="1">
        <v>589</v>
      </c>
      <c r="DU18" s="1">
        <v>577</v>
      </c>
      <c r="DV18" s="1">
        <v>586</v>
      </c>
      <c r="DW18" s="1">
        <v>583</v>
      </c>
      <c r="DX18" s="1">
        <v>584</v>
      </c>
      <c r="DY18" s="1">
        <v>589</v>
      </c>
      <c r="DZ18" s="1">
        <v>76</v>
      </c>
      <c r="EA18" s="1">
        <v>581</v>
      </c>
      <c r="EB18" s="1">
        <v>587</v>
      </c>
      <c r="EC18" s="1">
        <v>586</v>
      </c>
      <c r="ED18" s="1">
        <v>583</v>
      </c>
      <c r="EE18" s="1">
        <v>584</v>
      </c>
      <c r="EF18" s="1">
        <v>584</v>
      </c>
      <c r="EG18" s="1">
        <v>589</v>
      </c>
      <c r="EH18" s="1">
        <v>54</v>
      </c>
      <c r="EI18" s="1">
        <v>33</v>
      </c>
      <c r="EJ18" s="1">
        <v>54</v>
      </c>
      <c r="EK18" s="1">
        <v>30</v>
      </c>
      <c r="EL18" s="1">
        <v>572</v>
      </c>
      <c r="EM18" s="1">
        <v>590</v>
      </c>
      <c r="EN18" s="1">
        <v>587</v>
      </c>
      <c r="EO18" s="1">
        <v>591</v>
      </c>
      <c r="EP18" s="1">
        <v>591</v>
      </c>
      <c r="EQ18" s="1">
        <v>596</v>
      </c>
      <c r="ER18" s="1">
        <v>584</v>
      </c>
      <c r="ES18" s="1">
        <v>593</v>
      </c>
      <c r="ET18" s="1">
        <v>589</v>
      </c>
      <c r="EU18" s="1">
        <v>590</v>
      </c>
      <c r="EV18" s="1">
        <v>595</v>
      </c>
      <c r="EW18" s="1">
        <v>589</v>
      </c>
      <c r="EX18" s="1">
        <v>587</v>
      </c>
      <c r="EY18" s="1">
        <v>582</v>
      </c>
      <c r="EZ18" s="1">
        <v>572</v>
      </c>
      <c r="FA18" s="1">
        <v>586</v>
      </c>
      <c r="FB18" s="1">
        <v>571</v>
      </c>
      <c r="FC18" s="1">
        <v>593</v>
      </c>
      <c r="FD18" s="1">
        <v>90</v>
      </c>
      <c r="FE18" s="1">
        <v>597</v>
      </c>
      <c r="FF18" s="1">
        <v>596</v>
      </c>
      <c r="FG18" s="1">
        <v>611</v>
      </c>
      <c r="FH18" s="1">
        <v>597</v>
      </c>
      <c r="FI18" s="1">
        <v>597</v>
      </c>
      <c r="FJ18" s="1">
        <v>598</v>
      </c>
      <c r="FK18" s="1">
        <v>609</v>
      </c>
      <c r="FL18" s="1">
        <v>604</v>
      </c>
      <c r="FM18" s="1">
        <v>583</v>
      </c>
      <c r="FN18" s="1">
        <v>606</v>
      </c>
      <c r="FO18" s="1">
        <v>590</v>
      </c>
      <c r="FP18" s="1">
        <v>596</v>
      </c>
      <c r="FQ18" s="1">
        <v>590</v>
      </c>
      <c r="FR18" s="1">
        <v>590</v>
      </c>
      <c r="FS18" s="1">
        <v>590</v>
      </c>
      <c r="FT18" s="1">
        <v>590</v>
      </c>
      <c r="FU18" s="1">
        <v>588</v>
      </c>
      <c r="FV18" s="1">
        <v>590</v>
      </c>
      <c r="FW18" s="1">
        <v>582</v>
      </c>
      <c r="FX18" s="1">
        <v>589</v>
      </c>
      <c r="FY18" s="1">
        <v>579</v>
      </c>
      <c r="FZ18" s="1">
        <v>582</v>
      </c>
      <c r="GA18" s="1">
        <v>54</v>
      </c>
      <c r="GB18" s="1">
        <v>54</v>
      </c>
      <c r="GC18" s="1">
        <v>36</v>
      </c>
      <c r="GD18" s="1">
        <v>581</v>
      </c>
      <c r="GE18" s="1">
        <v>572</v>
      </c>
      <c r="GF18" s="1">
        <v>579</v>
      </c>
      <c r="GG18" s="1">
        <v>571</v>
      </c>
      <c r="GH18" s="1">
        <v>584</v>
      </c>
      <c r="GI18" s="1">
        <v>589</v>
      </c>
      <c r="GJ18" s="1">
        <v>572</v>
      </c>
      <c r="GK18" s="1">
        <v>568</v>
      </c>
      <c r="GL18" s="1">
        <v>586</v>
      </c>
      <c r="GM18" s="1">
        <v>582</v>
      </c>
      <c r="GN18" s="1">
        <v>581</v>
      </c>
      <c r="GO18" s="1">
        <v>597</v>
      </c>
      <c r="GP18" s="1">
        <v>588</v>
      </c>
      <c r="GQ18" s="1">
        <v>585</v>
      </c>
      <c r="GR18" s="1">
        <v>586</v>
      </c>
      <c r="GS18" s="1">
        <v>584</v>
      </c>
      <c r="GT18" s="1">
        <v>587</v>
      </c>
      <c r="GU18" s="1">
        <v>585</v>
      </c>
      <c r="GV18" s="1">
        <v>581</v>
      </c>
      <c r="GW18" s="1">
        <v>593</v>
      </c>
      <c r="GX18" s="1">
        <v>579</v>
      </c>
      <c r="GY18" s="1">
        <v>567</v>
      </c>
      <c r="GZ18" s="1">
        <v>566</v>
      </c>
      <c r="HA18" s="1">
        <v>567</v>
      </c>
      <c r="HB18" s="1">
        <v>586</v>
      </c>
      <c r="HC18" s="1">
        <v>569</v>
      </c>
      <c r="HD18" s="1">
        <v>574</v>
      </c>
      <c r="HE18" s="1">
        <v>587</v>
      </c>
      <c r="HF18" s="1">
        <v>582</v>
      </c>
      <c r="HG18" s="1">
        <v>567</v>
      </c>
      <c r="HH18" s="1">
        <v>563</v>
      </c>
      <c r="HI18" s="1">
        <v>567</v>
      </c>
      <c r="HJ18" s="1">
        <v>63</v>
      </c>
      <c r="HK18" s="1">
        <v>566</v>
      </c>
      <c r="HL18" s="1">
        <v>164</v>
      </c>
      <c r="HM18" s="1">
        <v>555</v>
      </c>
      <c r="HN18" s="1">
        <v>45</v>
      </c>
      <c r="HO18" s="1">
        <v>40</v>
      </c>
      <c r="HP18" s="1">
        <v>38</v>
      </c>
      <c r="HQ18" s="1">
        <v>30</v>
      </c>
      <c r="HR18" s="1">
        <v>28</v>
      </c>
      <c r="HS18" s="1">
        <v>27</v>
      </c>
      <c r="HT18" s="1">
        <v>62</v>
      </c>
      <c r="HU18" s="1">
        <v>48</v>
      </c>
      <c r="HV18" s="1">
        <v>33</v>
      </c>
      <c r="HW18" s="1">
        <v>28</v>
      </c>
      <c r="HX18" s="1">
        <v>28</v>
      </c>
      <c r="HY18" s="1">
        <v>28</v>
      </c>
      <c r="HZ18" s="1">
        <v>28</v>
      </c>
      <c r="IA18" s="1">
        <v>558</v>
      </c>
      <c r="IB18" s="1">
        <v>558</v>
      </c>
      <c r="IC18" s="1">
        <v>564</v>
      </c>
      <c r="ID18" s="1">
        <v>563</v>
      </c>
      <c r="IE18" s="1">
        <v>581</v>
      </c>
      <c r="IF18" s="1">
        <v>572</v>
      </c>
      <c r="IG18" s="1">
        <v>561</v>
      </c>
      <c r="IH18" s="1">
        <v>554</v>
      </c>
      <c r="II18" s="1">
        <v>584</v>
      </c>
      <c r="IJ18" s="1">
        <v>560</v>
      </c>
      <c r="IK18" s="1">
        <v>554</v>
      </c>
      <c r="IL18" s="1">
        <v>552</v>
      </c>
      <c r="IM18" s="1">
        <v>552</v>
      </c>
      <c r="IN18" s="1">
        <v>552</v>
      </c>
      <c r="IO18" s="1">
        <v>556</v>
      </c>
      <c r="IP18" s="1">
        <v>552</v>
      </c>
      <c r="IQ18" s="1">
        <v>564</v>
      </c>
      <c r="IR18" s="1">
        <v>580</v>
      </c>
      <c r="IS18" s="1">
        <v>582</v>
      </c>
      <c r="IT18" s="1">
        <v>596</v>
      </c>
      <c r="IU18" s="1">
        <v>591</v>
      </c>
      <c r="IV18" s="1">
        <v>591</v>
      </c>
      <c r="IW18" s="1">
        <v>593</v>
      </c>
      <c r="IX18" s="1">
        <v>558</v>
      </c>
      <c r="IY18" s="1">
        <v>588</v>
      </c>
      <c r="IZ18" s="1">
        <v>582</v>
      </c>
      <c r="JA18" s="1">
        <v>581</v>
      </c>
      <c r="JB18" s="1">
        <v>576</v>
      </c>
      <c r="JC18" s="1">
        <v>580</v>
      </c>
      <c r="JD18" s="1">
        <v>580</v>
      </c>
      <c r="JE18" s="1">
        <v>582</v>
      </c>
      <c r="JF18" s="1">
        <v>562</v>
      </c>
      <c r="JG18" s="1">
        <v>560</v>
      </c>
      <c r="JH18" s="1">
        <v>564</v>
      </c>
      <c r="JI18" s="1">
        <v>581</v>
      </c>
      <c r="JJ18" s="1">
        <v>560</v>
      </c>
      <c r="JK18" s="1">
        <v>564</v>
      </c>
      <c r="JL18" s="1">
        <v>555</v>
      </c>
      <c r="JM18" s="1">
        <v>573</v>
      </c>
      <c r="JN18" s="1">
        <v>571</v>
      </c>
      <c r="JO18" s="1">
        <v>561</v>
      </c>
      <c r="JP18" s="1">
        <v>549</v>
      </c>
      <c r="JQ18" s="1">
        <v>564</v>
      </c>
      <c r="JR18" s="1">
        <v>567</v>
      </c>
      <c r="JS18" s="1">
        <v>576</v>
      </c>
      <c r="JT18" s="1">
        <v>551</v>
      </c>
      <c r="JU18" s="1">
        <v>551</v>
      </c>
      <c r="JV18" s="1">
        <v>549</v>
      </c>
      <c r="JW18" s="1">
        <v>557</v>
      </c>
      <c r="JX18" s="1">
        <v>569</v>
      </c>
      <c r="JY18" s="1">
        <v>574</v>
      </c>
      <c r="JZ18" s="1">
        <v>580</v>
      </c>
      <c r="KA18" s="1">
        <v>573</v>
      </c>
      <c r="KB18" s="1">
        <v>574</v>
      </c>
      <c r="KC18" s="1">
        <v>570</v>
      </c>
      <c r="KD18" s="1">
        <v>549</v>
      </c>
      <c r="KE18" s="1">
        <v>567</v>
      </c>
      <c r="KF18" s="1">
        <v>578</v>
      </c>
      <c r="KG18" s="1">
        <v>571</v>
      </c>
      <c r="KH18" s="1">
        <v>560</v>
      </c>
      <c r="KI18" s="1">
        <v>591</v>
      </c>
      <c r="KJ18" s="1">
        <v>575</v>
      </c>
      <c r="KK18" s="1">
        <v>564</v>
      </c>
      <c r="KL18" s="1">
        <v>567</v>
      </c>
      <c r="KM18" s="1">
        <v>585</v>
      </c>
      <c r="KN18" s="1">
        <v>584</v>
      </c>
      <c r="KO18" s="1">
        <v>573</v>
      </c>
      <c r="KP18" s="1">
        <v>563</v>
      </c>
      <c r="KQ18" s="1">
        <v>579</v>
      </c>
      <c r="KR18" s="1">
        <v>575</v>
      </c>
      <c r="KS18" s="1">
        <v>576</v>
      </c>
      <c r="KT18" s="1">
        <v>578</v>
      </c>
      <c r="KU18" s="1">
        <v>583</v>
      </c>
      <c r="KV18" s="1">
        <v>586</v>
      </c>
      <c r="KW18" s="1">
        <v>579</v>
      </c>
      <c r="KX18" s="1">
        <v>573</v>
      </c>
      <c r="KY18" s="1">
        <v>570</v>
      </c>
      <c r="KZ18" s="1">
        <v>572</v>
      </c>
      <c r="LA18" s="1">
        <v>567</v>
      </c>
      <c r="LB18" s="1">
        <v>570</v>
      </c>
      <c r="LC18" s="1">
        <v>572</v>
      </c>
      <c r="LD18" s="1">
        <v>567</v>
      </c>
      <c r="LE18" s="1">
        <v>567</v>
      </c>
      <c r="LF18" s="1">
        <v>551</v>
      </c>
      <c r="LG18" s="1">
        <v>551</v>
      </c>
      <c r="LH18" s="1">
        <v>552</v>
      </c>
      <c r="LI18" s="1">
        <v>564</v>
      </c>
      <c r="LJ18" s="1">
        <v>562</v>
      </c>
      <c r="LK18" s="1">
        <v>565</v>
      </c>
      <c r="LL18" s="1">
        <v>559</v>
      </c>
      <c r="LM18" s="1">
        <v>557</v>
      </c>
      <c r="LN18" s="1">
        <v>561</v>
      </c>
      <c r="LO18" s="1">
        <v>565</v>
      </c>
      <c r="LP18" s="1">
        <v>572</v>
      </c>
      <c r="LQ18" s="1">
        <v>561</v>
      </c>
      <c r="LR18" s="1">
        <v>566</v>
      </c>
      <c r="LS18" s="1">
        <v>568</v>
      </c>
      <c r="LT18" s="1">
        <v>565</v>
      </c>
      <c r="LU18" s="1">
        <v>566</v>
      </c>
      <c r="LV18" s="1">
        <v>572</v>
      </c>
      <c r="LW18" s="1">
        <v>557</v>
      </c>
      <c r="LX18" s="1">
        <v>549</v>
      </c>
      <c r="LY18" s="1">
        <v>564</v>
      </c>
      <c r="LZ18" s="1">
        <v>567</v>
      </c>
      <c r="MA18" s="1">
        <v>575</v>
      </c>
      <c r="MB18" s="1">
        <v>568</v>
      </c>
      <c r="MC18" s="1">
        <v>567</v>
      </c>
      <c r="MD18" s="1">
        <v>566</v>
      </c>
      <c r="ME18" s="1">
        <v>580</v>
      </c>
      <c r="MF18" s="1">
        <v>568</v>
      </c>
      <c r="MG18" s="1">
        <v>572</v>
      </c>
      <c r="MH18" s="1">
        <v>574</v>
      </c>
      <c r="MI18" s="1">
        <v>559</v>
      </c>
      <c r="MJ18" s="1">
        <v>562</v>
      </c>
      <c r="MK18" s="1">
        <v>556</v>
      </c>
      <c r="ML18" s="1">
        <v>567</v>
      </c>
      <c r="MM18" s="1">
        <v>555</v>
      </c>
      <c r="MN18" s="1">
        <v>575</v>
      </c>
      <c r="MO18" s="1">
        <v>0</v>
      </c>
      <c r="MP18" s="1">
        <v>566</v>
      </c>
      <c r="MQ18" s="1">
        <v>575</v>
      </c>
      <c r="MR18" s="1">
        <v>576</v>
      </c>
      <c r="MS18" s="1">
        <v>572</v>
      </c>
      <c r="MT18" s="1">
        <v>569</v>
      </c>
      <c r="MU18" s="1">
        <v>565</v>
      </c>
      <c r="MV18" s="1">
        <v>560</v>
      </c>
      <c r="MW18" s="1">
        <v>564</v>
      </c>
      <c r="MX18" s="1">
        <v>541</v>
      </c>
      <c r="MY18" s="1">
        <v>557</v>
      </c>
      <c r="MZ18" s="1">
        <v>556</v>
      </c>
      <c r="NA18" s="1">
        <v>556</v>
      </c>
      <c r="NB18" s="1">
        <v>557</v>
      </c>
      <c r="NC18" s="1">
        <v>562</v>
      </c>
      <c r="ND18" s="1">
        <v>568</v>
      </c>
      <c r="NE18" s="1">
        <v>552</v>
      </c>
    </row>
    <row r="19" spans="2:369" x14ac:dyDescent="0.25">
      <c r="B19" s="6" t="s">
        <v>18</v>
      </c>
      <c r="D19" s="1">
        <v>562</v>
      </c>
      <c r="E19" s="1">
        <v>579</v>
      </c>
      <c r="F19" s="1">
        <v>577</v>
      </c>
      <c r="G19" s="1">
        <v>574</v>
      </c>
      <c r="H19" s="1">
        <v>577</v>
      </c>
      <c r="I19" s="1">
        <v>574</v>
      </c>
      <c r="J19" s="1">
        <v>577</v>
      </c>
      <c r="K19" s="1">
        <v>582</v>
      </c>
      <c r="L19" s="1">
        <v>589</v>
      </c>
      <c r="M19" s="1">
        <v>579</v>
      </c>
      <c r="N19" s="1">
        <v>586</v>
      </c>
      <c r="O19" s="1">
        <v>583</v>
      </c>
      <c r="P19" s="1">
        <v>584</v>
      </c>
      <c r="Q19" s="1">
        <v>592</v>
      </c>
      <c r="R19" s="1">
        <v>582</v>
      </c>
      <c r="S19" s="1">
        <v>51</v>
      </c>
      <c r="T19" s="1">
        <v>579</v>
      </c>
      <c r="U19" s="1">
        <v>588</v>
      </c>
      <c r="V19" s="1">
        <v>581</v>
      </c>
      <c r="W19" s="1">
        <v>560</v>
      </c>
      <c r="X19" s="1">
        <v>582</v>
      </c>
      <c r="Y19" s="1">
        <v>590</v>
      </c>
      <c r="Z19" s="1">
        <v>590</v>
      </c>
      <c r="AA19" s="1">
        <v>580</v>
      </c>
      <c r="AB19" s="1">
        <v>577</v>
      </c>
      <c r="AC19" s="1">
        <v>580</v>
      </c>
      <c r="AD19" s="1">
        <v>588</v>
      </c>
      <c r="AE19" s="1">
        <v>570</v>
      </c>
      <c r="AF19" s="1">
        <v>575</v>
      </c>
      <c r="AG19" s="1">
        <v>583</v>
      </c>
      <c r="AH19" s="1">
        <v>579</v>
      </c>
      <c r="AI19" s="1">
        <v>577</v>
      </c>
      <c r="AJ19" s="1">
        <v>581</v>
      </c>
      <c r="AK19" s="1">
        <v>582</v>
      </c>
      <c r="AL19" s="1">
        <v>574</v>
      </c>
      <c r="AM19" s="1">
        <v>576</v>
      </c>
      <c r="AN19" s="1">
        <v>584</v>
      </c>
      <c r="AO19" s="1">
        <v>591</v>
      </c>
      <c r="AP19" s="1">
        <v>207</v>
      </c>
      <c r="AQ19" s="1">
        <v>582</v>
      </c>
      <c r="AR19" s="1">
        <v>583</v>
      </c>
      <c r="AS19" s="1">
        <v>586</v>
      </c>
      <c r="AT19" s="1">
        <v>585</v>
      </c>
      <c r="AU19" s="1">
        <v>589</v>
      </c>
      <c r="AV19" s="1">
        <v>584</v>
      </c>
      <c r="AW19" s="1">
        <v>585</v>
      </c>
      <c r="AX19" s="1">
        <v>573</v>
      </c>
      <c r="AY19" s="1">
        <v>593</v>
      </c>
      <c r="AZ19" s="1">
        <v>585</v>
      </c>
      <c r="BA19" s="1">
        <v>583</v>
      </c>
      <c r="BB19" s="1">
        <v>595</v>
      </c>
      <c r="BC19" s="1">
        <v>597</v>
      </c>
      <c r="BD19" s="1">
        <v>598</v>
      </c>
      <c r="BE19" s="1">
        <v>587</v>
      </c>
      <c r="BF19" s="1">
        <v>589</v>
      </c>
      <c r="BG19" s="1">
        <v>593</v>
      </c>
      <c r="BH19" s="1">
        <v>597</v>
      </c>
      <c r="BI19" s="1">
        <v>590</v>
      </c>
      <c r="BJ19" s="1">
        <v>590</v>
      </c>
      <c r="BK19" s="1">
        <v>595</v>
      </c>
      <c r="BL19" s="1">
        <v>594</v>
      </c>
      <c r="BM19" s="1">
        <v>599</v>
      </c>
      <c r="BN19" s="1">
        <v>602</v>
      </c>
      <c r="BO19" s="1">
        <v>595</v>
      </c>
      <c r="BP19" s="1">
        <v>592</v>
      </c>
      <c r="BQ19" s="1">
        <v>602</v>
      </c>
      <c r="BR19" s="1">
        <v>584</v>
      </c>
      <c r="BS19" s="1">
        <v>583</v>
      </c>
      <c r="BT19" s="1">
        <v>572</v>
      </c>
      <c r="BU19" s="1">
        <v>581</v>
      </c>
      <c r="BV19" s="1">
        <v>585</v>
      </c>
      <c r="BW19" s="1">
        <v>569</v>
      </c>
      <c r="BX19" s="1">
        <v>597</v>
      </c>
      <c r="BY19" s="1">
        <v>597</v>
      </c>
      <c r="BZ19" s="1">
        <v>584</v>
      </c>
      <c r="CA19" s="1">
        <v>581</v>
      </c>
      <c r="CB19" s="1">
        <v>596</v>
      </c>
      <c r="CC19" s="1">
        <v>597</v>
      </c>
      <c r="CH19" s="1">
        <v>585</v>
      </c>
      <c r="CI19" s="1">
        <v>587</v>
      </c>
      <c r="CJ19" s="1">
        <v>594</v>
      </c>
      <c r="CK19" s="1">
        <v>583</v>
      </c>
      <c r="CL19" s="1">
        <v>591</v>
      </c>
      <c r="CM19" s="1">
        <v>584</v>
      </c>
      <c r="CN19" s="1">
        <v>595</v>
      </c>
      <c r="CO19" s="1">
        <v>600</v>
      </c>
      <c r="CP19" s="1">
        <v>588</v>
      </c>
      <c r="CQ19" s="1">
        <v>589</v>
      </c>
      <c r="CR19" s="1">
        <v>585</v>
      </c>
      <c r="CS19" s="1">
        <v>590</v>
      </c>
      <c r="CT19" s="1">
        <v>591</v>
      </c>
      <c r="CU19" s="1">
        <v>576</v>
      </c>
      <c r="CV19" s="1">
        <v>578</v>
      </c>
      <c r="CW19" s="1">
        <v>584</v>
      </c>
      <c r="CX19" s="1">
        <v>593</v>
      </c>
      <c r="CY19" s="1">
        <v>588</v>
      </c>
      <c r="CZ19" s="1">
        <v>592</v>
      </c>
      <c r="DA19" s="1">
        <v>584</v>
      </c>
      <c r="DB19" s="1">
        <v>582</v>
      </c>
      <c r="DC19" s="1">
        <v>577</v>
      </c>
      <c r="DD19" s="1">
        <v>582</v>
      </c>
      <c r="DE19" s="1">
        <v>588</v>
      </c>
      <c r="DF19" s="1">
        <v>575</v>
      </c>
      <c r="DG19" s="1">
        <v>566</v>
      </c>
      <c r="DH19" s="1">
        <v>575</v>
      </c>
      <c r="DI19" s="1">
        <v>573</v>
      </c>
      <c r="DJ19" s="1">
        <v>575</v>
      </c>
      <c r="DK19" s="1">
        <v>572</v>
      </c>
      <c r="DL19" s="1">
        <v>580</v>
      </c>
      <c r="DM19" s="1">
        <v>125</v>
      </c>
      <c r="DN19" s="1">
        <v>575</v>
      </c>
      <c r="DO19" s="1">
        <v>575</v>
      </c>
      <c r="DP19" s="1">
        <v>585</v>
      </c>
      <c r="DQ19" s="1">
        <v>583</v>
      </c>
      <c r="DR19" s="1">
        <v>584</v>
      </c>
      <c r="DS19" s="1">
        <v>584</v>
      </c>
      <c r="DT19" s="1">
        <v>589</v>
      </c>
      <c r="DU19" s="1">
        <v>577</v>
      </c>
      <c r="DV19" s="1">
        <v>587</v>
      </c>
      <c r="DW19" s="1">
        <v>585</v>
      </c>
      <c r="DX19" s="1">
        <v>586</v>
      </c>
      <c r="DY19" s="1">
        <v>592</v>
      </c>
      <c r="DZ19" s="1">
        <v>76</v>
      </c>
      <c r="EA19" s="1">
        <v>583</v>
      </c>
      <c r="EB19" s="1">
        <v>588</v>
      </c>
      <c r="EC19" s="1">
        <v>589</v>
      </c>
      <c r="ED19" s="1">
        <v>586</v>
      </c>
      <c r="EE19" s="1">
        <v>587</v>
      </c>
      <c r="EF19" s="1">
        <v>587</v>
      </c>
      <c r="EG19" s="1">
        <v>591</v>
      </c>
      <c r="EH19" s="1">
        <v>54</v>
      </c>
      <c r="EI19" s="1">
        <v>33</v>
      </c>
      <c r="EJ19" s="1">
        <v>54</v>
      </c>
      <c r="EK19" s="1">
        <v>30</v>
      </c>
      <c r="EL19" s="1">
        <v>576</v>
      </c>
      <c r="EM19" s="1">
        <v>592</v>
      </c>
      <c r="EN19" s="1">
        <v>591</v>
      </c>
      <c r="EO19" s="1">
        <v>595</v>
      </c>
      <c r="EP19" s="1">
        <v>594</v>
      </c>
      <c r="EQ19" s="1">
        <v>600</v>
      </c>
      <c r="ER19" s="1">
        <v>588</v>
      </c>
      <c r="ES19" s="1">
        <v>595</v>
      </c>
      <c r="ET19" s="1">
        <v>594</v>
      </c>
      <c r="EU19" s="1">
        <v>594</v>
      </c>
      <c r="EV19" s="1">
        <v>598</v>
      </c>
      <c r="EW19" s="1">
        <v>590</v>
      </c>
      <c r="EX19" s="1">
        <v>589</v>
      </c>
      <c r="EY19" s="1">
        <v>585</v>
      </c>
      <c r="EZ19" s="1">
        <v>577</v>
      </c>
      <c r="FA19" s="1">
        <v>589</v>
      </c>
      <c r="FB19" s="1">
        <v>574</v>
      </c>
      <c r="FC19" s="1">
        <v>598</v>
      </c>
      <c r="FD19" s="1">
        <v>90</v>
      </c>
      <c r="FE19" s="1">
        <v>600</v>
      </c>
      <c r="FF19" s="1">
        <v>599</v>
      </c>
      <c r="FG19" s="1">
        <v>613</v>
      </c>
      <c r="FH19" s="1">
        <v>601</v>
      </c>
      <c r="FI19" s="1">
        <v>600</v>
      </c>
      <c r="FJ19" s="1">
        <v>601</v>
      </c>
      <c r="FK19" s="1">
        <v>612</v>
      </c>
      <c r="FL19" s="1">
        <v>604</v>
      </c>
      <c r="FM19" s="1">
        <v>586</v>
      </c>
      <c r="FN19" s="1">
        <v>607</v>
      </c>
      <c r="FO19" s="1">
        <v>592</v>
      </c>
      <c r="FP19" s="1">
        <v>598</v>
      </c>
      <c r="FQ19" s="1">
        <v>593</v>
      </c>
      <c r="FR19" s="1">
        <v>593</v>
      </c>
      <c r="FS19" s="1">
        <v>593</v>
      </c>
      <c r="FT19" s="1">
        <v>592</v>
      </c>
      <c r="FU19" s="1">
        <v>590</v>
      </c>
      <c r="FV19" s="1">
        <v>593</v>
      </c>
      <c r="FW19" s="1">
        <v>584</v>
      </c>
      <c r="FX19" s="1">
        <v>590</v>
      </c>
      <c r="FY19" s="1">
        <v>581</v>
      </c>
      <c r="FZ19" s="1">
        <v>584</v>
      </c>
      <c r="GA19" s="1">
        <v>54</v>
      </c>
      <c r="GB19" s="1">
        <v>53</v>
      </c>
      <c r="GC19" s="1">
        <v>36</v>
      </c>
      <c r="GD19" s="1">
        <v>583</v>
      </c>
      <c r="GE19" s="1">
        <v>575</v>
      </c>
      <c r="GF19" s="1">
        <v>582</v>
      </c>
      <c r="GG19" s="1">
        <v>573</v>
      </c>
      <c r="GH19" s="1">
        <v>585</v>
      </c>
      <c r="GI19" s="1">
        <v>591</v>
      </c>
      <c r="GJ19" s="1">
        <v>575</v>
      </c>
      <c r="GK19" s="1">
        <v>569</v>
      </c>
      <c r="GL19" s="1">
        <v>589</v>
      </c>
      <c r="GM19" s="1">
        <v>582</v>
      </c>
      <c r="GN19" s="1">
        <v>583</v>
      </c>
      <c r="GO19" s="1">
        <v>599</v>
      </c>
      <c r="GP19" s="1">
        <v>591</v>
      </c>
      <c r="GQ19" s="1">
        <v>587</v>
      </c>
      <c r="GR19" s="1">
        <v>588</v>
      </c>
      <c r="GS19" s="1">
        <v>587</v>
      </c>
      <c r="GT19" s="1">
        <v>588</v>
      </c>
      <c r="GU19" s="1">
        <v>587</v>
      </c>
      <c r="GV19" s="1">
        <v>583</v>
      </c>
      <c r="GW19" s="1">
        <v>593</v>
      </c>
      <c r="GX19" s="1">
        <v>582</v>
      </c>
      <c r="GY19" s="1">
        <v>568</v>
      </c>
      <c r="GZ19" s="1">
        <v>569</v>
      </c>
      <c r="HA19" s="1">
        <v>571</v>
      </c>
      <c r="HB19" s="1">
        <v>587</v>
      </c>
      <c r="HC19" s="1">
        <v>571</v>
      </c>
      <c r="HD19" s="1">
        <v>575</v>
      </c>
      <c r="HE19" s="1">
        <v>588</v>
      </c>
      <c r="HF19" s="1">
        <v>581</v>
      </c>
      <c r="HG19" s="1">
        <v>568</v>
      </c>
      <c r="HH19" s="1">
        <v>565</v>
      </c>
      <c r="HI19" s="1">
        <v>568</v>
      </c>
      <c r="HJ19" s="1">
        <v>63</v>
      </c>
      <c r="HK19" s="1">
        <v>567</v>
      </c>
      <c r="HL19" s="1">
        <v>166</v>
      </c>
      <c r="HM19" s="1">
        <v>556</v>
      </c>
      <c r="HN19" s="1">
        <v>45</v>
      </c>
      <c r="HO19" s="1">
        <v>39</v>
      </c>
      <c r="HP19" s="1">
        <v>38</v>
      </c>
      <c r="HQ19" s="1">
        <v>30</v>
      </c>
      <c r="HR19" s="1">
        <v>28</v>
      </c>
      <c r="HS19" s="1">
        <v>27</v>
      </c>
      <c r="HT19" s="1">
        <v>61</v>
      </c>
      <c r="HU19" s="1">
        <v>47</v>
      </c>
      <c r="HV19" s="1">
        <v>32</v>
      </c>
      <c r="HW19" s="1">
        <v>28</v>
      </c>
      <c r="HX19" s="1">
        <v>28</v>
      </c>
      <c r="HY19" s="1">
        <v>28</v>
      </c>
      <c r="HZ19" s="1">
        <v>28</v>
      </c>
      <c r="IA19" s="1">
        <v>548</v>
      </c>
      <c r="IB19" s="1">
        <v>548</v>
      </c>
      <c r="IC19" s="1">
        <v>554</v>
      </c>
      <c r="ID19" s="1">
        <v>553</v>
      </c>
      <c r="IE19" s="1">
        <v>570</v>
      </c>
      <c r="IF19" s="1">
        <v>562</v>
      </c>
      <c r="IG19" s="1">
        <v>552</v>
      </c>
      <c r="IH19" s="1">
        <v>546</v>
      </c>
      <c r="II19" s="1">
        <v>573</v>
      </c>
      <c r="IJ19" s="1">
        <v>551</v>
      </c>
      <c r="IK19" s="1">
        <v>545</v>
      </c>
      <c r="IL19" s="1">
        <v>544</v>
      </c>
      <c r="IM19" s="1">
        <v>544</v>
      </c>
      <c r="IN19" s="1">
        <v>543</v>
      </c>
      <c r="IO19" s="1">
        <v>548</v>
      </c>
      <c r="IP19" s="1">
        <v>544</v>
      </c>
      <c r="IQ19" s="1">
        <v>556</v>
      </c>
      <c r="IR19" s="1">
        <v>570</v>
      </c>
      <c r="IS19" s="1">
        <v>571</v>
      </c>
      <c r="IT19" s="1">
        <v>583</v>
      </c>
      <c r="IU19" s="1">
        <v>579</v>
      </c>
      <c r="IV19" s="1">
        <v>579</v>
      </c>
      <c r="IW19" s="1">
        <v>581</v>
      </c>
      <c r="IX19" s="1">
        <v>549</v>
      </c>
      <c r="IY19" s="1">
        <v>576</v>
      </c>
      <c r="IZ19" s="1">
        <v>570</v>
      </c>
      <c r="JA19" s="1">
        <v>570</v>
      </c>
      <c r="JB19" s="1">
        <v>566</v>
      </c>
      <c r="JC19" s="1">
        <v>569</v>
      </c>
      <c r="JD19" s="1">
        <v>570</v>
      </c>
      <c r="JE19" s="1">
        <v>571</v>
      </c>
      <c r="JF19" s="1">
        <v>553</v>
      </c>
      <c r="JG19" s="1">
        <v>553</v>
      </c>
      <c r="JH19" s="1">
        <v>557</v>
      </c>
      <c r="JI19" s="1">
        <v>573</v>
      </c>
      <c r="JJ19" s="1">
        <v>555</v>
      </c>
      <c r="JK19" s="1">
        <v>558</v>
      </c>
      <c r="JL19" s="1">
        <v>549</v>
      </c>
      <c r="JM19" s="1">
        <v>564</v>
      </c>
      <c r="JN19" s="1">
        <v>562</v>
      </c>
      <c r="JO19" s="1">
        <v>556</v>
      </c>
      <c r="JP19" s="1">
        <v>543</v>
      </c>
      <c r="JQ19" s="1">
        <v>555</v>
      </c>
      <c r="JR19" s="1">
        <v>560</v>
      </c>
      <c r="JS19" s="1">
        <v>569</v>
      </c>
      <c r="JT19" s="1">
        <v>544</v>
      </c>
      <c r="JU19" s="1">
        <v>544</v>
      </c>
      <c r="JV19" s="1">
        <v>542</v>
      </c>
      <c r="JW19" s="1">
        <v>551</v>
      </c>
      <c r="JX19" s="1">
        <v>562</v>
      </c>
      <c r="JY19" s="1">
        <v>567</v>
      </c>
      <c r="JZ19" s="1">
        <v>571</v>
      </c>
      <c r="KA19" s="1">
        <v>567</v>
      </c>
      <c r="KB19" s="1">
        <v>568</v>
      </c>
      <c r="KC19" s="1">
        <v>563</v>
      </c>
      <c r="KD19" s="1">
        <v>544</v>
      </c>
      <c r="KE19" s="1">
        <v>559</v>
      </c>
      <c r="KF19" s="1">
        <v>569</v>
      </c>
      <c r="KG19" s="1">
        <v>563</v>
      </c>
      <c r="KH19" s="1">
        <v>555</v>
      </c>
      <c r="KI19" s="1">
        <v>585</v>
      </c>
      <c r="KJ19" s="1">
        <v>572</v>
      </c>
      <c r="KK19" s="1">
        <v>561</v>
      </c>
      <c r="KL19" s="1">
        <v>564</v>
      </c>
      <c r="KM19" s="1">
        <v>578</v>
      </c>
      <c r="KN19" s="1">
        <v>579</v>
      </c>
      <c r="KO19" s="1">
        <v>567</v>
      </c>
      <c r="KP19" s="1">
        <v>559</v>
      </c>
      <c r="KQ19" s="1">
        <v>574</v>
      </c>
      <c r="KR19" s="1">
        <v>572</v>
      </c>
      <c r="KS19" s="1">
        <v>573</v>
      </c>
      <c r="KT19" s="1">
        <v>573</v>
      </c>
      <c r="KU19" s="1">
        <v>577</v>
      </c>
      <c r="KV19" s="1">
        <v>580</v>
      </c>
      <c r="KW19" s="1">
        <v>573</v>
      </c>
      <c r="KX19" s="1">
        <v>568</v>
      </c>
      <c r="KY19" s="1">
        <v>566</v>
      </c>
      <c r="KZ19" s="1">
        <v>568</v>
      </c>
      <c r="LA19" s="1">
        <v>563</v>
      </c>
      <c r="LB19" s="1">
        <v>566</v>
      </c>
      <c r="LC19" s="1">
        <v>567</v>
      </c>
      <c r="LD19" s="1">
        <v>563</v>
      </c>
      <c r="LE19" s="1">
        <v>563</v>
      </c>
      <c r="LF19" s="1">
        <v>547</v>
      </c>
      <c r="LG19" s="1">
        <v>548</v>
      </c>
      <c r="LH19" s="1">
        <v>546</v>
      </c>
      <c r="LI19" s="1">
        <v>560</v>
      </c>
      <c r="LJ19" s="1">
        <v>559</v>
      </c>
      <c r="LK19" s="1">
        <v>561</v>
      </c>
      <c r="LL19" s="1">
        <v>555</v>
      </c>
      <c r="LM19" s="1">
        <v>554</v>
      </c>
      <c r="LN19" s="1">
        <v>557</v>
      </c>
      <c r="LO19" s="1">
        <v>561</v>
      </c>
      <c r="LP19" s="1">
        <v>568</v>
      </c>
      <c r="LQ19" s="1">
        <v>559</v>
      </c>
      <c r="LR19" s="1">
        <v>563</v>
      </c>
      <c r="LS19" s="1">
        <v>565</v>
      </c>
      <c r="LT19" s="1">
        <v>562</v>
      </c>
      <c r="LU19" s="1">
        <v>564</v>
      </c>
      <c r="LV19" s="1">
        <v>570</v>
      </c>
      <c r="LW19" s="1">
        <v>555</v>
      </c>
      <c r="LX19" s="1">
        <v>549</v>
      </c>
      <c r="LY19" s="1">
        <v>564</v>
      </c>
      <c r="LZ19" s="1">
        <v>568</v>
      </c>
      <c r="MA19" s="1">
        <v>574</v>
      </c>
      <c r="MB19" s="1">
        <v>566</v>
      </c>
      <c r="MC19" s="1">
        <v>567</v>
      </c>
      <c r="MD19" s="1">
        <v>566</v>
      </c>
      <c r="ME19" s="1">
        <v>580</v>
      </c>
      <c r="MF19" s="1">
        <v>567</v>
      </c>
      <c r="MG19" s="1">
        <v>572</v>
      </c>
      <c r="MH19" s="1">
        <v>573</v>
      </c>
      <c r="MI19" s="1">
        <v>559</v>
      </c>
      <c r="MJ19" s="1">
        <v>563</v>
      </c>
      <c r="MK19" s="1">
        <v>558</v>
      </c>
      <c r="ML19" s="1">
        <v>569</v>
      </c>
      <c r="MM19" s="1">
        <v>556</v>
      </c>
      <c r="MN19" s="1">
        <v>575</v>
      </c>
      <c r="MO19" s="1">
        <v>0</v>
      </c>
      <c r="MP19" s="1">
        <v>565</v>
      </c>
      <c r="MQ19" s="1">
        <v>574</v>
      </c>
      <c r="MR19" s="1">
        <v>576</v>
      </c>
      <c r="MS19" s="1">
        <v>571</v>
      </c>
      <c r="MT19" s="1">
        <v>568</v>
      </c>
      <c r="MU19" s="1">
        <v>564</v>
      </c>
      <c r="MV19" s="1">
        <v>560</v>
      </c>
      <c r="MW19" s="1">
        <v>565</v>
      </c>
      <c r="MX19" s="1">
        <v>540</v>
      </c>
      <c r="MY19" s="1">
        <v>556</v>
      </c>
      <c r="MZ19" s="1">
        <v>556</v>
      </c>
      <c r="NA19" s="1">
        <v>557</v>
      </c>
      <c r="NB19" s="1">
        <v>557</v>
      </c>
      <c r="NC19" s="1">
        <v>562</v>
      </c>
      <c r="ND19" s="1">
        <v>566</v>
      </c>
      <c r="NE19" s="1">
        <v>551</v>
      </c>
    </row>
    <row r="20" spans="2:369" x14ac:dyDescent="0.25">
      <c r="B20" s="5" t="s">
        <v>19</v>
      </c>
      <c r="D20" s="1">
        <v>556</v>
      </c>
      <c r="E20" s="1">
        <v>570</v>
      </c>
      <c r="F20" s="1">
        <v>570</v>
      </c>
      <c r="G20" s="1">
        <v>566</v>
      </c>
      <c r="H20" s="1">
        <v>568</v>
      </c>
      <c r="I20" s="1">
        <v>567</v>
      </c>
      <c r="J20" s="1">
        <v>568</v>
      </c>
      <c r="K20" s="1">
        <v>572</v>
      </c>
      <c r="L20" s="1">
        <v>581</v>
      </c>
      <c r="M20" s="1">
        <v>570</v>
      </c>
      <c r="N20" s="1">
        <v>577</v>
      </c>
      <c r="O20" s="1">
        <v>574</v>
      </c>
      <c r="P20" s="1">
        <v>575</v>
      </c>
      <c r="Q20" s="1">
        <v>583</v>
      </c>
      <c r="R20" s="1">
        <v>575</v>
      </c>
      <c r="S20" s="1">
        <v>52</v>
      </c>
      <c r="T20" s="1">
        <v>571</v>
      </c>
      <c r="U20" s="1">
        <v>579</v>
      </c>
      <c r="V20" s="1">
        <v>574</v>
      </c>
      <c r="W20" s="1">
        <v>553</v>
      </c>
      <c r="X20" s="1">
        <v>572</v>
      </c>
      <c r="Y20" s="1">
        <v>581</v>
      </c>
      <c r="Z20" s="1">
        <v>582</v>
      </c>
      <c r="AA20" s="1">
        <v>572</v>
      </c>
      <c r="AB20" s="1">
        <v>569</v>
      </c>
      <c r="AC20" s="1">
        <v>571</v>
      </c>
      <c r="AD20" s="1">
        <v>580</v>
      </c>
      <c r="AE20" s="1">
        <v>563</v>
      </c>
      <c r="AF20" s="1">
        <v>568</v>
      </c>
      <c r="AG20" s="1">
        <v>575</v>
      </c>
      <c r="AH20" s="1">
        <v>571</v>
      </c>
      <c r="AI20" s="1">
        <v>570</v>
      </c>
      <c r="AJ20" s="1">
        <v>574</v>
      </c>
      <c r="AK20" s="1">
        <v>574</v>
      </c>
      <c r="AL20" s="1">
        <v>567</v>
      </c>
      <c r="AM20" s="1">
        <v>569</v>
      </c>
      <c r="AN20" s="1">
        <v>577</v>
      </c>
      <c r="AO20" s="1">
        <v>583</v>
      </c>
      <c r="AP20" s="1">
        <v>206</v>
      </c>
      <c r="AQ20" s="1">
        <v>574</v>
      </c>
      <c r="AR20" s="1">
        <v>578</v>
      </c>
      <c r="AS20" s="1">
        <v>579</v>
      </c>
      <c r="AT20" s="1">
        <v>580</v>
      </c>
      <c r="AU20" s="1">
        <v>583</v>
      </c>
      <c r="AV20" s="1">
        <v>577</v>
      </c>
      <c r="AW20" s="1">
        <v>577</v>
      </c>
      <c r="AX20" s="1">
        <v>566</v>
      </c>
      <c r="AY20" s="1">
        <v>586</v>
      </c>
      <c r="AZ20" s="1">
        <v>578</v>
      </c>
      <c r="BA20" s="1">
        <v>577</v>
      </c>
      <c r="BB20" s="1">
        <v>587</v>
      </c>
      <c r="BC20" s="1">
        <v>588</v>
      </c>
      <c r="BD20" s="1">
        <v>590</v>
      </c>
      <c r="BE20" s="1">
        <v>582</v>
      </c>
      <c r="BF20" s="1">
        <v>579</v>
      </c>
      <c r="BG20" s="1">
        <v>585</v>
      </c>
      <c r="BH20" s="1">
        <v>587</v>
      </c>
      <c r="BI20" s="1">
        <v>581</v>
      </c>
      <c r="BJ20" s="1">
        <v>581</v>
      </c>
      <c r="BK20" s="1">
        <v>586</v>
      </c>
      <c r="BL20" s="1">
        <v>586</v>
      </c>
      <c r="BM20" s="1">
        <v>592</v>
      </c>
      <c r="BN20" s="1">
        <v>593</v>
      </c>
      <c r="BO20" s="1">
        <v>587</v>
      </c>
      <c r="BP20" s="1">
        <v>584</v>
      </c>
      <c r="BQ20" s="1">
        <v>595</v>
      </c>
      <c r="BR20" s="1">
        <v>577</v>
      </c>
      <c r="BS20" s="1">
        <v>577</v>
      </c>
      <c r="BT20" s="1">
        <v>565</v>
      </c>
      <c r="BU20" s="1">
        <v>573</v>
      </c>
      <c r="BV20" s="1">
        <v>577</v>
      </c>
      <c r="BW20" s="1">
        <v>560</v>
      </c>
      <c r="BX20" s="1">
        <v>590</v>
      </c>
      <c r="BY20" s="1">
        <v>590</v>
      </c>
      <c r="BZ20" s="1">
        <v>576</v>
      </c>
      <c r="CA20" s="1">
        <v>574</v>
      </c>
      <c r="CB20" s="1">
        <v>588</v>
      </c>
      <c r="CC20" s="1">
        <v>590</v>
      </c>
      <c r="CH20" s="1">
        <v>575</v>
      </c>
      <c r="CI20" s="1">
        <v>577</v>
      </c>
      <c r="CJ20" s="1">
        <v>584</v>
      </c>
      <c r="CK20" s="1">
        <v>573</v>
      </c>
      <c r="CL20" s="1">
        <v>582</v>
      </c>
      <c r="CM20" s="1">
        <v>575</v>
      </c>
      <c r="CN20" s="1">
        <v>586</v>
      </c>
      <c r="CO20" s="1">
        <v>591</v>
      </c>
      <c r="CP20" s="1">
        <v>579</v>
      </c>
      <c r="CQ20" s="1">
        <v>581</v>
      </c>
      <c r="CR20" s="1">
        <v>577</v>
      </c>
      <c r="CS20" s="1">
        <v>582</v>
      </c>
      <c r="CT20" s="1">
        <v>584</v>
      </c>
      <c r="CU20" s="1">
        <v>567</v>
      </c>
      <c r="CV20" s="1">
        <v>571</v>
      </c>
      <c r="CW20" s="1">
        <v>576</v>
      </c>
      <c r="CX20" s="1">
        <v>587</v>
      </c>
      <c r="CY20" s="1">
        <v>580</v>
      </c>
      <c r="CZ20" s="1">
        <v>582</v>
      </c>
      <c r="DA20" s="1">
        <v>575</v>
      </c>
      <c r="DB20" s="1">
        <v>573</v>
      </c>
      <c r="DC20" s="1">
        <v>568</v>
      </c>
      <c r="DD20" s="1">
        <v>571</v>
      </c>
      <c r="DE20" s="1">
        <v>578</v>
      </c>
      <c r="DF20" s="1">
        <v>566</v>
      </c>
      <c r="DG20" s="1">
        <v>557</v>
      </c>
      <c r="DH20" s="1">
        <v>565</v>
      </c>
      <c r="DI20" s="1">
        <v>564</v>
      </c>
      <c r="DJ20" s="1">
        <v>564</v>
      </c>
      <c r="DK20" s="1">
        <v>561</v>
      </c>
      <c r="DL20" s="1">
        <v>571</v>
      </c>
      <c r="DM20" s="1">
        <v>124</v>
      </c>
      <c r="DN20" s="1">
        <v>566</v>
      </c>
      <c r="DO20" s="1">
        <v>566</v>
      </c>
      <c r="DP20" s="1">
        <v>576</v>
      </c>
      <c r="DQ20" s="1">
        <v>575</v>
      </c>
      <c r="DR20" s="1">
        <v>577</v>
      </c>
      <c r="DS20" s="1">
        <v>576</v>
      </c>
      <c r="DT20" s="1">
        <v>582</v>
      </c>
      <c r="DU20" s="1">
        <v>569</v>
      </c>
      <c r="DV20" s="1">
        <v>578</v>
      </c>
      <c r="DW20" s="1">
        <v>575</v>
      </c>
      <c r="DX20" s="1">
        <v>576</v>
      </c>
      <c r="DY20" s="1">
        <v>582</v>
      </c>
      <c r="DZ20" s="1">
        <v>78</v>
      </c>
      <c r="EA20" s="1">
        <v>575</v>
      </c>
      <c r="EB20" s="1">
        <v>581</v>
      </c>
      <c r="EC20" s="1">
        <v>581</v>
      </c>
      <c r="ED20" s="1">
        <v>578</v>
      </c>
      <c r="EE20" s="1">
        <v>576</v>
      </c>
      <c r="EF20" s="1">
        <v>578</v>
      </c>
      <c r="EG20" s="1">
        <v>583</v>
      </c>
      <c r="EH20" s="1">
        <v>55</v>
      </c>
      <c r="EI20" s="1">
        <v>35</v>
      </c>
      <c r="EJ20" s="1">
        <v>56</v>
      </c>
      <c r="EK20" s="1">
        <v>31</v>
      </c>
      <c r="EL20" s="1">
        <v>567</v>
      </c>
      <c r="EM20" s="1">
        <v>583</v>
      </c>
      <c r="EN20" s="1">
        <v>582</v>
      </c>
      <c r="EO20" s="1">
        <v>585</v>
      </c>
      <c r="EP20" s="1">
        <v>585</v>
      </c>
      <c r="EQ20" s="1">
        <v>592</v>
      </c>
      <c r="ER20" s="1">
        <v>580</v>
      </c>
      <c r="ES20" s="1">
        <v>588</v>
      </c>
      <c r="ET20" s="1">
        <v>585</v>
      </c>
      <c r="EU20" s="1">
        <v>586</v>
      </c>
      <c r="EV20" s="1">
        <v>590</v>
      </c>
      <c r="EW20" s="1">
        <v>585</v>
      </c>
      <c r="EX20" s="1">
        <v>582</v>
      </c>
      <c r="EY20" s="1">
        <v>577</v>
      </c>
      <c r="EZ20" s="1">
        <v>567</v>
      </c>
      <c r="FA20" s="1">
        <v>580</v>
      </c>
      <c r="FB20" s="1">
        <v>566</v>
      </c>
      <c r="FC20" s="1">
        <v>587</v>
      </c>
      <c r="FD20" s="1">
        <v>92</v>
      </c>
      <c r="FE20" s="1">
        <v>591</v>
      </c>
      <c r="FF20" s="1">
        <v>590</v>
      </c>
      <c r="FG20" s="1">
        <v>603</v>
      </c>
      <c r="FH20" s="1">
        <v>592</v>
      </c>
      <c r="FI20" s="1">
        <v>590</v>
      </c>
      <c r="FJ20" s="1">
        <v>593</v>
      </c>
      <c r="FK20" s="1">
        <v>602</v>
      </c>
      <c r="FL20" s="1">
        <v>595</v>
      </c>
      <c r="FM20" s="1">
        <v>577</v>
      </c>
      <c r="FN20" s="1">
        <v>599</v>
      </c>
      <c r="FO20" s="1">
        <v>583</v>
      </c>
      <c r="FP20" s="1">
        <v>591</v>
      </c>
      <c r="FQ20" s="1">
        <v>585</v>
      </c>
      <c r="FR20" s="1">
        <v>585</v>
      </c>
      <c r="FS20" s="1">
        <v>585</v>
      </c>
      <c r="FT20" s="1">
        <v>584</v>
      </c>
      <c r="FU20" s="1">
        <v>583</v>
      </c>
      <c r="FV20" s="1">
        <v>584</v>
      </c>
      <c r="FW20" s="1">
        <v>577</v>
      </c>
      <c r="FX20" s="1">
        <v>585</v>
      </c>
      <c r="FY20" s="1">
        <v>574</v>
      </c>
      <c r="FZ20" s="1">
        <v>577</v>
      </c>
      <c r="GA20" s="1">
        <v>55</v>
      </c>
      <c r="GB20" s="1">
        <v>55</v>
      </c>
      <c r="GC20" s="1">
        <v>37</v>
      </c>
      <c r="GD20" s="1">
        <v>575</v>
      </c>
      <c r="GE20" s="1">
        <v>567</v>
      </c>
      <c r="GF20" s="1">
        <v>575</v>
      </c>
      <c r="GG20" s="1">
        <v>568</v>
      </c>
      <c r="GH20" s="1">
        <v>578</v>
      </c>
      <c r="GI20" s="1">
        <v>584</v>
      </c>
      <c r="GJ20" s="1">
        <v>568</v>
      </c>
      <c r="GK20" s="1">
        <v>563</v>
      </c>
      <c r="GL20" s="1">
        <v>582</v>
      </c>
      <c r="GM20" s="1">
        <v>574</v>
      </c>
      <c r="GN20" s="1">
        <v>576</v>
      </c>
      <c r="GO20" s="1">
        <v>591</v>
      </c>
      <c r="GP20" s="1">
        <v>583</v>
      </c>
      <c r="GQ20" s="1">
        <v>580</v>
      </c>
      <c r="GR20" s="1">
        <v>580</v>
      </c>
      <c r="GS20" s="1">
        <v>580</v>
      </c>
      <c r="GT20" s="1">
        <v>581</v>
      </c>
      <c r="GU20" s="1">
        <v>580</v>
      </c>
      <c r="GV20" s="1">
        <v>575</v>
      </c>
      <c r="GW20" s="1">
        <v>585</v>
      </c>
      <c r="GX20" s="1">
        <v>575</v>
      </c>
      <c r="GY20" s="1">
        <v>560</v>
      </c>
      <c r="GZ20" s="1">
        <v>561</v>
      </c>
      <c r="HA20" s="1">
        <v>563</v>
      </c>
      <c r="HB20" s="1">
        <v>584</v>
      </c>
      <c r="HC20" s="1">
        <v>565</v>
      </c>
      <c r="HD20" s="1">
        <v>569</v>
      </c>
      <c r="HE20" s="1">
        <v>580</v>
      </c>
      <c r="HF20" s="1">
        <v>577</v>
      </c>
      <c r="HG20" s="1">
        <v>562</v>
      </c>
      <c r="HH20" s="1">
        <v>559</v>
      </c>
      <c r="HI20" s="1">
        <v>562</v>
      </c>
      <c r="HJ20" s="1">
        <v>65</v>
      </c>
      <c r="HK20" s="1">
        <v>564</v>
      </c>
      <c r="HL20" s="1">
        <v>167</v>
      </c>
      <c r="HM20" s="1">
        <v>552</v>
      </c>
      <c r="HN20" s="1">
        <v>47</v>
      </c>
      <c r="HO20" s="1">
        <v>41</v>
      </c>
      <c r="HP20" s="1">
        <v>39</v>
      </c>
      <c r="HQ20" s="1">
        <v>31</v>
      </c>
      <c r="HR20" s="1">
        <v>29</v>
      </c>
      <c r="HS20" s="1">
        <v>28</v>
      </c>
      <c r="HT20" s="1">
        <v>64</v>
      </c>
      <c r="HU20" s="1">
        <v>49</v>
      </c>
      <c r="HV20" s="1">
        <v>33</v>
      </c>
      <c r="HW20" s="1">
        <v>29</v>
      </c>
      <c r="HX20" s="1">
        <v>29</v>
      </c>
      <c r="HY20" s="1">
        <v>30</v>
      </c>
      <c r="HZ20" s="1">
        <v>29</v>
      </c>
      <c r="IA20" s="1">
        <v>546</v>
      </c>
      <c r="IB20" s="1">
        <v>546</v>
      </c>
      <c r="IC20" s="1">
        <v>549</v>
      </c>
      <c r="ID20" s="1">
        <v>549</v>
      </c>
      <c r="IE20" s="1">
        <v>566</v>
      </c>
      <c r="IF20" s="1">
        <v>558</v>
      </c>
      <c r="IG20" s="1">
        <v>548</v>
      </c>
      <c r="IH20" s="1">
        <v>542</v>
      </c>
      <c r="II20" s="1">
        <v>569</v>
      </c>
      <c r="IJ20" s="1">
        <v>547</v>
      </c>
      <c r="IK20" s="1">
        <v>541</v>
      </c>
      <c r="IL20" s="1">
        <v>541</v>
      </c>
      <c r="IM20" s="1">
        <v>541</v>
      </c>
      <c r="IN20" s="1">
        <v>540</v>
      </c>
      <c r="IO20" s="1">
        <v>544</v>
      </c>
      <c r="IP20" s="1">
        <v>540</v>
      </c>
      <c r="IQ20" s="1">
        <v>551</v>
      </c>
      <c r="IR20" s="1">
        <v>566</v>
      </c>
      <c r="IS20" s="1">
        <v>567</v>
      </c>
      <c r="IT20" s="1">
        <v>581</v>
      </c>
      <c r="IU20" s="1">
        <v>577</v>
      </c>
      <c r="IV20" s="1">
        <v>576</v>
      </c>
      <c r="IW20" s="1">
        <v>579</v>
      </c>
      <c r="IX20" s="1">
        <v>546</v>
      </c>
      <c r="IY20" s="1">
        <v>573</v>
      </c>
      <c r="IZ20" s="1">
        <v>567</v>
      </c>
      <c r="JA20" s="1">
        <v>565</v>
      </c>
      <c r="JB20" s="1">
        <v>561</v>
      </c>
      <c r="JC20" s="1">
        <v>566</v>
      </c>
      <c r="JD20" s="1">
        <v>565</v>
      </c>
      <c r="JE20" s="1">
        <v>566</v>
      </c>
      <c r="JF20" s="1">
        <v>548</v>
      </c>
      <c r="JG20" s="1">
        <v>549</v>
      </c>
      <c r="JH20" s="1">
        <v>551</v>
      </c>
      <c r="JI20" s="1">
        <v>566</v>
      </c>
      <c r="JJ20" s="1">
        <v>548</v>
      </c>
      <c r="JK20" s="1">
        <v>552</v>
      </c>
      <c r="JL20" s="1">
        <v>543</v>
      </c>
      <c r="JM20" s="1">
        <v>557</v>
      </c>
      <c r="JN20" s="1">
        <v>556</v>
      </c>
      <c r="JO20" s="1">
        <v>548</v>
      </c>
      <c r="JP20" s="1">
        <v>538</v>
      </c>
      <c r="JQ20" s="1">
        <v>549</v>
      </c>
      <c r="JR20" s="1">
        <v>553</v>
      </c>
      <c r="JS20" s="1">
        <v>562</v>
      </c>
      <c r="JT20" s="1">
        <v>538</v>
      </c>
      <c r="JU20" s="1">
        <v>538</v>
      </c>
      <c r="JV20" s="1">
        <v>536</v>
      </c>
      <c r="JW20" s="1">
        <v>545</v>
      </c>
      <c r="JX20" s="1">
        <v>555</v>
      </c>
      <c r="JY20" s="1">
        <v>560</v>
      </c>
      <c r="JZ20" s="1">
        <v>565</v>
      </c>
      <c r="KA20" s="1">
        <v>561</v>
      </c>
      <c r="KB20" s="1">
        <v>561</v>
      </c>
      <c r="KC20" s="1">
        <v>556</v>
      </c>
      <c r="KD20" s="1">
        <v>537</v>
      </c>
      <c r="KE20" s="1">
        <v>553</v>
      </c>
      <c r="KF20" s="1">
        <v>563</v>
      </c>
      <c r="KG20" s="1">
        <v>558</v>
      </c>
      <c r="KH20" s="1">
        <v>549</v>
      </c>
      <c r="KI20" s="1">
        <v>577</v>
      </c>
      <c r="KJ20" s="1">
        <v>567</v>
      </c>
      <c r="KK20" s="1">
        <v>555</v>
      </c>
      <c r="KL20" s="1">
        <v>558</v>
      </c>
      <c r="KM20" s="1">
        <v>573</v>
      </c>
      <c r="KN20" s="1">
        <v>572</v>
      </c>
      <c r="KO20" s="1">
        <v>562</v>
      </c>
      <c r="KP20" s="1">
        <v>554</v>
      </c>
      <c r="KQ20" s="1">
        <v>568</v>
      </c>
      <c r="KR20" s="1">
        <v>566</v>
      </c>
      <c r="KS20" s="1">
        <v>566</v>
      </c>
      <c r="KT20" s="1">
        <v>567</v>
      </c>
      <c r="KU20" s="1">
        <v>572</v>
      </c>
      <c r="KV20" s="1">
        <v>573</v>
      </c>
      <c r="KW20" s="1">
        <v>568</v>
      </c>
      <c r="KX20" s="1">
        <v>563</v>
      </c>
      <c r="KY20" s="1">
        <v>561</v>
      </c>
      <c r="KZ20" s="1">
        <v>563</v>
      </c>
      <c r="LA20" s="1">
        <v>559</v>
      </c>
      <c r="LB20" s="1">
        <v>560</v>
      </c>
      <c r="LC20" s="1">
        <v>561</v>
      </c>
      <c r="LD20" s="1">
        <v>557</v>
      </c>
      <c r="LE20" s="1">
        <v>558</v>
      </c>
      <c r="LF20" s="1">
        <v>544</v>
      </c>
      <c r="LG20" s="1">
        <v>544</v>
      </c>
      <c r="LH20" s="1">
        <v>543</v>
      </c>
      <c r="LI20" s="1">
        <v>554</v>
      </c>
      <c r="LJ20" s="1">
        <v>554</v>
      </c>
      <c r="LK20" s="1">
        <v>555</v>
      </c>
      <c r="LL20" s="1">
        <v>549</v>
      </c>
      <c r="LM20" s="1">
        <v>548</v>
      </c>
      <c r="LN20" s="1">
        <v>551</v>
      </c>
      <c r="LO20" s="1">
        <v>555</v>
      </c>
      <c r="LP20" s="1">
        <v>560</v>
      </c>
      <c r="LQ20" s="1">
        <v>553</v>
      </c>
      <c r="LR20" s="1">
        <v>557</v>
      </c>
      <c r="LS20" s="1">
        <v>560</v>
      </c>
      <c r="LT20" s="1">
        <v>556</v>
      </c>
      <c r="LU20" s="1">
        <v>558</v>
      </c>
      <c r="LV20" s="1">
        <v>563</v>
      </c>
      <c r="LW20" s="1">
        <v>548</v>
      </c>
      <c r="LX20" s="1">
        <v>543</v>
      </c>
      <c r="LY20" s="1">
        <v>557</v>
      </c>
      <c r="LZ20" s="1">
        <v>561</v>
      </c>
      <c r="MA20" s="1">
        <v>566</v>
      </c>
      <c r="MB20" s="1">
        <v>559</v>
      </c>
      <c r="MC20" s="1">
        <v>560</v>
      </c>
      <c r="MD20" s="1">
        <v>558</v>
      </c>
      <c r="ME20" s="1">
        <v>571</v>
      </c>
      <c r="MF20" s="1">
        <v>560</v>
      </c>
      <c r="MG20" s="1">
        <v>564</v>
      </c>
      <c r="MH20" s="1">
        <v>566</v>
      </c>
      <c r="MI20" s="1">
        <v>550</v>
      </c>
      <c r="MJ20" s="1">
        <v>555</v>
      </c>
      <c r="MK20" s="1">
        <v>550</v>
      </c>
      <c r="ML20" s="1">
        <v>561</v>
      </c>
      <c r="MM20" s="1">
        <v>548</v>
      </c>
      <c r="MN20" s="1">
        <v>567</v>
      </c>
      <c r="MO20" s="1">
        <v>0</v>
      </c>
      <c r="MP20" s="1">
        <v>559</v>
      </c>
      <c r="MQ20" s="1">
        <v>568</v>
      </c>
      <c r="MR20" s="1">
        <v>568</v>
      </c>
      <c r="MS20" s="1">
        <v>565</v>
      </c>
      <c r="MT20" s="1">
        <v>561</v>
      </c>
      <c r="MU20" s="1">
        <v>556</v>
      </c>
      <c r="MV20" s="1">
        <v>553</v>
      </c>
      <c r="MW20" s="1">
        <v>558</v>
      </c>
      <c r="MX20" s="1">
        <v>534</v>
      </c>
      <c r="MY20" s="1">
        <v>549</v>
      </c>
      <c r="MZ20" s="1">
        <v>548</v>
      </c>
      <c r="NA20" s="1">
        <v>549</v>
      </c>
      <c r="NB20" s="1">
        <v>551</v>
      </c>
      <c r="NC20" s="1">
        <v>556</v>
      </c>
      <c r="ND20" s="1">
        <v>560</v>
      </c>
      <c r="NE20" s="1">
        <v>545</v>
      </c>
    </row>
    <row r="21" spans="2:369" x14ac:dyDescent="0.25">
      <c r="B21" s="6" t="s">
        <v>20</v>
      </c>
      <c r="D21" s="1">
        <v>559</v>
      </c>
      <c r="E21" s="1">
        <v>571</v>
      </c>
      <c r="F21" s="1">
        <v>571</v>
      </c>
      <c r="G21" s="1">
        <v>568</v>
      </c>
      <c r="H21" s="1">
        <v>570</v>
      </c>
      <c r="I21" s="1">
        <v>568</v>
      </c>
      <c r="J21" s="1">
        <v>571</v>
      </c>
      <c r="K21" s="1">
        <v>574</v>
      </c>
      <c r="L21" s="1">
        <v>581</v>
      </c>
      <c r="M21" s="1">
        <v>571</v>
      </c>
      <c r="N21" s="1">
        <v>578</v>
      </c>
      <c r="O21" s="1">
        <v>578</v>
      </c>
      <c r="P21" s="1">
        <v>577</v>
      </c>
      <c r="Q21" s="1">
        <v>584</v>
      </c>
      <c r="R21" s="1">
        <v>577</v>
      </c>
      <c r="S21" s="1">
        <v>52</v>
      </c>
      <c r="T21" s="1">
        <v>573</v>
      </c>
      <c r="U21" s="1">
        <v>582</v>
      </c>
      <c r="V21" s="1">
        <v>575</v>
      </c>
      <c r="W21" s="1">
        <v>556</v>
      </c>
      <c r="X21" s="1">
        <v>576</v>
      </c>
      <c r="Y21" s="1">
        <v>584</v>
      </c>
      <c r="Z21" s="1">
        <v>584</v>
      </c>
      <c r="AA21" s="1">
        <v>574</v>
      </c>
      <c r="AB21" s="1">
        <v>572</v>
      </c>
      <c r="AC21" s="1">
        <v>573</v>
      </c>
      <c r="AD21" s="1">
        <v>582</v>
      </c>
      <c r="AE21" s="1">
        <v>566</v>
      </c>
      <c r="AF21" s="1">
        <v>570</v>
      </c>
      <c r="AG21" s="1">
        <v>579</v>
      </c>
      <c r="AH21" s="1">
        <v>575</v>
      </c>
      <c r="AI21" s="1">
        <v>574</v>
      </c>
      <c r="AJ21" s="1">
        <v>576</v>
      </c>
      <c r="AK21" s="1">
        <v>577</v>
      </c>
      <c r="AL21" s="1">
        <v>572</v>
      </c>
      <c r="AM21" s="1">
        <v>573</v>
      </c>
      <c r="AN21" s="1">
        <v>580</v>
      </c>
      <c r="AO21" s="1">
        <v>586</v>
      </c>
      <c r="AP21" s="1">
        <v>207</v>
      </c>
      <c r="AQ21" s="1">
        <v>578</v>
      </c>
      <c r="AR21" s="1">
        <v>578</v>
      </c>
      <c r="AS21" s="1">
        <v>582</v>
      </c>
      <c r="AT21" s="1">
        <v>581</v>
      </c>
      <c r="AU21" s="1">
        <v>583</v>
      </c>
      <c r="AV21" s="1">
        <v>579</v>
      </c>
      <c r="AW21" s="1">
        <v>580</v>
      </c>
      <c r="AX21" s="1">
        <v>570</v>
      </c>
      <c r="AY21" s="1">
        <v>589</v>
      </c>
      <c r="AZ21" s="1">
        <v>581</v>
      </c>
      <c r="BA21" s="1">
        <v>579</v>
      </c>
      <c r="BB21" s="1">
        <v>589</v>
      </c>
      <c r="BC21" s="1">
        <v>590</v>
      </c>
      <c r="BD21" s="1">
        <v>591</v>
      </c>
      <c r="BE21" s="1">
        <v>582</v>
      </c>
      <c r="BF21" s="1">
        <v>581</v>
      </c>
      <c r="BG21" s="1">
        <v>587</v>
      </c>
      <c r="BH21" s="1">
        <v>590</v>
      </c>
      <c r="BI21" s="1">
        <v>585</v>
      </c>
      <c r="BJ21" s="1">
        <v>583</v>
      </c>
      <c r="BK21" s="1">
        <v>589</v>
      </c>
      <c r="BL21" s="1">
        <v>589</v>
      </c>
      <c r="BM21" s="1">
        <v>594</v>
      </c>
      <c r="BN21" s="1">
        <v>595</v>
      </c>
      <c r="BO21" s="1">
        <v>589</v>
      </c>
      <c r="BP21" s="1">
        <v>587</v>
      </c>
      <c r="BQ21" s="1">
        <v>595</v>
      </c>
      <c r="BR21" s="1">
        <v>579</v>
      </c>
      <c r="BS21" s="1">
        <v>578</v>
      </c>
      <c r="BT21" s="1">
        <v>568</v>
      </c>
      <c r="BU21" s="1">
        <v>576</v>
      </c>
      <c r="BV21" s="1">
        <v>581</v>
      </c>
      <c r="BW21" s="1">
        <v>564</v>
      </c>
      <c r="BX21" s="1">
        <v>593</v>
      </c>
      <c r="BY21" s="1">
        <v>593</v>
      </c>
      <c r="BZ21" s="1">
        <v>578</v>
      </c>
      <c r="CA21" s="1">
        <v>575</v>
      </c>
      <c r="CB21" s="1">
        <v>589</v>
      </c>
      <c r="CC21" s="1">
        <v>591</v>
      </c>
      <c r="CH21" s="1">
        <v>576</v>
      </c>
      <c r="CI21" s="1">
        <v>578</v>
      </c>
      <c r="CJ21" s="1">
        <v>584</v>
      </c>
      <c r="CK21" s="1">
        <v>573</v>
      </c>
      <c r="CL21" s="1">
        <v>579</v>
      </c>
      <c r="CM21" s="1">
        <v>574</v>
      </c>
      <c r="CN21" s="1">
        <v>584</v>
      </c>
      <c r="CO21" s="1">
        <v>590</v>
      </c>
      <c r="CP21" s="1">
        <v>578</v>
      </c>
      <c r="CQ21" s="1">
        <v>579</v>
      </c>
      <c r="CR21" s="1">
        <v>576</v>
      </c>
      <c r="CS21" s="1">
        <v>582</v>
      </c>
      <c r="CT21" s="1">
        <v>582</v>
      </c>
      <c r="CU21" s="1">
        <v>567</v>
      </c>
      <c r="CV21" s="1">
        <v>571</v>
      </c>
      <c r="CW21" s="1">
        <v>576</v>
      </c>
      <c r="CX21" s="1">
        <v>587</v>
      </c>
      <c r="CY21" s="1">
        <v>580</v>
      </c>
      <c r="CZ21" s="1">
        <v>584</v>
      </c>
      <c r="DA21" s="1">
        <v>578</v>
      </c>
      <c r="DB21" s="1">
        <v>574</v>
      </c>
      <c r="DC21" s="1">
        <v>570</v>
      </c>
      <c r="DD21" s="1">
        <v>574</v>
      </c>
      <c r="DE21" s="1">
        <v>581</v>
      </c>
      <c r="DF21" s="1">
        <v>569</v>
      </c>
      <c r="DG21" s="2">
        <v>560</v>
      </c>
      <c r="DH21" s="1">
        <v>571</v>
      </c>
      <c r="DI21" s="1">
        <v>567</v>
      </c>
      <c r="DJ21" s="1">
        <v>569</v>
      </c>
      <c r="DK21" s="1">
        <v>566</v>
      </c>
      <c r="DL21" s="1">
        <v>574</v>
      </c>
      <c r="DM21" s="1">
        <v>127</v>
      </c>
      <c r="DN21" s="1">
        <v>570</v>
      </c>
      <c r="DO21" s="1">
        <v>570</v>
      </c>
      <c r="DP21" s="1">
        <v>579</v>
      </c>
      <c r="DQ21" s="1">
        <v>578</v>
      </c>
      <c r="DR21" s="1">
        <v>578</v>
      </c>
      <c r="DS21" s="1">
        <v>579</v>
      </c>
      <c r="DT21" s="1">
        <v>583</v>
      </c>
      <c r="DU21" s="1">
        <v>571</v>
      </c>
      <c r="DV21" s="1">
        <v>579</v>
      </c>
      <c r="DW21" s="1">
        <v>577</v>
      </c>
      <c r="DX21" s="1">
        <v>577</v>
      </c>
      <c r="DY21" s="1">
        <v>583</v>
      </c>
      <c r="DZ21" s="1">
        <v>79</v>
      </c>
      <c r="EA21" s="1">
        <v>576</v>
      </c>
      <c r="EB21" s="1">
        <v>582</v>
      </c>
      <c r="EC21" s="1">
        <v>581</v>
      </c>
      <c r="ED21" s="1">
        <v>579</v>
      </c>
      <c r="EE21" s="1">
        <v>578</v>
      </c>
      <c r="EF21" s="1">
        <v>578</v>
      </c>
      <c r="EG21" s="1">
        <v>582</v>
      </c>
      <c r="EH21" s="1">
        <v>55</v>
      </c>
      <c r="EI21" s="1">
        <v>34</v>
      </c>
      <c r="EJ21" s="1">
        <v>55</v>
      </c>
      <c r="EK21" s="1">
        <v>31</v>
      </c>
      <c r="EL21" s="1">
        <v>566</v>
      </c>
      <c r="EM21" s="1">
        <v>581</v>
      </c>
      <c r="EN21" s="1">
        <v>578</v>
      </c>
      <c r="EO21" s="1">
        <v>582</v>
      </c>
      <c r="EP21" s="1">
        <v>584</v>
      </c>
      <c r="EQ21" s="1">
        <v>589</v>
      </c>
      <c r="ER21" s="1">
        <v>578</v>
      </c>
      <c r="ES21" s="1">
        <v>585</v>
      </c>
      <c r="ET21" s="1">
        <v>583</v>
      </c>
      <c r="EU21" s="1">
        <v>584</v>
      </c>
      <c r="EV21" s="1">
        <v>586</v>
      </c>
      <c r="EW21" s="1">
        <v>582</v>
      </c>
      <c r="EX21" s="1">
        <v>580</v>
      </c>
      <c r="EY21" s="1">
        <v>576</v>
      </c>
      <c r="EZ21" s="1">
        <v>568</v>
      </c>
      <c r="FA21" s="1">
        <v>579</v>
      </c>
      <c r="FB21" s="1">
        <v>567</v>
      </c>
      <c r="FC21" s="1">
        <v>586</v>
      </c>
      <c r="FD21" s="1">
        <v>94</v>
      </c>
      <c r="FE21" s="1">
        <v>589</v>
      </c>
      <c r="FF21" s="1">
        <v>586</v>
      </c>
      <c r="FG21" s="1">
        <v>600</v>
      </c>
      <c r="FH21" s="1">
        <v>589</v>
      </c>
      <c r="FI21" s="1">
        <v>588</v>
      </c>
      <c r="FJ21" s="1">
        <v>589</v>
      </c>
      <c r="FK21" s="1">
        <v>599</v>
      </c>
      <c r="FL21" s="1">
        <v>595</v>
      </c>
      <c r="FM21" s="1">
        <v>577</v>
      </c>
      <c r="FN21" s="1">
        <v>597</v>
      </c>
      <c r="FO21" s="1">
        <v>583</v>
      </c>
      <c r="FP21" s="1">
        <v>588</v>
      </c>
      <c r="FQ21" s="1">
        <v>584</v>
      </c>
      <c r="FR21" s="1">
        <v>584</v>
      </c>
      <c r="FS21" s="1">
        <v>584</v>
      </c>
      <c r="FT21" s="1">
        <v>583</v>
      </c>
      <c r="FU21" s="1">
        <v>581</v>
      </c>
      <c r="FV21" s="1">
        <v>585</v>
      </c>
      <c r="FW21" s="1">
        <v>576</v>
      </c>
      <c r="FX21" s="1">
        <v>583</v>
      </c>
      <c r="FY21" s="1">
        <v>574</v>
      </c>
      <c r="FZ21" s="1">
        <v>576</v>
      </c>
      <c r="GA21" s="1">
        <v>54</v>
      </c>
      <c r="GB21" s="1">
        <v>54</v>
      </c>
      <c r="GC21" s="1">
        <v>37</v>
      </c>
      <c r="GD21" s="1">
        <v>575</v>
      </c>
      <c r="GE21" s="1">
        <v>567</v>
      </c>
      <c r="GF21" s="1">
        <v>575</v>
      </c>
      <c r="GG21" s="1">
        <v>567</v>
      </c>
      <c r="GH21" s="1">
        <v>577</v>
      </c>
      <c r="GI21" s="1">
        <v>581</v>
      </c>
      <c r="GJ21" s="1">
        <v>567</v>
      </c>
      <c r="GK21" s="1">
        <v>561</v>
      </c>
      <c r="GL21" s="1">
        <v>579</v>
      </c>
      <c r="GM21" s="1">
        <v>573</v>
      </c>
      <c r="GN21" s="1">
        <v>575</v>
      </c>
      <c r="GO21" s="1">
        <v>589</v>
      </c>
      <c r="GP21" s="1">
        <v>582</v>
      </c>
      <c r="GQ21" s="1">
        <v>579</v>
      </c>
      <c r="GR21" s="1">
        <v>580</v>
      </c>
      <c r="GS21" s="1">
        <v>579</v>
      </c>
      <c r="GT21" s="1">
        <v>579</v>
      </c>
      <c r="GU21" s="1">
        <v>579</v>
      </c>
      <c r="GV21" s="1">
        <v>573</v>
      </c>
      <c r="GW21" s="1">
        <v>585</v>
      </c>
      <c r="GX21" s="1">
        <v>573</v>
      </c>
      <c r="GY21" s="1">
        <v>561</v>
      </c>
      <c r="GZ21" s="1">
        <v>562</v>
      </c>
      <c r="HA21" s="1">
        <v>564</v>
      </c>
      <c r="HB21" s="1">
        <v>584</v>
      </c>
      <c r="HC21" s="1">
        <v>565</v>
      </c>
      <c r="HD21" s="1">
        <v>569</v>
      </c>
      <c r="HE21" s="1">
        <v>580</v>
      </c>
      <c r="HF21" s="1">
        <v>575</v>
      </c>
      <c r="HG21" s="1">
        <v>563</v>
      </c>
      <c r="HH21" s="1">
        <v>561</v>
      </c>
      <c r="HI21" s="1">
        <v>564</v>
      </c>
      <c r="HJ21" s="1">
        <v>67</v>
      </c>
      <c r="HK21" s="1">
        <v>567</v>
      </c>
      <c r="HL21" s="1">
        <v>170</v>
      </c>
      <c r="HM21" s="1">
        <v>557</v>
      </c>
      <c r="HN21" s="1">
        <v>47</v>
      </c>
      <c r="HO21" s="1">
        <v>40</v>
      </c>
      <c r="HP21" s="1">
        <v>39</v>
      </c>
      <c r="HQ21" s="1">
        <v>31</v>
      </c>
      <c r="HR21" s="1">
        <v>29</v>
      </c>
      <c r="HS21" s="1">
        <v>28</v>
      </c>
      <c r="HT21" s="1">
        <v>65</v>
      </c>
      <c r="HU21" s="1">
        <v>48</v>
      </c>
      <c r="HV21" s="1">
        <v>33</v>
      </c>
      <c r="HW21" s="1">
        <v>29</v>
      </c>
      <c r="HX21" s="1">
        <v>29</v>
      </c>
      <c r="HY21" s="1">
        <v>30</v>
      </c>
      <c r="HZ21" s="1">
        <v>30</v>
      </c>
      <c r="IA21" s="1">
        <v>548</v>
      </c>
      <c r="IB21" s="1">
        <v>548</v>
      </c>
      <c r="IC21" s="1">
        <v>552</v>
      </c>
      <c r="ID21" s="1">
        <v>552</v>
      </c>
      <c r="IE21" s="1">
        <v>568</v>
      </c>
      <c r="IF21" s="1">
        <v>561</v>
      </c>
      <c r="IG21" s="1">
        <v>551</v>
      </c>
      <c r="IH21" s="1">
        <v>546</v>
      </c>
      <c r="II21" s="1">
        <v>572</v>
      </c>
      <c r="IJ21" s="1">
        <v>549</v>
      </c>
      <c r="IK21" s="1">
        <v>545</v>
      </c>
      <c r="IL21" s="1">
        <v>544</v>
      </c>
      <c r="IM21" s="1">
        <v>544</v>
      </c>
      <c r="IN21" s="1">
        <v>544</v>
      </c>
      <c r="IO21" s="1">
        <v>548</v>
      </c>
      <c r="IP21" s="1">
        <v>544</v>
      </c>
      <c r="IQ21" s="1">
        <v>552</v>
      </c>
      <c r="IR21" s="1">
        <v>566</v>
      </c>
      <c r="IS21" s="1">
        <v>568</v>
      </c>
      <c r="IT21" s="1">
        <v>580</v>
      </c>
      <c r="IU21" s="1">
        <v>576</v>
      </c>
      <c r="IV21" s="1">
        <v>575</v>
      </c>
      <c r="IW21" s="1">
        <v>577</v>
      </c>
      <c r="IX21" s="1">
        <v>547</v>
      </c>
      <c r="IY21" s="1">
        <v>573</v>
      </c>
      <c r="IZ21" s="1">
        <v>566</v>
      </c>
      <c r="JA21" s="1">
        <v>566</v>
      </c>
      <c r="JB21" s="1">
        <v>561</v>
      </c>
      <c r="JC21" s="1">
        <v>565</v>
      </c>
      <c r="JD21" s="1">
        <v>565</v>
      </c>
      <c r="JE21" s="1">
        <v>566</v>
      </c>
      <c r="JF21" s="1">
        <v>549</v>
      </c>
      <c r="JG21" s="1">
        <v>549</v>
      </c>
      <c r="JH21" s="1">
        <v>552</v>
      </c>
      <c r="JI21" s="1">
        <v>567</v>
      </c>
      <c r="JJ21" s="1">
        <v>550</v>
      </c>
      <c r="JK21" s="1">
        <v>553</v>
      </c>
      <c r="JL21" s="1">
        <v>543</v>
      </c>
      <c r="JM21" s="1">
        <v>558</v>
      </c>
      <c r="JN21" s="1">
        <v>558</v>
      </c>
      <c r="JO21" s="1">
        <v>549</v>
      </c>
      <c r="JP21" s="1">
        <v>540</v>
      </c>
      <c r="JQ21" s="1">
        <v>552</v>
      </c>
      <c r="JR21" s="1">
        <v>555</v>
      </c>
      <c r="JS21" s="1">
        <v>562</v>
      </c>
      <c r="JT21" s="1">
        <v>540</v>
      </c>
      <c r="JU21" s="1">
        <v>540</v>
      </c>
      <c r="JV21" s="1">
        <v>539</v>
      </c>
      <c r="JW21" s="1">
        <v>545</v>
      </c>
      <c r="JX21" s="1">
        <v>556</v>
      </c>
      <c r="JY21" s="1">
        <v>560</v>
      </c>
      <c r="JZ21" s="1">
        <v>565</v>
      </c>
      <c r="KA21" s="1">
        <v>561</v>
      </c>
      <c r="KB21" s="1">
        <v>562</v>
      </c>
      <c r="KC21" s="1">
        <v>558</v>
      </c>
      <c r="KD21" s="1">
        <v>540</v>
      </c>
      <c r="KE21" s="1">
        <v>554</v>
      </c>
      <c r="KF21" s="1">
        <v>564</v>
      </c>
      <c r="KG21" s="1">
        <v>558</v>
      </c>
      <c r="KH21" s="1">
        <v>549</v>
      </c>
      <c r="KI21" s="1">
        <v>577</v>
      </c>
      <c r="KJ21" s="1">
        <v>563</v>
      </c>
      <c r="KK21" s="1">
        <v>553</v>
      </c>
      <c r="KL21" s="1">
        <v>557</v>
      </c>
      <c r="KM21" s="1">
        <v>571</v>
      </c>
      <c r="KN21" s="1">
        <v>571</v>
      </c>
      <c r="KO21" s="1">
        <v>561</v>
      </c>
      <c r="KP21" s="1">
        <v>553</v>
      </c>
      <c r="KQ21" s="1">
        <v>568</v>
      </c>
      <c r="KR21" s="1">
        <v>564</v>
      </c>
      <c r="KS21" s="1">
        <v>566</v>
      </c>
      <c r="KT21" s="1">
        <v>566</v>
      </c>
      <c r="KU21" s="1">
        <v>571</v>
      </c>
      <c r="KV21" s="1">
        <v>573</v>
      </c>
      <c r="KW21" s="1">
        <v>568</v>
      </c>
      <c r="KX21" s="1">
        <v>561</v>
      </c>
      <c r="KY21" s="1">
        <v>559</v>
      </c>
      <c r="KZ21" s="1">
        <v>561</v>
      </c>
      <c r="LA21" s="1">
        <v>556</v>
      </c>
      <c r="LB21" s="1">
        <v>560</v>
      </c>
      <c r="LC21" s="1">
        <v>561</v>
      </c>
      <c r="LD21" s="1">
        <v>557</v>
      </c>
      <c r="LE21" s="1">
        <v>557</v>
      </c>
      <c r="LF21" s="1">
        <v>544</v>
      </c>
      <c r="LG21" s="1">
        <v>545</v>
      </c>
      <c r="LH21" s="1">
        <v>544</v>
      </c>
      <c r="LI21" s="1">
        <v>554</v>
      </c>
      <c r="LJ21" s="1">
        <v>553</v>
      </c>
      <c r="LK21" s="1">
        <v>555</v>
      </c>
      <c r="LL21" s="1">
        <v>549</v>
      </c>
      <c r="LM21" s="1">
        <v>548</v>
      </c>
      <c r="LN21" s="1">
        <v>550</v>
      </c>
      <c r="LO21" s="1">
        <v>555</v>
      </c>
      <c r="LP21" s="1">
        <v>561</v>
      </c>
      <c r="LQ21" s="1">
        <v>552</v>
      </c>
      <c r="LR21" s="1">
        <v>556</v>
      </c>
      <c r="LS21" s="1">
        <v>561</v>
      </c>
      <c r="LT21" s="1">
        <v>558</v>
      </c>
      <c r="LU21" s="1">
        <v>560</v>
      </c>
      <c r="LV21" s="1">
        <v>564</v>
      </c>
      <c r="LW21" s="1">
        <v>550</v>
      </c>
      <c r="LX21" s="1">
        <v>544</v>
      </c>
      <c r="LY21" s="1">
        <v>557</v>
      </c>
      <c r="LZ21" s="1">
        <v>562</v>
      </c>
      <c r="MA21" s="1">
        <v>567</v>
      </c>
      <c r="MB21" s="1">
        <v>561</v>
      </c>
      <c r="MC21" s="1">
        <v>562</v>
      </c>
      <c r="MD21" s="1">
        <v>561</v>
      </c>
      <c r="ME21" s="1">
        <v>571</v>
      </c>
      <c r="MF21" s="1">
        <v>560</v>
      </c>
      <c r="MG21" s="1">
        <v>565</v>
      </c>
      <c r="MH21" s="1">
        <v>566</v>
      </c>
      <c r="MI21" s="1">
        <v>552</v>
      </c>
      <c r="MJ21" s="1">
        <v>556</v>
      </c>
      <c r="MK21" s="1">
        <v>552</v>
      </c>
      <c r="ML21" s="1">
        <v>565</v>
      </c>
      <c r="MM21" s="1">
        <v>553</v>
      </c>
      <c r="MN21" s="1">
        <v>572</v>
      </c>
      <c r="MO21" s="1">
        <v>0</v>
      </c>
      <c r="MP21" s="1">
        <v>562</v>
      </c>
      <c r="MQ21" s="1">
        <v>571</v>
      </c>
      <c r="MR21" s="1">
        <v>571</v>
      </c>
      <c r="MS21" s="1">
        <v>569</v>
      </c>
      <c r="MT21" s="1">
        <v>564</v>
      </c>
      <c r="MU21" s="1">
        <v>560</v>
      </c>
      <c r="MV21" s="1">
        <v>557</v>
      </c>
      <c r="MW21" s="1">
        <v>562</v>
      </c>
      <c r="MX21" s="1">
        <v>539</v>
      </c>
      <c r="MY21" s="1">
        <v>554</v>
      </c>
      <c r="MZ21" s="1">
        <v>554</v>
      </c>
      <c r="NA21" s="1">
        <v>554</v>
      </c>
      <c r="NB21" s="1">
        <v>555</v>
      </c>
      <c r="NC21" s="1">
        <v>560</v>
      </c>
      <c r="ND21" s="1">
        <v>565</v>
      </c>
      <c r="NE21" s="1">
        <v>549</v>
      </c>
    </row>
    <row r="22" spans="2:369" x14ac:dyDescent="0.25">
      <c r="B22" s="5" t="s">
        <v>21</v>
      </c>
      <c r="D22" s="1">
        <v>553</v>
      </c>
      <c r="E22" s="1">
        <v>568</v>
      </c>
      <c r="F22" s="1">
        <v>567</v>
      </c>
      <c r="G22" s="1">
        <v>564</v>
      </c>
      <c r="H22" s="1">
        <v>564</v>
      </c>
      <c r="I22" s="1">
        <v>563</v>
      </c>
      <c r="J22" s="1">
        <v>565</v>
      </c>
      <c r="K22" s="1">
        <v>569</v>
      </c>
      <c r="L22" s="1">
        <v>577</v>
      </c>
      <c r="M22" s="1">
        <v>565</v>
      </c>
      <c r="N22" s="1">
        <v>574</v>
      </c>
      <c r="O22" s="1">
        <v>571</v>
      </c>
      <c r="P22" s="1">
        <v>573</v>
      </c>
      <c r="Q22" s="1">
        <v>578</v>
      </c>
      <c r="R22" s="1">
        <v>569</v>
      </c>
      <c r="S22" s="1">
        <v>52</v>
      </c>
      <c r="T22" s="1">
        <v>567</v>
      </c>
      <c r="U22" s="1">
        <v>574</v>
      </c>
      <c r="V22" s="1">
        <v>568</v>
      </c>
      <c r="W22" s="1">
        <v>549</v>
      </c>
      <c r="X22" s="1">
        <v>569</v>
      </c>
      <c r="Y22" s="1">
        <v>575</v>
      </c>
      <c r="Z22" s="1">
        <v>577</v>
      </c>
      <c r="AA22" s="1">
        <v>569</v>
      </c>
      <c r="AB22" s="1">
        <v>564</v>
      </c>
      <c r="AC22" s="1">
        <v>568</v>
      </c>
      <c r="AD22" s="1">
        <v>574</v>
      </c>
      <c r="AE22" s="1">
        <v>561</v>
      </c>
      <c r="AF22" s="1">
        <v>563</v>
      </c>
      <c r="AG22" s="1">
        <v>572</v>
      </c>
      <c r="AH22" s="1">
        <v>568</v>
      </c>
      <c r="AI22" s="1">
        <v>565</v>
      </c>
      <c r="AJ22" s="1">
        <v>570</v>
      </c>
      <c r="AK22" s="1">
        <v>570</v>
      </c>
      <c r="AL22" s="1">
        <v>564</v>
      </c>
      <c r="AM22" s="1">
        <v>566</v>
      </c>
      <c r="AN22" s="1">
        <v>572</v>
      </c>
      <c r="AO22" s="1">
        <v>578</v>
      </c>
      <c r="AP22" s="1">
        <v>188</v>
      </c>
      <c r="AQ22" s="1">
        <v>571</v>
      </c>
      <c r="AR22" s="1">
        <v>572</v>
      </c>
      <c r="AS22" s="1">
        <v>574</v>
      </c>
      <c r="AT22" s="1">
        <v>575</v>
      </c>
      <c r="AU22" s="1">
        <v>576</v>
      </c>
      <c r="AV22" s="1">
        <v>571</v>
      </c>
      <c r="AW22" s="1">
        <v>571</v>
      </c>
      <c r="AX22" s="1">
        <v>559</v>
      </c>
      <c r="AY22" s="1">
        <v>578</v>
      </c>
      <c r="AZ22" s="1">
        <v>571</v>
      </c>
      <c r="BA22" s="1">
        <v>570</v>
      </c>
      <c r="BB22" s="1">
        <v>579</v>
      </c>
      <c r="BC22" s="1">
        <v>580</v>
      </c>
      <c r="BD22" s="1">
        <v>581</v>
      </c>
      <c r="BE22" s="1">
        <v>575</v>
      </c>
      <c r="BF22" s="1">
        <v>572</v>
      </c>
      <c r="BG22" s="1">
        <v>577</v>
      </c>
      <c r="BH22" s="1">
        <v>581</v>
      </c>
      <c r="BI22" s="1">
        <v>575</v>
      </c>
      <c r="BJ22" s="1">
        <v>573</v>
      </c>
      <c r="BK22" s="1">
        <v>579</v>
      </c>
      <c r="BL22" s="1">
        <v>579</v>
      </c>
      <c r="BM22" s="1">
        <v>584</v>
      </c>
      <c r="BN22" s="1">
        <v>583</v>
      </c>
      <c r="BO22" s="1">
        <v>579</v>
      </c>
      <c r="BP22" s="1">
        <v>577</v>
      </c>
      <c r="BQ22" s="1">
        <v>587</v>
      </c>
      <c r="BR22" s="1">
        <v>570</v>
      </c>
      <c r="BS22" s="1">
        <v>569</v>
      </c>
      <c r="BT22" s="1">
        <v>558</v>
      </c>
      <c r="BU22" s="1">
        <v>568</v>
      </c>
      <c r="BV22" s="1">
        <v>573</v>
      </c>
      <c r="BW22" s="1">
        <v>555</v>
      </c>
      <c r="BX22" s="1">
        <v>584</v>
      </c>
      <c r="BY22" s="1">
        <v>584</v>
      </c>
      <c r="BZ22" s="1">
        <v>571</v>
      </c>
      <c r="CA22" s="1">
        <v>568</v>
      </c>
      <c r="CB22" s="1">
        <v>581</v>
      </c>
      <c r="CC22" s="1">
        <v>581</v>
      </c>
      <c r="CH22" s="1">
        <v>569</v>
      </c>
      <c r="CI22" s="1">
        <v>571</v>
      </c>
      <c r="CJ22" s="1">
        <v>577</v>
      </c>
      <c r="CK22" s="1">
        <v>567</v>
      </c>
      <c r="CL22" s="1">
        <v>576</v>
      </c>
      <c r="CM22" s="1">
        <v>571</v>
      </c>
      <c r="CN22" s="1">
        <v>579</v>
      </c>
      <c r="CO22" s="1">
        <v>587</v>
      </c>
      <c r="CP22" s="1">
        <v>574</v>
      </c>
      <c r="CQ22" s="1">
        <v>575</v>
      </c>
      <c r="CR22" s="1">
        <v>572</v>
      </c>
      <c r="CS22" s="1">
        <v>578</v>
      </c>
      <c r="CT22" s="1">
        <v>578</v>
      </c>
      <c r="CU22" s="1">
        <v>563</v>
      </c>
      <c r="CV22" s="1">
        <v>566</v>
      </c>
      <c r="CW22" s="1">
        <v>571</v>
      </c>
      <c r="CX22" s="1">
        <v>580</v>
      </c>
      <c r="CY22" s="1">
        <v>576</v>
      </c>
      <c r="CZ22" s="1">
        <v>576</v>
      </c>
      <c r="DA22" s="1">
        <v>571</v>
      </c>
      <c r="DB22" s="1">
        <v>566</v>
      </c>
      <c r="DC22" s="1">
        <v>562</v>
      </c>
      <c r="DD22" s="1">
        <v>568</v>
      </c>
      <c r="DE22" s="1">
        <v>574</v>
      </c>
      <c r="DF22" s="1">
        <v>562</v>
      </c>
      <c r="DG22" s="1">
        <v>553</v>
      </c>
      <c r="DH22" s="1">
        <v>562</v>
      </c>
      <c r="DI22" s="1">
        <v>560</v>
      </c>
      <c r="DJ22" s="1">
        <v>564</v>
      </c>
      <c r="DK22" s="1">
        <v>559</v>
      </c>
      <c r="DL22" s="1">
        <v>567</v>
      </c>
      <c r="DM22" s="1">
        <v>116</v>
      </c>
      <c r="DN22" s="1">
        <v>563</v>
      </c>
      <c r="DO22" s="1">
        <v>563</v>
      </c>
      <c r="DP22" s="1">
        <v>572</v>
      </c>
      <c r="DQ22" s="1">
        <v>570</v>
      </c>
      <c r="DR22" s="1">
        <v>570</v>
      </c>
      <c r="DS22" s="1">
        <v>570</v>
      </c>
      <c r="DT22" s="1">
        <v>576</v>
      </c>
      <c r="DU22" s="1">
        <v>565</v>
      </c>
      <c r="DV22" s="1">
        <v>572</v>
      </c>
      <c r="DW22" s="1">
        <v>572</v>
      </c>
      <c r="DX22" s="1">
        <v>572</v>
      </c>
      <c r="DY22" s="1">
        <v>576</v>
      </c>
      <c r="DZ22" s="1">
        <v>75</v>
      </c>
      <c r="EA22" s="1">
        <v>569</v>
      </c>
      <c r="EB22" s="1">
        <v>574</v>
      </c>
      <c r="EC22" s="1">
        <v>574</v>
      </c>
      <c r="ED22" s="1">
        <v>570</v>
      </c>
      <c r="EE22" s="1">
        <v>572</v>
      </c>
      <c r="EF22" s="1">
        <v>573</v>
      </c>
      <c r="EG22" s="1">
        <v>575</v>
      </c>
      <c r="EH22" s="1">
        <v>56</v>
      </c>
      <c r="EI22" s="1">
        <v>35</v>
      </c>
      <c r="EJ22" s="1">
        <v>56</v>
      </c>
      <c r="EK22" s="1">
        <v>31</v>
      </c>
      <c r="EL22" s="1">
        <v>562</v>
      </c>
      <c r="EM22" s="1">
        <v>576</v>
      </c>
      <c r="EN22" s="1">
        <v>574</v>
      </c>
      <c r="EO22" s="1">
        <v>577</v>
      </c>
      <c r="EP22" s="1">
        <v>579</v>
      </c>
      <c r="EQ22" s="1">
        <v>584</v>
      </c>
      <c r="ER22" s="1">
        <v>573</v>
      </c>
      <c r="ES22" s="1">
        <v>580</v>
      </c>
      <c r="ET22" s="1">
        <v>576</v>
      </c>
      <c r="EU22" s="1">
        <v>577</v>
      </c>
      <c r="EV22" s="1">
        <v>581</v>
      </c>
      <c r="EW22" s="1">
        <v>575</v>
      </c>
      <c r="EX22" s="1">
        <v>575</v>
      </c>
      <c r="EY22" s="1">
        <v>570</v>
      </c>
      <c r="EZ22" s="1">
        <v>562</v>
      </c>
      <c r="FA22" s="1">
        <v>572</v>
      </c>
      <c r="FB22" s="1">
        <v>559</v>
      </c>
      <c r="FC22" s="1">
        <v>581</v>
      </c>
      <c r="FD22" s="1">
        <v>88</v>
      </c>
      <c r="FE22" s="1">
        <v>583</v>
      </c>
      <c r="FF22" s="1">
        <v>583</v>
      </c>
      <c r="FG22" s="1">
        <v>595</v>
      </c>
      <c r="FH22" s="1">
        <v>584</v>
      </c>
      <c r="FI22" s="1">
        <v>583</v>
      </c>
      <c r="FJ22" s="1">
        <v>585</v>
      </c>
      <c r="FK22" s="1">
        <v>594</v>
      </c>
      <c r="FL22" s="1">
        <v>589</v>
      </c>
      <c r="FM22" s="1">
        <v>571</v>
      </c>
      <c r="FN22" s="1">
        <v>592</v>
      </c>
      <c r="FO22" s="1">
        <v>578</v>
      </c>
      <c r="FP22" s="1">
        <v>583</v>
      </c>
      <c r="FQ22" s="1">
        <v>578</v>
      </c>
      <c r="FR22" s="1">
        <v>578</v>
      </c>
      <c r="FS22" s="1">
        <v>578</v>
      </c>
      <c r="FT22" s="1">
        <v>579</v>
      </c>
      <c r="FU22" s="1">
        <v>579</v>
      </c>
      <c r="FV22" s="1">
        <v>579</v>
      </c>
      <c r="FW22" s="1">
        <v>572</v>
      </c>
      <c r="FX22" s="1">
        <v>579</v>
      </c>
      <c r="FY22" s="1">
        <v>568</v>
      </c>
      <c r="FZ22" s="1">
        <v>572</v>
      </c>
      <c r="GA22" s="1">
        <v>54</v>
      </c>
      <c r="GB22" s="1">
        <v>55</v>
      </c>
      <c r="GC22" s="1">
        <v>37</v>
      </c>
      <c r="GD22" s="1">
        <v>571</v>
      </c>
      <c r="GE22" s="1">
        <v>562</v>
      </c>
      <c r="GF22" s="1">
        <v>570</v>
      </c>
      <c r="GG22" s="1">
        <v>561</v>
      </c>
      <c r="GH22" s="1">
        <v>571</v>
      </c>
      <c r="GI22" s="1">
        <v>578</v>
      </c>
      <c r="GJ22" s="1">
        <v>561</v>
      </c>
      <c r="GK22" s="1">
        <v>555</v>
      </c>
      <c r="GL22" s="1">
        <v>574</v>
      </c>
      <c r="GM22" s="1">
        <v>568</v>
      </c>
      <c r="GN22" s="1">
        <v>570</v>
      </c>
      <c r="GO22" s="1">
        <v>584</v>
      </c>
      <c r="GP22" s="1">
        <v>576</v>
      </c>
      <c r="GQ22" s="1">
        <v>573</v>
      </c>
      <c r="GR22" s="1">
        <v>575</v>
      </c>
      <c r="GS22" s="1">
        <v>571</v>
      </c>
      <c r="GT22" s="1">
        <v>574</v>
      </c>
      <c r="GU22" s="1">
        <v>572</v>
      </c>
      <c r="GV22" s="1">
        <v>568</v>
      </c>
      <c r="GW22" s="1">
        <v>582</v>
      </c>
      <c r="GX22" s="1">
        <v>569</v>
      </c>
      <c r="GY22" s="1">
        <v>557</v>
      </c>
      <c r="GZ22" s="1">
        <v>560</v>
      </c>
      <c r="HA22" s="1">
        <v>559</v>
      </c>
      <c r="HB22" s="1">
        <v>571</v>
      </c>
      <c r="HC22" s="1">
        <v>559</v>
      </c>
      <c r="HD22" s="1">
        <v>564</v>
      </c>
      <c r="HE22" s="1">
        <v>575</v>
      </c>
      <c r="HF22" s="1">
        <v>570</v>
      </c>
      <c r="HG22" s="1">
        <v>558</v>
      </c>
      <c r="HH22" s="1">
        <v>556</v>
      </c>
      <c r="HI22" s="1">
        <v>560</v>
      </c>
      <c r="HJ22" s="1">
        <v>64</v>
      </c>
      <c r="HK22" s="1">
        <v>558</v>
      </c>
      <c r="HL22" s="1">
        <v>160</v>
      </c>
      <c r="HM22" s="1">
        <v>549</v>
      </c>
      <c r="HN22" s="1">
        <v>46</v>
      </c>
      <c r="HO22" s="1">
        <v>41</v>
      </c>
      <c r="HP22" s="1">
        <v>39</v>
      </c>
      <c r="HQ22" s="1">
        <v>32</v>
      </c>
      <c r="HR22" s="1">
        <v>30</v>
      </c>
      <c r="HS22" s="1">
        <v>29</v>
      </c>
      <c r="HT22" s="1">
        <v>63</v>
      </c>
      <c r="HU22" s="1">
        <v>48</v>
      </c>
      <c r="HV22" s="1">
        <v>34</v>
      </c>
      <c r="HW22" s="1">
        <v>30</v>
      </c>
      <c r="HX22" s="1">
        <v>30</v>
      </c>
      <c r="HY22" s="1">
        <v>30</v>
      </c>
      <c r="HZ22" s="1">
        <v>30</v>
      </c>
      <c r="IA22" s="1">
        <v>544</v>
      </c>
      <c r="IB22" s="1">
        <v>544</v>
      </c>
      <c r="IC22" s="1">
        <v>549</v>
      </c>
      <c r="ID22" s="1">
        <v>550</v>
      </c>
      <c r="IE22" s="1">
        <v>565</v>
      </c>
      <c r="IF22" s="1">
        <v>559</v>
      </c>
      <c r="IG22" s="1">
        <v>548</v>
      </c>
      <c r="IH22" s="1">
        <v>542</v>
      </c>
      <c r="II22" s="1">
        <v>569</v>
      </c>
      <c r="IJ22" s="1">
        <v>547</v>
      </c>
      <c r="IK22" s="1">
        <v>542</v>
      </c>
      <c r="IL22" s="1">
        <v>540</v>
      </c>
      <c r="IM22" s="1">
        <v>540</v>
      </c>
      <c r="IN22" s="1">
        <v>540</v>
      </c>
      <c r="IO22" s="1">
        <v>544</v>
      </c>
      <c r="IP22" s="1">
        <v>540</v>
      </c>
      <c r="IQ22" s="1">
        <v>552</v>
      </c>
      <c r="IR22" s="1">
        <v>564</v>
      </c>
      <c r="IS22" s="1">
        <v>566</v>
      </c>
      <c r="IT22" s="1">
        <v>577</v>
      </c>
      <c r="IU22" s="1">
        <v>574</v>
      </c>
      <c r="IV22" s="1">
        <v>572</v>
      </c>
      <c r="IW22" s="1">
        <v>575</v>
      </c>
      <c r="IX22" s="1">
        <v>543</v>
      </c>
      <c r="IY22" s="1">
        <v>570</v>
      </c>
      <c r="IZ22" s="1">
        <v>564</v>
      </c>
      <c r="JA22" s="1">
        <v>562</v>
      </c>
      <c r="JB22" s="1">
        <v>558</v>
      </c>
      <c r="JC22" s="1">
        <v>562</v>
      </c>
      <c r="JD22" s="1">
        <v>562</v>
      </c>
      <c r="JE22" s="1">
        <v>564</v>
      </c>
      <c r="JF22" s="1">
        <v>546</v>
      </c>
      <c r="JG22" s="1">
        <v>547</v>
      </c>
      <c r="JH22" s="1">
        <v>551</v>
      </c>
      <c r="JI22" s="1">
        <v>563</v>
      </c>
      <c r="JJ22" s="1">
        <v>547</v>
      </c>
      <c r="JK22" s="1">
        <v>550</v>
      </c>
      <c r="JL22" s="1">
        <v>540</v>
      </c>
      <c r="JM22" s="1">
        <v>555</v>
      </c>
      <c r="JN22" s="1">
        <v>553</v>
      </c>
      <c r="JO22" s="1">
        <v>546</v>
      </c>
      <c r="JP22" s="1">
        <v>536</v>
      </c>
      <c r="JQ22" s="1">
        <v>549</v>
      </c>
      <c r="JR22" s="1">
        <v>553</v>
      </c>
      <c r="JS22" s="1">
        <v>560</v>
      </c>
      <c r="JT22" s="1">
        <v>536</v>
      </c>
      <c r="JU22" s="1">
        <v>536</v>
      </c>
      <c r="JV22" s="1">
        <v>537</v>
      </c>
      <c r="JW22" s="1">
        <v>542</v>
      </c>
      <c r="JX22" s="1">
        <v>554</v>
      </c>
      <c r="JY22" s="1">
        <v>559</v>
      </c>
      <c r="JZ22" s="1">
        <v>562</v>
      </c>
      <c r="KA22" s="1">
        <v>558</v>
      </c>
      <c r="KB22" s="1">
        <v>559</v>
      </c>
      <c r="KC22" s="1">
        <v>556</v>
      </c>
      <c r="KD22" s="1">
        <v>537</v>
      </c>
      <c r="KE22" s="1">
        <v>551</v>
      </c>
      <c r="KF22" s="1">
        <v>560</v>
      </c>
      <c r="KG22" s="1">
        <v>556</v>
      </c>
      <c r="KH22" s="1">
        <v>548</v>
      </c>
      <c r="KI22" s="1">
        <v>574</v>
      </c>
      <c r="KJ22" s="1">
        <v>561</v>
      </c>
      <c r="KK22" s="1">
        <v>552</v>
      </c>
      <c r="KL22" s="1">
        <v>554</v>
      </c>
      <c r="KM22" s="1">
        <v>569</v>
      </c>
      <c r="KN22" s="1">
        <v>567</v>
      </c>
      <c r="KO22" s="1">
        <v>557</v>
      </c>
      <c r="KP22" s="1">
        <v>550</v>
      </c>
      <c r="KQ22" s="1">
        <v>565</v>
      </c>
      <c r="KR22" s="1">
        <v>561</v>
      </c>
      <c r="KS22" s="1">
        <v>562</v>
      </c>
      <c r="KT22" s="1">
        <v>562</v>
      </c>
      <c r="KU22" s="1">
        <v>568</v>
      </c>
      <c r="KV22" s="1">
        <v>568</v>
      </c>
      <c r="KW22" s="1">
        <v>561</v>
      </c>
      <c r="KX22" s="1">
        <v>558</v>
      </c>
      <c r="KY22" s="1">
        <v>556</v>
      </c>
      <c r="KZ22" s="1">
        <v>558</v>
      </c>
      <c r="LA22" s="1">
        <v>554</v>
      </c>
      <c r="LB22" s="1">
        <v>555</v>
      </c>
      <c r="LC22" s="1">
        <v>558</v>
      </c>
      <c r="LD22" s="1">
        <v>555</v>
      </c>
      <c r="LE22" s="1">
        <v>555</v>
      </c>
      <c r="LF22" s="1">
        <v>541</v>
      </c>
      <c r="LG22" s="1">
        <v>542</v>
      </c>
      <c r="LH22" s="1">
        <v>540</v>
      </c>
      <c r="LI22" s="1">
        <v>551</v>
      </c>
      <c r="LJ22" s="1">
        <v>552</v>
      </c>
      <c r="LK22" s="1">
        <v>553</v>
      </c>
      <c r="LL22" s="1">
        <v>549</v>
      </c>
      <c r="LM22" s="1">
        <v>547</v>
      </c>
      <c r="LN22" s="1">
        <v>550</v>
      </c>
      <c r="LO22" s="1">
        <v>553</v>
      </c>
      <c r="LP22" s="1">
        <v>556</v>
      </c>
      <c r="LQ22" s="1">
        <v>548</v>
      </c>
      <c r="LR22" s="1">
        <v>553</v>
      </c>
      <c r="LS22" s="1">
        <v>555</v>
      </c>
      <c r="LT22" s="1">
        <v>552</v>
      </c>
      <c r="LU22" s="1">
        <v>555</v>
      </c>
      <c r="LV22" s="1">
        <v>561</v>
      </c>
      <c r="LW22" s="1">
        <v>547</v>
      </c>
      <c r="LX22" s="1">
        <v>542</v>
      </c>
      <c r="LY22" s="1">
        <v>555</v>
      </c>
      <c r="LZ22" s="1">
        <v>558</v>
      </c>
      <c r="MA22" s="1">
        <v>563</v>
      </c>
      <c r="MB22" s="1">
        <v>555</v>
      </c>
      <c r="MC22" s="1">
        <v>556</v>
      </c>
      <c r="MD22" s="1">
        <v>555</v>
      </c>
      <c r="ME22" s="1">
        <v>566</v>
      </c>
      <c r="MF22" s="1">
        <v>553</v>
      </c>
      <c r="MG22" s="1">
        <v>558</v>
      </c>
      <c r="MH22" s="1">
        <v>560</v>
      </c>
      <c r="MI22" s="1">
        <v>546</v>
      </c>
      <c r="MJ22" s="1">
        <v>550</v>
      </c>
      <c r="MK22" s="1">
        <v>545</v>
      </c>
      <c r="ML22" s="1">
        <v>560</v>
      </c>
      <c r="MM22" s="1">
        <v>546</v>
      </c>
      <c r="MN22" s="1">
        <v>567</v>
      </c>
      <c r="MO22" s="1">
        <v>0</v>
      </c>
      <c r="MP22" s="1">
        <v>556</v>
      </c>
      <c r="MQ22" s="1">
        <v>566</v>
      </c>
      <c r="MR22" s="1">
        <v>566</v>
      </c>
      <c r="MS22" s="1">
        <v>562</v>
      </c>
      <c r="MT22" s="1">
        <v>559</v>
      </c>
      <c r="MU22" s="1">
        <v>554</v>
      </c>
      <c r="MV22" s="1">
        <v>551</v>
      </c>
      <c r="MW22" s="1">
        <v>556</v>
      </c>
      <c r="MX22" s="1">
        <v>533</v>
      </c>
      <c r="MY22" s="1">
        <v>549</v>
      </c>
      <c r="MZ22" s="1">
        <v>549</v>
      </c>
      <c r="NA22" s="1">
        <v>550</v>
      </c>
      <c r="NB22" s="1">
        <v>550</v>
      </c>
      <c r="NC22" s="1">
        <v>553</v>
      </c>
      <c r="ND22" s="1">
        <v>557</v>
      </c>
      <c r="NE22" s="1">
        <v>543</v>
      </c>
    </row>
    <row r="23" spans="2:369" x14ac:dyDescent="0.25">
      <c r="B23" s="6" t="s">
        <v>22</v>
      </c>
      <c r="D23" s="1">
        <v>563</v>
      </c>
      <c r="E23" s="1">
        <v>578</v>
      </c>
      <c r="F23" s="1">
        <v>576</v>
      </c>
      <c r="G23" s="1">
        <v>573</v>
      </c>
      <c r="H23" s="1">
        <v>576</v>
      </c>
      <c r="I23" s="1">
        <v>573</v>
      </c>
      <c r="J23" s="1">
        <v>576</v>
      </c>
      <c r="K23" s="1">
        <v>581</v>
      </c>
      <c r="L23" s="1">
        <v>587</v>
      </c>
      <c r="M23" s="1">
        <v>576</v>
      </c>
      <c r="N23" s="1">
        <v>584</v>
      </c>
      <c r="O23" s="1">
        <v>580</v>
      </c>
      <c r="P23" s="1">
        <v>580</v>
      </c>
      <c r="Q23" s="1">
        <v>587</v>
      </c>
      <c r="R23" s="1">
        <v>580</v>
      </c>
      <c r="S23" s="1">
        <v>53</v>
      </c>
      <c r="T23" s="1">
        <v>579</v>
      </c>
      <c r="U23" s="1">
        <v>585</v>
      </c>
      <c r="V23" s="1">
        <v>580</v>
      </c>
      <c r="W23" s="1">
        <v>560</v>
      </c>
      <c r="X23" s="1">
        <v>579</v>
      </c>
      <c r="Y23" s="1">
        <v>588</v>
      </c>
      <c r="Z23" s="1">
        <v>588</v>
      </c>
      <c r="AA23" s="1">
        <v>578</v>
      </c>
      <c r="AB23" s="1">
        <v>576</v>
      </c>
      <c r="AC23" s="1">
        <v>579</v>
      </c>
      <c r="AD23" s="1">
        <v>586</v>
      </c>
      <c r="AE23" s="1">
        <v>570</v>
      </c>
      <c r="AF23" s="1">
        <v>573</v>
      </c>
      <c r="AG23" s="1">
        <v>583</v>
      </c>
      <c r="AH23" s="1">
        <v>578</v>
      </c>
      <c r="AI23" s="1">
        <v>578</v>
      </c>
      <c r="AJ23" s="1">
        <v>580</v>
      </c>
      <c r="AK23" s="1">
        <v>580</v>
      </c>
      <c r="AL23" s="1">
        <v>573</v>
      </c>
      <c r="AM23" s="1">
        <v>574</v>
      </c>
      <c r="AN23" s="1">
        <v>581</v>
      </c>
      <c r="AO23" s="1">
        <v>588</v>
      </c>
      <c r="AP23" s="1">
        <v>196</v>
      </c>
      <c r="AQ23" s="1">
        <v>578</v>
      </c>
      <c r="AR23" s="1">
        <v>581</v>
      </c>
      <c r="AS23" s="1">
        <v>584</v>
      </c>
      <c r="AT23" s="1">
        <v>584</v>
      </c>
      <c r="AU23" s="1">
        <v>585</v>
      </c>
      <c r="AV23" s="1">
        <v>580</v>
      </c>
      <c r="AW23" s="1">
        <v>580</v>
      </c>
      <c r="AX23" s="1">
        <v>570</v>
      </c>
      <c r="AY23" s="1">
        <v>587</v>
      </c>
      <c r="AZ23" s="1">
        <v>580</v>
      </c>
      <c r="BA23" s="1">
        <v>578</v>
      </c>
      <c r="BB23" s="1">
        <v>590</v>
      </c>
      <c r="BC23" s="1">
        <v>589</v>
      </c>
      <c r="BD23" s="1">
        <v>591</v>
      </c>
      <c r="BE23" s="1">
        <v>584</v>
      </c>
      <c r="BF23" s="1">
        <v>580</v>
      </c>
      <c r="BG23" s="1">
        <v>587</v>
      </c>
      <c r="BH23" s="1">
        <v>589</v>
      </c>
      <c r="BI23" s="1">
        <v>585</v>
      </c>
      <c r="BJ23" s="1">
        <v>584</v>
      </c>
      <c r="BK23" s="1">
        <v>589</v>
      </c>
      <c r="BL23" s="1">
        <v>589</v>
      </c>
      <c r="BM23" s="1">
        <v>594</v>
      </c>
      <c r="BN23" s="1">
        <v>595</v>
      </c>
      <c r="BO23" s="1">
        <v>589</v>
      </c>
      <c r="BP23" s="1">
        <v>585</v>
      </c>
      <c r="BQ23" s="1">
        <v>597</v>
      </c>
      <c r="BR23" s="1">
        <v>579</v>
      </c>
      <c r="BS23" s="1">
        <v>579</v>
      </c>
      <c r="BT23" s="1">
        <v>569</v>
      </c>
      <c r="BU23" s="1">
        <v>577</v>
      </c>
      <c r="BV23" s="1">
        <v>582</v>
      </c>
      <c r="BW23" s="1">
        <v>565</v>
      </c>
      <c r="BX23" s="1">
        <v>593</v>
      </c>
      <c r="BY23" s="1">
        <v>593</v>
      </c>
      <c r="BZ23" s="1">
        <v>579</v>
      </c>
      <c r="CA23" s="1">
        <v>576</v>
      </c>
      <c r="CB23" s="1">
        <v>589</v>
      </c>
      <c r="CC23" s="1">
        <v>592</v>
      </c>
      <c r="CH23" s="1">
        <v>577</v>
      </c>
      <c r="CI23" s="1">
        <v>580</v>
      </c>
      <c r="CJ23" s="1">
        <v>586</v>
      </c>
      <c r="CK23" s="1">
        <v>576</v>
      </c>
      <c r="CL23" s="1">
        <v>585</v>
      </c>
      <c r="CM23" s="1">
        <v>579</v>
      </c>
      <c r="CN23" s="1">
        <v>590</v>
      </c>
      <c r="CO23" s="1">
        <v>596</v>
      </c>
      <c r="CP23" s="1">
        <v>583</v>
      </c>
      <c r="CQ23" s="1">
        <v>584</v>
      </c>
      <c r="CR23" s="1">
        <v>581</v>
      </c>
      <c r="CS23" s="1">
        <v>586</v>
      </c>
      <c r="CT23" s="1">
        <v>587</v>
      </c>
      <c r="CU23" s="1">
        <v>572</v>
      </c>
      <c r="CV23" s="1">
        <v>575</v>
      </c>
      <c r="CW23" s="1">
        <v>580</v>
      </c>
      <c r="CX23" s="1">
        <v>591</v>
      </c>
      <c r="CY23" s="1">
        <v>584</v>
      </c>
      <c r="CZ23" s="1">
        <v>588</v>
      </c>
      <c r="DA23" s="1">
        <v>581</v>
      </c>
      <c r="DB23" s="1">
        <v>578</v>
      </c>
      <c r="DC23" s="1">
        <v>573</v>
      </c>
      <c r="DD23" s="1">
        <v>579</v>
      </c>
      <c r="DE23" s="1">
        <v>583</v>
      </c>
      <c r="DF23" s="1">
        <v>572</v>
      </c>
      <c r="DG23" s="1">
        <v>565</v>
      </c>
      <c r="DH23" s="1">
        <v>571</v>
      </c>
      <c r="DI23" s="1">
        <v>570</v>
      </c>
      <c r="DJ23" s="1">
        <v>571</v>
      </c>
      <c r="DK23" s="1">
        <v>569</v>
      </c>
      <c r="DL23" s="1">
        <v>576</v>
      </c>
      <c r="DM23" s="1">
        <v>118</v>
      </c>
      <c r="DN23" s="1">
        <v>571</v>
      </c>
      <c r="DO23" s="1">
        <v>571</v>
      </c>
      <c r="DP23" s="1">
        <v>581</v>
      </c>
      <c r="DQ23" s="1">
        <v>579</v>
      </c>
      <c r="DR23" s="1">
        <v>579</v>
      </c>
      <c r="DS23" s="1">
        <v>581</v>
      </c>
      <c r="DT23" s="1">
        <v>586</v>
      </c>
      <c r="DU23" s="1">
        <v>574</v>
      </c>
      <c r="DV23" s="1">
        <v>581</v>
      </c>
      <c r="DW23" s="1">
        <v>580</v>
      </c>
      <c r="DX23" s="1">
        <v>581</v>
      </c>
      <c r="DY23" s="1">
        <v>586</v>
      </c>
      <c r="DZ23" s="1">
        <v>76</v>
      </c>
      <c r="EA23" s="1">
        <v>576</v>
      </c>
      <c r="EB23" s="1">
        <v>585</v>
      </c>
      <c r="EC23" s="1">
        <v>584</v>
      </c>
      <c r="ED23" s="1">
        <v>582</v>
      </c>
      <c r="EE23" s="1">
        <v>582</v>
      </c>
      <c r="EF23" s="1">
        <v>583</v>
      </c>
      <c r="EG23" s="1">
        <v>587</v>
      </c>
      <c r="EH23" s="1">
        <v>56</v>
      </c>
      <c r="EI23" s="1">
        <v>35</v>
      </c>
      <c r="EJ23" s="1">
        <v>56</v>
      </c>
      <c r="EK23" s="1">
        <v>32</v>
      </c>
      <c r="EL23" s="1">
        <v>572</v>
      </c>
      <c r="EM23" s="1">
        <v>587</v>
      </c>
      <c r="EN23" s="1">
        <v>585</v>
      </c>
      <c r="EO23" s="1">
        <v>589</v>
      </c>
      <c r="EP23" s="1">
        <v>588</v>
      </c>
      <c r="EQ23" s="1">
        <v>595</v>
      </c>
      <c r="ER23" s="1">
        <v>582</v>
      </c>
      <c r="ES23" s="1">
        <v>590</v>
      </c>
      <c r="ET23" s="1">
        <v>588</v>
      </c>
      <c r="EU23" s="1">
        <v>590</v>
      </c>
      <c r="EV23" s="1">
        <v>592</v>
      </c>
      <c r="EW23" s="1">
        <v>587</v>
      </c>
      <c r="EX23" s="1">
        <v>585</v>
      </c>
      <c r="EY23" s="1">
        <v>580</v>
      </c>
      <c r="EZ23" s="1">
        <v>573</v>
      </c>
      <c r="FA23" s="1">
        <v>585</v>
      </c>
      <c r="FB23" s="1">
        <v>571</v>
      </c>
      <c r="FC23" s="1">
        <v>593</v>
      </c>
      <c r="FD23" s="1">
        <v>90</v>
      </c>
      <c r="FE23" s="1">
        <v>596</v>
      </c>
      <c r="FF23" s="1">
        <v>594</v>
      </c>
      <c r="FG23" s="1">
        <v>603</v>
      </c>
      <c r="FH23" s="1">
        <v>594</v>
      </c>
      <c r="FI23" s="1">
        <v>593</v>
      </c>
      <c r="FJ23" s="1">
        <v>594</v>
      </c>
      <c r="FK23" s="1">
        <v>605</v>
      </c>
      <c r="FL23" s="1">
        <v>599</v>
      </c>
      <c r="FM23" s="1">
        <v>580</v>
      </c>
      <c r="FN23" s="1">
        <v>602</v>
      </c>
      <c r="FO23" s="1">
        <v>586</v>
      </c>
      <c r="FP23" s="1">
        <v>593</v>
      </c>
      <c r="FQ23" s="1">
        <v>587</v>
      </c>
      <c r="FR23" s="1">
        <v>587</v>
      </c>
      <c r="FS23" s="1">
        <v>587</v>
      </c>
      <c r="FT23" s="1">
        <v>589</v>
      </c>
      <c r="FU23" s="1">
        <v>586</v>
      </c>
      <c r="FV23" s="1">
        <v>588</v>
      </c>
      <c r="FW23" s="1">
        <v>580</v>
      </c>
      <c r="FX23" s="1">
        <v>586</v>
      </c>
      <c r="FY23" s="1">
        <v>579</v>
      </c>
      <c r="FZ23" s="1">
        <v>579</v>
      </c>
      <c r="GA23" s="1">
        <v>55</v>
      </c>
      <c r="GB23" s="1">
        <v>55</v>
      </c>
      <c r="GC23" s="1">
        <v>38</v>
      </c>
      <c r="GD23" s="1">
        <v>576</v>
      </c>
      <c r="GE23" s="1">
        <v>570</v>
      </c>
      <c r="GF23" s="1">
        <v>577</v>
      </c>
      <c r="GG23" s="1">
        <v>570</v>
      </c>
      <c r="GH23" s="1">
        <v>581</v>
      </c>
      <c r="GI23" s="1">
        <v>586</v>
      </c>
      <c r="GJ23" s="1">
        <v>570</v>
      </c>
      <c r="GK23" s="1">
        <v>566</v>
      </c>
      <c r="GL23" s="1">
        <v>584</v>
      </c>
      <c r="GM23" s="1">
        <v>577</v>
      </c>
      <c r="GN23" s="1">
        <v>577</v>
      </c>
      <c r="GO23" s="1">
        <v>593</v>
      </c>
      <c r="GP23" s="1">
        <v>585</v>
      </c>
      <c r="GQ23" s="1">
        <v>582</v>
      </c>
      <c r="GR23" s="1">
        <v>583</v>
      </c>
      <c r="GS23" s="1">
        <v>583</v>
      </c>
      <c r="GT23" s="1">
        <v>584</v>
      </c>
      <c r="GU23" s="1">
        <v>584</v>
      </c>
      <c r="GV23" s="1">
        <v>578</v>
      </c>
      <c r="GW23" s="1">
        <v>588</v>
      </c>
      <c r="GX23" s="1">
        <v>577</v>
      </c>
      <c r="GY23" s="1">
        <v>565</v>
      </c>
      <c r="GZ23" s="1">
        <v>563</v>
      </c>
      <c r="HA23" s="1">
        <v>528</v>
      </c>
      <c r="HB23" s="1">
        <v>82</v>
      </c>
      <c r="HC23" s="1">
        <v>569</v>
      </c>
      <c r="HD23" s="1">
        <v>573</v>
      </c>
      <c r="HE23" s="1">
        <v>584</v>
      </c>
      <c r="HF23" s="1">
        <v>577</v>
      </c>
      <c r="HG23" s="1">
        <v>565</v>
      </c>
      <c r="HH23" s="1">
        <v>563</v>
      </c>
      <c r="HI23" s="1">
        <v>566</v>
      </c>
      <c r="HJ23" s="1">
        <v>64</v>
      </c>
      <c r="HK23" s="1">
        <v>569</v>
      </c>
      <c r="HL23" s="1">
        <v>169</v>
      </c>
      <c r="HM23" s="1">
        <v>559</v>
      </c>
      <c r="HN23" s="1">
        <v>46</v>
      </c>
      <c r="HO23" s="1">
        <v>41</v>
      </c>
      <c r="HP23" s="1">
        <v>40</v>
      </c>
      <c r="HQ23" s="1">
        <v>32</v>
      </c>
      <c r="HR23" s="1">
        <v>30</v>
      </c>
      <c r="HS23" s="1">
        <v>29</v>
      </c>
      <c r="HT23" s="1">
        <v>63</v>
      </c>
      <c r="HU23" s="1">
        <v>48</v>
      </c>
      <c r="HV23" s="1">
        <v>34</v>
      </c>
      <c r="HW23" s="1">
        <v>30</v>
      </c>
      <c r="HX23" s="1">
        <v>30</v>
      </c>
      <c r="HY23" s="1">
        <v>30</v>
      </c>
      <c r="HZ23" s="1">
        <v>30</v>
      </c>
      <c r="IA23" s="1">
        <v>548</v>
      </c>
      <c r="IB23" s="1">
        <v>548</v>
      </c>
      <c r="IC23" s="1">
        <v>552</v>
      </c>
      <c r="ID23" s="1">
        <v>551</v>
      </c>
      <c r="IE23" s="1">
        <v>567</v>
      </c>
      <c r="IF23" s="1">
        <v>559</v>
      </c>
      <c r="IG23" s="1">
        <v>549</v>
      </c>
      <c r="IH23" s="1">
        <v>544</v>
      </c>
      <c r="II23" s="1">
        <v>568</v>
      </c>
      <c r="IJ23" s="1">
        <v>548</v>
      </c>
      <c r="IK23" s="1">
        <v>544</v>
      </c>
      <c r="IL23" s="1">
        <v>542</v>
      </c>
      <c r="IM23" s="1">
        <v>543</v>
      </c>
      <c r="IN23" s="1">
        <v>541</v>
      </c>
      <c r="IO23" s="1">
        <v>545</v>
      </c>
      <c r="IP23" s="1">
        <v>541</v>
      </c>
      <c r="IQ23" s="1">
        <v>551</v>
      </c>
      <c r="IR23" s="1">
        <v>565</v>
      </c>
      <c r="IS23" s="1">
        <v>567</v>
      </c>
      <c r="IT23" s="1">
        <v>579</v>
      </c>
      <c r="IU23" s="1">
        <v>576</v>
      </c>
      <c r="IV23" s="1">
        <v>574</v>
      </c>
      <c r="IW23" s="1">
        <v>578</v>
      </c>
      <c r="IX23" s="1">
        <v>548</v>
      </c>
      <c r="IY23" s="1">
        <v>573</v>
      </c>
      <c r="IZ23" s="1">
        <v>568</v>
      </c>
      <c r="JA23" s="1">
        <v>568</v>
      </c>
      <c r="JB23" s="1">
        <v>562</v>
      </c>
      <c r="JC23" s="1">
        <v>567</v>
      </c>
      <c r="JD23" s="1">
        <v>566</v>
      </c>
      <c r="JE23" s="1">
        <v>568</v>
      </c>
      <c r="JF23" s="1">
        <v>551</v>
      </c>
      <c r="JG23" s="1">
        <v>550</v>
      </c>
      <c r="JH23" s="1">
        <v>554</v>
      </c>
      <c r="JI23" s="1">
        <v>567</v>
      </c>
      <c r="JJ23" s="1">
        <v>550</v>
      </c>
      <c r="JK23" s="1">
        <v>554</v>
      </c>
      <c r="JL23" s="1">
        <v>545</v>
      </c>
      <c r="JM23" s="1">
        <v>559</v>
      </c>
      <c r="JN23" s="1">
        <v>559</v>
      </c>
      <c r="JO23" s="1">
        <v>551</v>
      </c>
      <c r="JP23" s="1">
        <v>541</v>
      </c>
      <c r="JQ23" s="1">
        <v>553</v>
      </c>
      <c r="JR23" s="1">
        <v>556</v>
      </c>
      <c r="JS23" s="1">
        <v>564</v>
      </c>
      <c r="JT23" s="1">
        <v>540</v>
      </c>
      <c r="JU23" s="1">
        <v>540</v>
      </c>
      <c r="JV23" s="1">
        <v>539</v>
      </c>
      <c r="JW23" s="1">
        <v>545</v>
      </c>
      <c r="JX23" s="1">
        <v>556</v>
      </c>
      <c r="JY23" s="1">
        <v>561</v>
      </c>
      <c r="JZ23" s="1">
        <v>566</v>
      </c>
      <c r="KA23" s="1">
        <v>562</v>
      </c>
      <c r="KB23" s="1">
        <v>562</v>
      </c>
      <c r="KC23" s="1">
        <v>558</v>
      </c>
      <c r="KD23" s="1">
        <v>541</v>
      </c>
      <c r="KE23" s="1">
        <v>555</v>
      </c>
      <c r="KF23" s="1">
        <v>565</v>
      </c>
      <c r="KG23" s="1">
        <v>558</v>
      </c>
      <c r="KH23" s="1">
        <v>550</v>
      </c>
      <c r="KI23" s="1">
        <v>578</v>
      </c>
      <c r="KJ23" s="1">
        <v>566</v>
      </c>
      <c r="KK23" s="1">
        <v>554</v>
      </c>
      <c r="KL23" s="1">
        <v>559</v>
      </c>
      <c r="KM23" s="1">
        <v>572</v>
      </c>
      <c r="KN23" s="1">
        <v>572</v>
      </c>
      <c r="KO23" s="1">
        <v>562</v>
      </c>
      <c r="KP23" s="1">
        <v>554</v>
      </c>
      <c r="KQ23" s="1">
        <v>568</v>
      </c>
      <c r="KR23" s="1">
        <v>565</v>
      </c>
      <c r="KS23" s="1">
        <v>567</v>
      </c>
      <c r="KT23" s="1">
        <v>567</v>
      </c>
      <c r="KU23" s="1">
        <v>573</v>
      </c>
      <c r="KV23" s="1">
        <v>574</v>
      </c>
      <c r="KW23" s="1">
        <v>568</v>
      </c>
      <c r="KX23" s="1">
        <v>562</v>
      </c>
      <c r="KY23" s="1">
        <v>561</v>
      </c>
      <c r="KZ23" s="1">
        <v>563</v>
      </c>
      <c r="LA23" s="1">
        <v>559</v>
      </c>
      <c r="LB23" s="1">
        <v>561</v>
      </c>
      <c r="LC23" s="1">
        <v>563</v>
      </c>
      <c r="LD23" s="1">
        <v>559</v>
      </c>
      <c r="LE23" s="1">
        <v>560</v>
      </c>
      <c r="LF23" s="1">
        <v>547</v>
      </c>
      <c r="LG23" s="1">
        <v>546</v>
      </c>
      <c r="LH23" s="1">
        <v>546</v>
      </c>
      <c r="LI23" s="1">
        <v>556</v>
      </c>
      <c r="LJ23" s="1">
        <v>556</v>
      </c>
      <c r="LK23" s="1">
        <v>558</v>
      </c>
      <c r="LL23" s="1">
        <v>552</v>
      </c>
      <c r="LM23" s="1">
        <v>550</v>
      </c>
      <c r="LN23" s="1">
        <v>553</v>
      </c>
      <c r="LO23" s="1">
        <v>557</v>
      </c>
      <c r="LP23" s="1">
        <v>562</v>
      </c>
      <c r="LQ23" s="1">
        <v>554</v>
      </c>
      <c r="LR23" s="1">
        <v>559</v>
      </c>
      <c r="LS23" s="1">
        <v>560</v>
      </c>
      <c r="LT23" s="1">
        <v>558</v>
      </c>
      <c r="LU23" s="1">
        <v>561</v>
      </c>
      <c r="LV23" s="1">
        <v>565</v>
      </c>
      <c r="LW23" s="1">
        <v>551</v>
      </c>
      <c r="LX23" s="1">
        <v>546</v>
      </c>
      <c r="LY23" s="1">
        <v>558</v>
      </c>
      <c r="LZ23" s="1">
        <v>563</v>
      </c>
      <c r="MA23" s="1">
        <v>568</v>
      </c>
      <c r="MB23" s="1">
        <v>561</v>
      </c>
      <c r="MC23" s="1">
        <v>562</v>
      </c>
      <c r="MD23" s="1">
        <v>561</v>
      </c>
      <c r="ME23" s="1">
        <v>572</v>
      </c>
      <c r="MF23" s="1">
        <v>560</v>
      </c>
      <c r="MG23" s="1">
        <v>565</v>
      </c>
      <c r="MH23" s="1">
        <v>567</v>
      </c>
      <c r="MI23" s="1">
        <v>553</v>
      </c>
      <c r="MJ23" s="1">
        <v>557</v>
      </c>
      <c r="MK23" s="1">
        <v>552</v>
      </c>
      <c r="ML23" s="1">
        <v>563</v>
      </c>
      <c r="MM23" s="1">
        <v>552</v>
      </c>
      <c r="MN23" s="1">
        <v>568</v>
      </c>
      <c r="MO23" s="1">
        <v>0</v>
      </c>
      <c r="MP23" s="1">
        <v>560</v>
      </c>
      <c r="MQ23" s="1">
        <v>572</v>
      </c>
      <c r="MR23" s="1">
        <v>571</v>
      </c>
      <c r="MS23" s="1">
        <v>567</v>
      </c>
      <c r="MT23" s="1">
        <v>566</v>
      </c>
      <c r="MU23" s="1">
        <v>561</v>
      </c>
      <c r="MV23" s="1">
        <v>556</v>
      </c>
      <c r="MW23" s="1">
        <v>563</v>
      </c>
      <c r="MX23" s="1">
        <v>538</v>
      </c>
      <c r="MY23" s="1">
        <v>555</v>
      </c>
      <c r="MZ23" s="1">
        <v>555</v>
      </c>
      <c r="NA23" s="1">
        <v>553</v>
      </c>
      <c r="NB23" s="1">
        <v>553</v>
      </c>
      <c r="NC23" s="1">
        <v>558</v>
      </c>
      <c r="ND23" s="1">
        <v>563</v>
      </c>
      <c r="NE23" s="1">
        <v>549</v>
      </c>
    </row>
    <row r="24" spans="2:369" x14ac:dyDescent="0.25">
      <c r="B24" s="5" t="s">
        <v>23</v>
      </c>
      <c r="D24" s="1">
        <v>554</v>
      </c>
      <c r="E24" s="1">
        <v>568</v>
      </c>
      <c r="F24" s="1">
        <v>567</v>
      </c>
      <c r="G24" s="1">
        <v>564</v>
      </c>
      <c r="H24" s="1">
        <v>566</v>
      </c>
      <c r="I24" s="1">
        <v>564</v>
      </c>
      <c r="J24" s="1">
        <v>567</v>
      </c>
      <c r="K24" s="1">
        <v>570</v>
      </c>
      <c r="L24" s="1">
        <v>577</v>
      </c>
      <c r="M24" s="1">
        <v>567</v>
      </c>
      <c r="N24" s="1">
        <v>575</v>
      </c>
      <c r="O24" s="1">
        <v>570</v>
      </c>
      <c r="P24" s="1">
        <v>570</v>
      </c>
      <c r="Q24" s="1">
        <v>578</v>
      </c>
      <c r="R24" s="1">
        <v>569</v>
      </c>
      <c r="S24" s="1">
        <v>51</v>
      </c>
      <c r="T24" s="1">
        <v>566</v>
      </c>
      <c r="U24" s="1">
        <v>574</v>
      </c>
      <c r="V24" s="1">
        <v>569</v>
      </c>
      <c r="W24" s="1">
        <v>550</v>
      </c>
      <c r="X24" s="1">
        <v>569</v>
      </c>
      <c r="Y24" s="1">
        <v>575</v>
      </c>
      <c r="Z24" s="1">
        <v>577</v>
      </c>
      <c r="AA24" s="1">
        <v>568</v>
      </c>
      <c r="AB24" s="1">
        <v>565</v>
      </c>
      <c r="AC24" s="1">
        <v>567</v>
      </c>
      <c r="AD24" s="1">
        <v>574</v>
      </c>
      <c r="AE24" s="1">
        <v>560</v>
      </c>
      <c r="AF24" s="1">
        <v>564</v>
      </c>
      <c r="AG24" s="1">
        <v>572</v>
      </c>
      <c r="AH24" s="1">
        <v>568</v>
      </c>
      <c r="AI24" s="1">
        <v>567</v>
      </c>
      <c r="AJ24" s="1">
        <v>571</v>
      </c>
      <c r="AK24" s="1">
        <v>571</v>
      </c>
      <c r="AL24" s="1">
        <v>563</v>
      </c>
      <c r="AM24" s="1">
        <v>565</v>
      </c>
      <c r="AN24" s="1">
        <v>573</v>
      </c>
      <c r="AO24" s="1">
        <v>579</v>
      </c>
      <c r="AP24" s="1">
        <v>200</v>
      </c>
      <c r="AQ24" s="1">
        <v>569</v>
      </c>
      <c r="AR24" s="1">
        <v>571</v>
      </c>
      <c r="AS24" s="1">
        <v>574</v>
      </c>
      <c r="AT24" s="1">
        <v>575</v>
      </c>
      <c r="AU24" s="1">
        <v>575</v>
      </c>
      <c r="AV24" s="1">
        <v>576</v>
      </c>
      <c r="AW24" s="1">
        <v>576</v>
      </c>
      <c r="AX24" s="1">
        <v>565</v>
      </c>
      <c r="AY24" s="1">
        <v>584</v>
      </c>
      <c r="AZ24" s="1">
        <v>578</v>
      </c>
      <c r="BA24" s="1">
        <v>576</v>
      </c>
      <c r="BB24" s="1">
        <v>586</v>
      </c>
      <c r="BC24" s="1">
        <v>586</v>
      </c>
      <c r="BD24" s="1">
        <v>588</v>
      </c>
      <c r="BE24" s="1">
        <v>581</v>
      </c>
      <c r="BF24" s="1">
        <v>580</v>
      </c>
      <c r="BG24" s="1">
        <v>584</v>
      </c>
      <c r="BH24" s="1">
        <v>587</v>
      </c>
      <c r="BI24" s="1">
        <v>581</v>
      </c>
      <c r="BJ24" s="1">
        <v>580</v>
      </c>
      <c r="BK24" s="1">
        <v>585</v>
      </c>
      <c r="BL24" s="1">
        <v>584</v>
      </c>
      <c r="BM24" s="1">
        <v>591</v>
      </c>
      <c r="BN24" s="1">
        <v>592</v>
      </c>
      <c r="BO24" s="1">
        <v>585</v>
      </c>
      <c r="BP24" s="1">
        <v>582</v>
      </c>
      <c r="BQ24" s="1">
        <v>591</v>
      </c>
      <c r="BR24" s="1">
        <v>573</v>
      </c>
      <c r="BS24" s="1">
        <v>574</v>
      </c>
      <c r="BT24" s="1">
        <v>564</v>
      </c>
      <c r="BU24" s="1">
        <v>573</v>
      </c>
      <c r="BV24" s="1">
        <v>577</v>
      </c>
      <c r="BW24" s="1">
        <v>559</v>
      </c>
      <c r="BX24" s="1">
        <v>588</v>
      </c>
      <c r="BY24" s="1">
        <v>588</v>
      </c>
      <c r="BZ24" s="1">
        <v>573</v>
      </c>
      <c r="CA24" s="1">
        <v>571</v>
      </c>
      <c r="CB24" s="1">
        <v>584</v>
      </c>
      <c r="CC24" s="1">
        <v>586</v>
      </c>
      <c r="CH24" s="1">
        <v>575</v>
      </c>
      <c r="CI24" s="1">
        <v>575</v>
      </c>
      <c r="CJ24" s="1">
        <v>581</v>
      </c>
      <c r="CK24" s="1">
        <v>572</v>
      </c>
      <c r="CL24" s="1">
        <v>580</v>
      </c>
      <c r="CM24" s="1">
        <v>573</v>
      </c>
      <c r="CN24" s="1">
        <v>582</v>
      </c>
      <c r="CO24" s="1">
        <v>591</v>
      </c>
      <c r="CP24" s="1">
        <v>578</v>
      </c>
      <c r="CQ24" s="1">
        <v>577</v>
      </c>
      <c r="CR24" s="1">
        <v>577</v>
      </c>
      <c r="CS24" s="1">
        <v>580</v>
      </c>
      <c r="CT24" s="1">
        <v>582</v>
      </c>
      <c r="CU24" s="1">
        <v>565</v>
      </c>
      <c r="CV24" s="1">
        <v>568</v>
      </c>
      <c r="CW24" s="1">
        <v>573</v>
      </c>
      <c r="CX24" s="1">
        <v>583</v>
      </c>
      <c r="CY24" s="1">
        <v>578</v>
      </c>
      <c r="CZ24" s="1">
        <v>583</v>
      </c>
      <c r="DA24" s="1">
        <v>577</v>
      </c>
      <c r="DB24" s="1">
        <v>573</v>
      </c>
      <c r="DC24" s="1">
        <v>570</v>
      </c>
      <c r="DD24" s="1">
        <v>574</v>
      </c>
      <c r="DE24" s="1">
        <v>578</v>
      </c>
      <c r="DF24" s="1">
        <v>569</v>
      </c>
      <c r="DG24" s="1">
        <v>561</v>
      </c>
      <c r="DH24" s="1">
        <v>567</v>
      </c>
      <c r="DI24" s="1">
        <v>567</v>
      </c>
      <c r="DJ24" s="1">
        <v>567</v>
      </c>
      <c r="DK24" s="1">
        <v>565</v>
      </c>
      <c r="DL24" s="1">
        <v>572</v>
      </c>
      <c r="DM24" s="1">
        <v>120</v>
      </c>
      <c r="DN24" s="1">
        <v>568</v>
      </c>
      <c r="DO24" s="1">
        <v>568</v>
      </c>
      <c r="DP24" s="1">
        <v>576</v>
      </c>
      <c r="DQ24" s="1">
        <v>576</v>
      </c>
      <c r="DR24" s="1">
        <v>575</v>
      </c>
      <c r="DS24" s="1">
        <v>577</v>
      </c>
      <c r="DT24" s="1">
        <v>580</v>
      </c>
      <c r="DU24" s="1">
        <v>567</v>
      </c>
      <c r="DV24" s="1">
        <v>575</v>
      </c>
      <c r="DW24" s="1">
        <v>573</v>
      </c>
      <c r="DX24" s="1">
        <v>575</v>
      </c>
      <c r="DY24" s="1">
        <v>579</v>
      </c>
      <c r="DZ24" s="1">
        <v>75</v>
      </c>
      <c r="EA24" s="1">
        <v>572</v>
      </c>
      <c r="EB24" s="1">
        <v>578</v>
      </c>
      <c r="EC24" s="1">
        <v>577</v>
      </c>
      <c r="ED24" s="1">
        <v>575</v>
      </c>
      <c r="EE24" s="1">
        <v>575</v>
      </c>
      <c r="EF24" s="1">
        <v>577</v>
      </c>
      <c r="EG24" s="1">
        <v>578</v>
      </c>
      <c r="EH24" s="1">
        <v>55</v>
      </c>
      <c r="EI24" s="1">
        <v>34</v>
      </c>
      <c r="EJ24" s="1">
        <v>55</v>
      </c>
      <c r="EK24" s="1">
        <v>30</v>
      </c>
      <c r="EL24" s="1">
        <v>566</v>
      </c>
      <c r="EM24" s="1">
        <v>581</v>
      </c>
      <c r="EN24" s="1">
        <v>580</v>
      </c>
      <c r="EO24" s="1">
        <v>583</v>
      </c>
      <c r="EP24" s="1">
        <v>583</v>
      </c>
      <c r="EQ24" s="1">
        <v>589</v>
      </c>
      <c r="ER24" s="1">
        <v>577</v>
      </c>
      <c r="ES24" s="1">
        <v>585</v>
      </c>
      <c r="ET24" s="1">
        <v>582</v>
      </c>
      <c r="EU24" s="1">
        <v>583</v>
      </c>
      <c r="EV24" s="1">
        <v>587</v>
      </c>
      <c r="EW24" s="1">
        <v>584</v>
      </c>
      <c r="EX24" s="1">
        <v>581</v>
      </c>
      <c r="EY24" s="1">
        <v>577</v>
      </c>
      <c r="EZ24" s="1">
        <v>568</v>
      </c>
      <c r="FA24" s="1">
        <v>580</v>
      </c>
      <c r="FB24" s="1">
        <v>568</v>
      </c>
      <c r="FC24" s="1">
        <v>589</v>
      </c>
      <c r="FD24" s="1">
        <v>89</v>
      </c>
      <c r="FE24" s="1">
        <v>592</v>
      </c>
      <c r="FF24" s="1">
        <v>590</v>
      </c>
      <c r="FG24" s="1">
        <v>601</v>
      </c>
      <c r="FH24" s="1">
        <v>590</v>
      </c>
      <c r="FI24" s="1">
        <v>592</v>
      </c>
      <c r="FJ24" s="1">
        <v>591</v>
      </c>
      <c r="FK24" s="1">
        <v>603</v>
      </c>
      <c r="FL24" s="1">
        <v>599</v>
      </c>
      <c r="FM24" s="1">
        <v>578</v>
      </c>
      <c r="FN24" s="1">
        <v>600</v>
      </c>
      <c r="FO24" s="1">
        <v>583</v>
      </c>
      <c r="FP24" s="1">
        <v>587</v>
      </c>
      <c r="FQ24" s="1">
        <v>583</v>
      </c>
      <c r="FR24" s="1">
        <v>583</v>
      </c>
      <c r="FS24" s="1">
        <v>583</v>
      </c>
      <c r="FT24" s="1">
        <v>584</v>
      </c>
      <c r="FU24" s="1">
        <v>581</v>
      </c>
      <c r="FV24" s="1">
        <v>583</v>
      </c>
      <c r="FW24" s="1">
        <v>575</v>
      </c>
      <c r="FX24" s="1">
        <v>581</v>
      </c>
      <c r="FY24" s="1">
        <v>573</v>
      </c>
      <c r="FZ24" s="1">
        <v>576</v>
      </c>
      <c r="GA24" s="1">
        <v>54</v>
      </c>
      <c r="GB24" s="1">
        <v>54</v>
      </c>
      <c r="GC24" s="1">
        <v>36</v>
      </c>
      <c r="GD24" s="1">
        <v>575</v>
      </c>
      <c r="GE24" s="1">
        <v>567</v>
      </c>
      <c r="GF24" s="1">
        <v>575</v>
      </c>
      <c r="GG24" s="1">
        <v>566</v>
      </c>
      <c r="GH24" s="1">
        <v>576</v>
      </c>
      <c r="GI24" s="1">
        <v>581</v>
      </c>
      <c r="GJ24" s="1">
        <v>565</v>
      </c>
      <c r="GK24" s="1">
        <v>560</v>
      </c>
      <c r="GL24" s="1">
        <v>578</v>
      </c>
      <c r="GM24" s="1">
        <v>573</v>
      </c>
      <c r="GN24" s="1">
        <v>573</v>
      </c>
      <c r="GO24" s="1">
        <v>587</v>
      </c>
      <c r="GP24" s="1">
        <v>581</v>
      </c>
      <c r="GQ24" s="1">
        <v>578</v>
      </c>
      <c r="GR24" s="1">
        <v>577</v>
      </c>
      <c r="GS24" s="1">
        <v>577</v>
      </c>
      <c r="GT24" s="1">
        <v>580</v>
      </c>
      <c r="GU24" s="1">
        <v>580</v>
      </c>
      <c r="GV24" s="1">
        <v>573</v>
      </c>
      <c r="GW24" s="1">
        <v>584</v>
      </c>
      <c r="GX24" s="1">
        <v>573</v>
      </c>
      <c r="GY24" s="1">
        <v>561</v>
      </c>
      <c r="GZ24" s="1">
        <v>562</v>
      </c>
      <c r="HA24" s="1">
        <v>564</v>
      </c>
      <c r="HB24" s="1">
        <v>579</v>
      </c>
      <c r="HC24" s="1">
        <v>564</v>
      </c>
      <c r="HD24" s="1">
        <v>568</v>
      </c>
      <c r="HE24" s="1">
        <v>580</v>
      </c>
      <c r="HF24" s="1">
        <v>576</v>
      </c>
      <c r="HG24" s="1">
        <v>562</v>
      </c>
      <c r="HH24" s="1">
        <v>559</v>
      </c>
      <c r="HI24" s="1">
        <v>563</v>
      </c>
      <c r="HJ24" s="1">
        <v>63</v>
      </c>
      <c r="HK24" s="1">
        <v>563</v>
      </c>
      <c r="HL24" s="1">
        <v>173</v>
      </c>
      <c r="HM24" s="1">
        <v>552</v>
      </c>
      <c r="HN24" s="1">
        <v>45</v>
      </c>
      <c r="HO24" s="1">
        <v>39</v>
      </c>
      <c r="HP24" s="1">
        <v>38</v>
      </c>
      <c r="HQ24" s="1">
        <v>30</v>
      </c>
      <c r="HR24" s="1">
        <v>28</v>
      </c>
      <c r="HS24" s="1">
        <v>27</v>
      </c>
      <c r="HT24" s="1">
        <v>61</v>
      </c>
      <c r="HU24" s="1">
        <v>47</v>
      </c>
      <c r="HV24" s="1">
        <v>33</v>
      </c>
      <c r="HW24" s="1">
        <v>29</v>
      </c>
      <c r="HX24" s="1">
        <v>28</v>
      </c>
      <c r="HY24" s="1">
        <v>29</v>
      </c>
      <c r="HZ24" s="1">
        <v>29</v>
      </c>
      <c r="IA24" s="1">
        <v>548</v>
      </c>
      <c r="IB24" s="1">
        <v>548</v>
      </c>
      <c r="IC24" s="1">
        <v>550</v>
      </c>
      <c r="ID24" s="1">
        <v>550</v>
      </c>
      <c r="IE24" s="1">
        <v>567</v>
      </c>
      <c r="IF24" s="1">
        <v>559</v>
      </c>
      <c r="IG24" s="1">
        <v>548</v>
      </c>
      <c r="IH24" s="1">
        <v>543</v>
      </c>
      <c r="II24" s="1">
        <v>570</v>
      </c>
      <c r="IJ24" s="1">
        <v>547</v>
      </c>
      <c r="IK24" s="1">
        <v>541</v>
      </c>
      <c r="IL24" s="1">
        <v>541</v>
      </c>
      <c r="IM24" s="1">
        <v>541</v>
      </c>
      <c r="IN24" s="1">
        <v>541</v>
      </c>
      <c r="IO24" s="1">
        <v>546</v>
      </c>
      <c r="IP24" s="1">
        <v>542</v>
      </c>
      <c r="IQ24" s="1">
        <v>552</v>
      </c>
      <c r="IR24" s="1">
        <v>566</v>
      </c>
      <c r="IS24" s="1">
        <v>567</v>
      </c>
      <c r="IT24" s="1">
        <v>581</v>
      </c>
      <c r="IU24" s="1">
        <v>576</v>
      </c>
      <c r="IV24" s="1">
        <v>575</v>
      </c>
      <c r="IW24" s="1">
        <v>579</v>
      </c>
      <c r="IX24" s="1">
        <v>547</v>
      </c>
      <c r="IY24" s="1">
        <v>574</v>
      </c>
      <c r="IZ24" s="1">
        <v>568</v>
      </c>
      <c r="JA24" s="1">
        <v>568</v>
      </c>
      <c r="JB24" s="1">
        <v>563</v>
      </c>
      <c r="JC24" s="1">
        <v>567</v>
      </c>
      <c r="JD24" s="1">
        <v>567</v>
      </c>
      <c r="JE24" s="1">
        <v>569</v>
      </c>
      <c r="JF24" s="1">
        <v>550</v>
      </c>
      <c r="JG24" s="1">
        <v>550</v>
      </c>
      <c r="JH24" s="1">
        <v>554</v>
      </c>
      <c r="JI24" s="1">
        <v>570</v>
      </c>
      <c r="JJ24" s="1">
        <v>550</v>
      </c>
      <c r="JK24" s="1">
        <v>554</v>
      </c>
      <c r="JL24" s="1">
        <v>544</v>
      </c>
      <c r="JM24" s="1">
        <v>560</v>
      </c>
      <c r="JN24" s="1">
        <v>559</v>
      </c>
      <c r="JO24" s="1">
        <v>551</v>
      </c>
      <c r="JP24" s="1">
        <v>540</v>
      </c>
      <c r="JQ24" s="1">
        <v>552</v>
      </c>
      <c r="JR24" s="1">
        <v>556</v>
      </c>
      <c r="JS24" s="1">
        <v>564</v>
      </c>
      <c r="JT24" s="1">
        <v>539</v>
      </c>
      <c r="JU24" s="1">
        <v>539</v>
      </c>
      <c r="JV24" s="1">
        <v>538</v>
      </c>
      <c r="JW24" s="1">
        <v>546</v>
      </c>
      <c r="JX24" s="1">
        <v>556</v>
      </c>
      <c r="JY24" s="1">
        <v>561</v>
      </c>
      <c r="JZ24" s="1">
        <v>566</v>
      </c>
      <c r="KA24" s="1">
        <v>562</v>
      </c>
      <c r="KB24" s="1">
        <v>564</v>
      </c>
      <c r="KC24" s="1">
        <v>558</v>
      </c>
      <c r="KD24" s="1">
        <v>539</v>
      </c>
      <c r="KE24" s="1">
        <v>554</v>
      </c>
      <c r="KF24" s="1">
        <v>566</v>
      </c>
      <c r="KG24" s="1">
        <v>558</v>
      </c>
      <c r="KH24" s="1">
        <v>549</v>
      </c>
      <c r="KI24" s="1">
        <v>576</v>
      </c>
      <c r="KJ24" s="1">
        <v>565</v>
      </c>
      <c r="KK24" s="1">
        <v>554</v>
      </c>
      <c r="KL24" s="1">
        <v>557</v>
      </c>
      <c r="KM24" s="1">
        <v>571</v>
      </c>
      <c r="KN24" s="1">
        <v>571</v>
      </c>
      <c r="KO24" s="1">
        <v>560</v>
      </c>
      <c r="KP24" s="1">
        <v>552</v>
      </c>
      <c r="KQ24" s="1">
        <v>568</v>
      </c>
      <c r="KR24" s="1">
        <v>563</v>
      </c>
      <c r="KS24" s="1">
        <v>565</v>
      </c>
      <c r="KT24" s="1">
        <v>565</v>
      </c>
      <c r="KU24" s="1">
        <v>570</v>
      </c>
      <c r="KV24" s="1">
        <v>573</v>
      </c>
      <c r="KW24" s="1">
        <v>567</v>
      </c>
      <c r="KX24" s="1">
        <v>561</v>
      </c>
      <c r="KY24" s="1">
        <v>559</v>
      </c>
      <c r="KZ24" s="1">
        <v>561</v>
      </c>
      <c r="LA24" s="1">
        <v>556</v>
      </c>
      <c r="LB24" s="1">
        <v>558</v>
      </c>
      <c r="LC24" s="1">
        <v>561</v>
      </c>
      <c r="LD24" s="1">
        <v>557</v>
      </c>
      <c r="LE24" s="1">
        <v>556</v>
      </c>
      <c r="LF24" s="1">
        <v>542</v>
      </c>
      <c r="LG24" s="1">
        <v>543</v>
      </c>
      <c r="LH24" s="1">
        <v>541</v>
      </c>
      <c r="LI24" s="1">
        <v>553</v>
      </c>
      <c r="LJ24" s="1">
        <v>553</v>
      </c>
      <c r="LK24" s="1">
        <v>555</v>
      </c>
      <c r="LL24" s="1">
        <v>550</v>
      </c>
      <c r="LM24" s="1">
        <v>548</v>
      </c>
      <c r="LN24" s="1">
        <v>551</v>
      </c>
      <c r="LO24" s="1">
        <v>556</v>
      </c>
      <c r="LP24" s="1">
        <v>563</v>
      </c>
      <c r="LQ24" s="1">
        <v>554</v>
      </c>
      <c r="LR24" s="1">
        <v>558</v>
      </c>
      <c r="LS24" s="1">
        <v>562</v>
      </c>
      <c r="LT24" s="1">
        <v>559</v>
      </c>
      <c r="LU24" s="1">
        <v>561</v>
      </c>
      <c r="LV24" s="1">
        <v>567</v>
      </c>
      <c r="LW24" s="1">
        <v>551</v>
      </c>
      <c r="LX24" s="1">
        <v>545</v>
      </c>
      <c r="LY24" s="1">
        <v>558</v>
      </c>
      <c r="LZ24" s="1">
        <v>563</v>
      </c>
      <c r="MA24" s="1">
        <v>568</v>
      </c>
      <c r="MB24" s="1">
        <v>561</v>
      </c>
      <c r="MC24" s="1">
        <v>563</v>
      </c>
      <c r="MD24" s="1">
        <v>562</v>
      </c>
      <c r="ME24" s="1">
        <v>573</v>
      </c>
      <c r="MF24" s="1">
        <v>561</v>
      </c>
      <c r="MG24" s="1">
        <v>565</v>
      </c>
      <c r="MH24" s="1">
        <v>566</v>
      </c>
      <c r="MI24" s="1">
        <v>553</v>
      </c>
      <c r="MJ24" s="1">
        <v>557</v>
      </c>
      <c r="MK24" s="1">
        <v>551</v>
      </c>
      <c r="ML24" s="1">
        <v>562</v>
      </c>
      <c r="MM24" s="1">
        <v>551</v>
      </c>
      <c r="MN24" s="1">
        <v>567</v>
      </c>
      <c r="MO24" s="1">
        <v>0</v>
      </c>
      <c r="MP24" s="1">
        <v>559</v>
      </c>
      <c r="MQ24" s="1">
        <v>568</v>
      </c>
      <c r="MR24" s="1">
        <v>566</v>
      </c>
      <c r="MS24" s="1">
        <v>565</v>
      </c>
      <c r="MT24" s="1">
        <v>561</v>
      </c>
      <c r="MU24" s="1">
        <v>558</v>
      </c>
      <c r="MV24" s="1">
        <v>554</v>
      </c>
      <c r="MW24" s="1">
        <v>560</v>
      </c>
      <c r="MX24" s="1">
        <v>536</v>
      </c>
      <c r="MY24" s="1">
        <v>550</v>
      </c>
      <c r="MZ24" s="1">
        <v>550</v>
      </c>
      <c r="NA24" s="1">
        <v>551</v>
      </c>
      <c r="NB24" s="1">
        <v>551</v>
      </c>
      <c r="NC24" s="1">
        <v>556</v>
      </c>
      <c r="ND24" s="1">
        <v>561</v>
      </c>
      <c r="NE24" s="1">
        <v>546</v>
      </c>
    </row>
    <row r="25" spans="2:369" x14ac:dyDescent="0.25">
      <c r="B25" s="6" t="s">
        <v>24</v>
      </c>
      <c r="D25" s="1">
        <v>559</v>
      </c>
      <c r="E25" s="1">
        <v>576</v>
      </c>
      <c r="F25" s="1">
        <v>573</v>
      </c>
      <c r="G25" s="1">
        <v>572</v>
      </c>
      <c r="H25" s="1">
        <v>573</v>
      </c>
      <c r="I25" s="1">
        <v>571</v>
      </c>
      <c r="J25" s="1">
        <v>573</v>
      </c>
      <c r="K25" s="1">
        <v>578</v>
      </c>
      <c r="L25" s="1">
        <v>585</v>
      </c>
      <c r="M25" s="1">
        <v>574</v>
      </c>
      <c r="N25" s="1">
        <v>583</v>
      </c>
      <c r="O25" s="1">
        <v>578</v>
      </c>
      <c r="P25" s="1">
        <v>578</v>
      </c>
      <c r="Q25" s="1">
        <v>588</v>
      </c>
      <c r="R25" s="1">
        <v>579</v>
      </c>
      <c r="S25" s="1">
        <v>51</v>
      </c>
      <c r="T25" s="1">
        <v>575</v>
      </c>
      <c r="U25" s="1">
        <v>584</v>
      </c>
      <c r="V25" s="1">
        <v>577</v>
      </c>
      <c r="W25" s="1">
        <v>557</v>
      </c>
      <c r="X25" s="1">
        <v>578</v>
      </c>
      <c r="Y25" s="1">
        <v>586</v>
      </c>
      <c r="Z25" s="1">
        <v>586</v>
      </c>
      <c r="AA25" s="1">
        <v>577</v>
      </c>
      <c r="AB25" s="1">
        <v>574</v>
      </c>
      <c r="AC25" s="1">
        <v>576</v>
      </c>
      <c r="AD25" s="1">
        <v>583</v>
      </c>
      <c r="AE25" s="1">
        <v>566</v>
      </c>
      <c r="AF25" s="1">
        <v>571</v>
      </c>
      <c r="AG25" s="1">
        <v>580</v>
      </c>
      <c r="AH25" s="1">
        <v>577</v>
      </c>
      <c r="AI25" s="1">
        <v>574</v>
      </c>
      <c r="AJ25" s="1">
        <v>578</v>
      </c>
      <c r="AK25" s="1">
        <v>579</v>
      </c>
      <c r="AL25" s="1">
        <v>572</v>
      </c>
      <c r="AM25" s="1">
        <v>573</v>
      </c>
      <c r="AN25" s="1">
        <v>581</v>
      </c>
      <c r="AO25" s="1">
        <v>587</v>
      </c>
      <c r="AP25" s="1">
        <v>203</v>
      </c>
      <c r="AQ25" s="1">
        <v>578</v>
      </c>
      <c r="AR25" s="1">
        <v>580</v>
      </c>
      <c r="AS25" s="1">
        <v>582</v>
      </c>
      <c r="AT25" s="1">
        <v>583</v>
      </c>
      <c r="AU25" s="1">
        <v>584</v>
      </c>
      <c r="AV25" s="1">
        <v>582</v>
      </c>
      <c r="AW25" s="1">
        <v>584</v>
      </c>
      <c r="AX25" s="1">
        <v>572</v>
      </c>
      <c r="AY25" s="1">
        <v>591</v>
      </c>
      <c r="AZ25" s="1">
        <v>583</v>
      </c>
      <c r="BA25" s="1">
        <v>582</v>
      </c>
      <c r="BB25" s="1">
        <v>594</v>
      </c>
      <c r="BC25" s="1">
        <v>594</v>
      </c>
      <c r="BD25" s="1">
        <v>596</v>
      </c>
      <c r="BE25" s="1">
        <v>587</v>
      </c>
      <c r="BF25" s="1">
        <v>584</v>
      </c>
      <c r="BG25" s="1">
        <v>591</v>
      </c>
      <c r="BH25" s="1">
        <v>593</v>
      </c>
      <c r="BI25" s="1">
        <v>586</v>
      </c>
      <c r="BJ25" s="1">
        <v>586</v>
      </c>
      <c r="BK25" s="1">
        <v>591</v>
      </c>
      <c r="BL25" s="1">
        <v>592</v>
      </c>
      <c r="BM25" s="1">
        <v>597</v>
      </c>
      <c r="BN25" s="1">
        <v>598</v>
      </c>
      <c r="BO25" s="1">
        <v>593</v>
      </c>
      <c r="BP25" s="1">
        <v>589</v>
      </c>
      <c r="BQ25" s="1">
        <v>601</v>
      </c>
      <c r="BR25" s="1">
        <v>580</v>
      </c>
      <c r="BS25" s="1">
        <v>581</v>
      </c>
      <c r="BT25" s="1">
        <v>571</v>
      </c>
      <c r="BU25" s="1">
        <v>578</v>
      </c>
      <c r="BV25" s="1">
        <v>583</v>
      </c>
      <c r="BW25" s="1">
        <v>567</v>
      </c>
      <c r="BX25" s="1">
        <v>595</v>
      </c>
      <c r="BY25" s="1">
        <v>595</v>
      </c>
      <c r="BZ25" s="1">
        <v>581</v>
      </c>
      <c r="CA25" s="1">
        <v>580</v>
      </c>
      <c r="CB25" s="1">
        <v>594</v>
      </c>
      <c r="CC25" s="1">
        <v>594</v>
      </c>
      <c r="CH25" s="1">
        <v>580</v>
      </c>
      <c r="CI25" s="1">
        <v>583</v>
      </c>
      <c r="CJ25" s="1">
        <v>589</v>
      </c>
      <c r="CK25" s="1">
        <v>579</v>
      </c>
      <c r="CL25" s="1">
        <v>587</v>
      </c>
      <c r="CM25" s="1">
        <v>582</v>
      </c>
      <c r="CN25" s="1">
        <v>592</v>
      </c>
      <c r="CO25" s="1">
        <v>597</v>
      </c>
      <c r="CP25" s="1">
        <v>583</v>
      </c>
      <c r="CQ25" s="1">
        <v>585</v>
      </c>
      <c r="CR25" s="1">
        <v>582</v>
      </c>
      <c r="CS25" s="1">
        <v>587</v>
      </c>
      <c r="CT25" s="1">
        <v>589</v>
      </c>
      <c r="CU25" s="1">
        <v>572</v>
      </c>
      <c r="CV25" s="1">
        <v>575</v>
      </c>
      <c r="CW25" s="1">
        <v>580</v>
      </c>
      <c r="CX25" s="1">
        <v>590</v>
      </c>
      <c r="CY25" s="1">
        <v>585</v>
      </c>
      <c r="CZ25" s="1">
        <v>589</v>
      </c>
      <c r="DA25" s="1">
        <v>584</v>
      </c>
      <c r="DB25" s="1">
        <v>578</v>
      </c>
      <c r="DC25" s="1">
        <v>573</v>
      </c>
      <c r="DD25" s="1">
        <v>579</v>
      </c>
      <c r="DE25" s="1">
        <v>584</v>
      </c>
      <c r="DF25" s="1">
        <v>571</v>
      </c>
      <c r="DG25" s="1">
        <v>562</v>
      </c>
      <c r="DH25" s="1">
        <v>572</v>
      </c>
      <c r="DI25" s="1">
        <v>568</v>
      </c>
      <c r="DJ25" s="1">
        <v>570</v>
      </c>
      <c r="DK25" s="1">
        <v>567</v>
      </c>
      <c r="DL25" s="1">
        <v>576</v>
      </c>
      <c r="DM25" s="1">
        <v>121</v>
      </c>
      <c r="DN25" s="1">
        <v>571</v>
      </c>
      <c r="DO25" s="1">
        <v>571</v>
      </c>
      <c r="DP25" s="1">
        <v>583</v>
      </c>
      <c r="DQ25" s="1">
        <v>581</v>
      </c>
      <c r="DR25" s="1">
        <v>582</v>
      </c>
      <c r="DS25" s="1">
        <v>581</v>
      </c>
      <c r="DT25" s="1">
        <v>586</v>
      </c>
      <c r="DU25" s="1">
        <v>572</v>
      </c>
      <c r="DV25" s="1">
        <v>581</v>
      </c>
      <c r="DW25" s="1">
        <v>579</v>
      </c>
      <c r="DX25" s="1">
        <v>580</v>
      </c>
      <c r="DY25" s="1">
        <v>586</v>
      </c>
      <c r="DZ25" s="1">
        <v>75</v>
      </c>
      <c r="EA25" s="1">
        <v>577</v>
      </c>
      <c r="EB25" s="1">
        <v>585</v>
      </c>
      <c r="EC25" s="1">
        <v>585</v>
      </c>
      <c r="ED25" s="1">
        <v>581</v>
      </c>
      <c r="EE25" s="1">
        <v>581</v>
      </c>
      <c r="EF25" s="1">
        <v>582</v>
      </c>
      <c r="EG25" s="1">
        <v>584</v>
      </c>
      <c r="EH25" s="1">
        <v>55</v>
      </c>
      <c r="EI25" s="1">
        <v>34</v>
      </c>
      <c r="EJ25" s="1">
        <v>55</v>
      </c>
      <c r="EK25" s="1">
        <v>30</v>
      </c>
      <c r="EL25" s="1">
        <v>566</v>
      </c>
      <c r="EM25" s="1">
        <v>583</v>
      </c>
      <c r="EN25" s="1">
        <v>581</v>
      </c>
      <c r="EO25" s="1">
        <v>584</v>
      </c>
      <c r="EP25" s="1">
        <v>585</v>
      </c>
      <c r="EQ25" s="1">
        <v>590</v>
      </c>
      <c r="ER25" s="1">
        <v>578</v>
      </c>
      <c r="ES25" s="1">
        <v>587</v>
      </c>
      <c r="ET25" s="1">
        <v>584</v>
      </c>
      <c r="EU25" s="1">
        <v>586</v>
      </c>
      <c r="EV25" s="1">
        <v>590</v>
      </c>
      <c r="EW25" s="1">
        <v>587</v>
      </c>
      <c r="EX25" s="1">
        <v>583</v>
      </c>
      <c r="EY25" s="1">
        <v>578</v>
      </c>
      <c r="EZ25" s="1">
        <v>568</v>
      </c>
      <c r="FA25" s="1">
        <v>581</v>
      </c>
      <c r="FB25" s="1">
        <v>567</v>
      </c>
      <c r="FC25" s="1">
        <v>589</v>
      </c>
      <c r="FD25" s="1">
        <v>89</v>
      </c>
      <c r="FE25" s="1">
        <v>594</v>
      </c>
      <c r="FF25" s="1">
        <v>593</v>
      </c>
      <c r="FG25" s="1">
        <v>606</v>
      </c>
      <c r="FH25" s="1">
        <v>595</v>
      </c>
      <c r="FI25" s="1">
        <v>595</v>
      </c>
      <c r="FJ25" s="1">
        <v>594</v>
      </c>
      <c r="FK25" s="1">
        <v>606</v>
      </c>
      <c r="FL25" s="1">
        <v>601</v>
      </c>
      <c r="FM25" s="1">
        <v>581</v>
      </c>
      <c r="FN25" s="1">
        <v>603</v>
      </c>
      <c r="FO25" s="1">
        <v>587</v>
      </c>
      <c r="FP25" s="1">
        <v>592</v>
      </c>
      <c r="FQ25" s="1">
        <v>587</v>
      </c>
      <c r="FR25" s="1">
        <v>587</v>
      </c>
      <c r="FS25" s="1">
        <v>587</v>
      </c>
      <c r="FT25" s="1">
        <v>587</v>
      </c>
      <c r="FU25" s="1">
        <v>589</v>
      </c>
      <c r="FV25" s="1">
        <v>591</v>
      </c>
      <c r="FW25" s="1">
        <v>580</v>
      </c>
      <c r="FX25" s="1">
        <v>588</v>
      </c>
      <c r="FY25" s="1">
        <v>579</v>
      </c>
      <c r="FZ25" s="1">
        <v>581</v>
      </c>
      <c r="GA25" s="1">
        <v>54</v>
      </c>
      <c r="GB25" s="1">
        <v>54</v>
      </c>
      <c r="GC25" s="1">
        <v>36</v>
      </c>
      <c r="GD25" s="1">
        <v>579</v>
      </c>
      <c r="GE25" s="1">
        <v>571</v>
      </c>
      <c r="GF25" s="1">
        <v>577</v>
      </c>
      <c r="GG25" s="1">
        <v>571</v>
      </c>
      <c r="GH25" s="1">
        <v>583</v>
      </c>
      <c r="GI25" s="1">
        <v>588</v>
      </c>
      <c r="GJ25" s="1">
        <v>573</v>
      </c>
      <c r="GK25" s="1">
        <v>568</v>
      </c>
      <c r="GL25" s="1">
        <v>587</v>
      </c>
      <c r="GM25" s="1">
        <v>582</v>
      </c>
      <c r="GN25" s="1">
        <v>582</v>
      </c>
      <c r="GO25" s="1">
        <v>598</v>
      </c>
      <c r="GP25" s="1">
        <v>590</v>
      </c>
      <c r="GQ25" s="1">
        <v>586</v>
      </c>
      <c r="GR25" s="1">
        <v>588</v>
      </c>
      <c r="GS25" s="1">
        <v>586</v>
      </c>
      <c r="GT25" s="1">
        <v>588</v>
      </c>
      <c r="GU25" s="1">
        <v>586</v>
      </c>
      <c r="GV25" s="1">
        <v>581</v>
      </c>
      <c r="GW25" s="1">
        <v>590</v>
      </c>
      <c r="GX25" s="1">
        <v>580</v>
      </c>
      <c r="GY25" s="1">
        <v>568</v>
      </c>
      <c r="GZ25" s="1">
        <v>566</v>
      </c>
      <c r="HA25" s="1">
        <v>567</v>
      </c>
      <c r="HB25" s="1">
        <v>581</v>
      </c>
      <c r="HC25" s="1">
        <v>568</v>
      </c>
      <c r="HD25" s="1">
        <v>575</v>
      </c>
      <c r="HE25" s="1">
        <v>585</v>
      </c>
      <c r="HF25" s="1">
        <v>580</v>
      </c>
      <c r="HG25" s="1">
        <v>567</v>
      </c>
      <c r="HH25" s="1">
        <v>565</v>
      </c>
      <c r="HI25" s="1">
        <v>567</v>
      </c>
      <c r="HJ25" s="1">
        <v>63</v>
      </c>
      <c r="HK25" s="1">
        <v>566</v>
      </c>
      <c r="HL25" s="1">
        <v>174</v>
      </c>
      <c r="HM25" s="1">
        <v>554</v>
      </c>
      <c r="HN25" s="1">
        <v>45</v>
      </c>
      <c r="HO25" s="1">
        <v>39</v>
      </c>
      <c r="HP25" s="1">
        <v>38</v>
      </c>
      <c r="HQ25" s="1">
        <v>30</v>
      </c>
      <c r="HR25" s="1">
        <v>28</v>
      </c>
      <c r="HS25" s="1">
        <v>27</v>
      </c>
      <c r="HT25" s="1">
        <v>61</v>
      </c>
      <c r="HU25" s="1">
        <v>47</v>
      </c>
      <c r="HV25" s="1">
        <v>33</v>
      </c>
      <c r="HW25" s="1">
        <v>29</v>
      </c>
      <c r="HX25" s="1">
        <v>28</v>
      </c>
      <c r="HY25" s="1">
        <v>29</v>
      </c>
      <c r="HZ25" s="1">
        <v>29</v>
      </c>
      <c r="IA25" s="1">
        <v>545</v>
      </c>
      <c r="IB25" s="1">
        <v>545</v>
      </c>
      <c r="IC25" s="1">
        <v>550</v>
      </c>
      <c r="ID25" s="1">
        <v>550</v>
      </c>
      <c r="IE25" s="1">
        <v>569</v>
      </c>
      <c r="IF25" s="1">
        <v>560</v>
      </c>
      <c r="IG25" s="1">
        <v>549</v>
      </c>
      <c r="IH25" s="1">
        <v>543</v>
      </c>
      <c r="II25" s="1">
        <v>570</v>
      </c>
      <c r="IJ25" s="1">
        <v>548</v>
      </c>
      <c r="IK25" s="1">
        <v>541</v>
      </c>
      <c r="IL25" s="1">
        <v>541</v>
      </c>
      <c r="IM25" s="1">
        <v>539</v>
      </c>
      <c r="IN25" s="1">
        <v>541</v>
      </c>
      <c r="IO25" s="1">
        <v>543</v>
      </c>
      <c r="IP25" s="1">
        <v>541</v>
      </c>
      <c r="IQ25" s="1">
        <v>551</v>
      </c>
      <c r="IR25" s="1">
        <v>568</v>
      </c>
      <c r="IS25" s="1">
        <v>568</v>
      </c>
      <c r="IT25" s="1">
        <v>580</v>
      </c>
      <c r="IU25" s="1">
        <v>577</v>
      </c>
      <c r="IV25" s="1">
        <v>576</v>
      </c>
      <c r="IW25" s="1">
        <v>579</v>
      </c>
      <c r="IX25" s="1">
        <v>545</v>
      </c>
      <c r="IY25" s="1">
        <v>574</v>
      </c>
      <c r="IZ25" s="1">
        <v>567</v>
      </c>
      <c r="JA25" s="1">
        <v>566</v>
      </c>
      <c r="JB25" s="1">
        <v>561</v>
      </c>
      <c r="JC25" s="1">
        <v>565</v>
      </c>
      <c r="JD25" s="1">
        <v>567</v>
      </c>
      <c r="JE25" s="1">
        <v>569</v>
      </c>
      <c r="JF25" s="1">
        <v>549</v>
      </c>
      <c r="JG25" s="1">
        <v>548</v>
      </c>
      <c r="JH25" s="1">
        <v>553</v>
      </c>
      <c r="JI25" s="1">
        <v>567</v>
      </c>
      <c r="JJ25" s="1">
        <v>549</v>
      </c>
      <c r="JK25" s="1">
        <v>553</v>
      </c>
      <c r="JL25" s="1">
        <v>543</v>
      </c>
      <c r="JM25" s="1">
        <v>558</v>
      </c>
      <c r="JN25" s="1">
        <v>558</v>
      </c>
      <c r="JO25" s="1">
        <v>549</v>
      </c>
      <c r="JP25" s="1">
        <v>540</v>
      </c>
      <c r="JQ25" s="1">
        <v>554</v>
      </c>
      <c r="JR25" s="1">
        <v>556</v>
      </c>
      <c r="JS25" s="1">
        <v>566</v>
      </c>
      <c r="JT25" s="1">
        <v>539</v>
      </c>
      <c r="JU25" s="1">
        <v>539</v>
      </c>
      <c r="JV25" s="1">
        <v>539</v>
      </c>
      <c r="JW25" s="1">
        <v>545</v>
      </c>
      <c r="JX25" s="1">
        <v>556</v>
      </c>
      <c r="JY25" s="1">
        <v>561</v>
      </c>
      <c r="JZ25" s="1">
        <v>567</v>
      </c>
      <c r="KA25" s="1">
        <v>562</v>
      </c>
      <c r="KB25" s="1">
        <v>563</v>
      </c>
      <c r="KC25" s="1">
        <v>559</v>
      </c>
      <c r="KD25" s="1">
        <v>538</v>
      </c>
      <c r="KE25" s="1">
        <v>555</v>
      </c>
      <c r="KF25" s="1">
        <v>565</v>
      </c>
      <c r="KG25" s="1">
        <v>559</v>
      </c>
      <c r="KH25" s="1">
        <v>549</v>
      </c>
      <c r="KI25" s="1">
        <v>578</v>
      </c>
      <c r="KJ25" s="1">
        <v>567</v>
      </c>
      <c r="KK25" s="1">
        <v>554</v>
      </c>
      <c r="KL25" s="1">
        <v>558</v>
      </c>
      <c r="KM25" s="1">
        <v>573</v>
      </c>
      <c r="KN25" s="1">
        <v>573</v>
      </c>
      <c r="KO25" s="1">
        <v>563</v>
      </c>
      <c r="KP25" s="1">
        <v>554</v>
      </c>
      <c r="KQ25" s="1">
        <v>569</v>
      </c>
      <c r="KR25" s="1">
        <v>566</v>
      </c>
      <c r="KS25" s="1">
        <v>566</v>
      </c>
      <c r="KT25" s="1">
        <v>568</v>
      </c>
      <c r="KU25" s="1">
        <v>573</v>
      </c>
      <c r="KV25" s="1">
        <v>574</v>
      </c>
      <c r="KW25" s="1">
        <v>568</v>
      </c>
      <c r="KX25" s="1">
        <v>563</v>
      </c>
      <c r="KY25" s="1">
        <v>559</v>
      </c>
      <c r="KZ25" s="1">
        <v>561</v>
      </c>
      <c r="LA25" s="1">
        <v>558</v>
      </c>
      <c r="LB25" s="1">
        <v>560</v>
      </c>
      <c r="LC25" s="1">
        <v>563</v>
      </c>
      <c r="LD25" s="1">
        <v>557</v>
      </c>
      <c r="LE25" s="1">
        <v>557</v>
      </c>
      <c r="LF25" s="1">
        <v>543</v>
      </c>
      <c r="LG25" s="1">
        <v>544</v>
      </c>
      <c r="LH25" s="1">
        <v>543</v>
      </c>
      <c r="LI25" s="1">
        <v>554</v>
      </c>
      <c r="LJ25" s="1">
        <v>555</v>
      </c>
      <c r="LK25" s="1">
        <v>555</v>
      </c>
      <c r="LL25" s="1">
        <v>550</v>
      </c>
      <c r="LM25" s="1">
        <v>548</v>
      </c>
      <c r="LN25" s="1">
        <v>551</v>
      </c>
      <c r="LO25" s="1">
        <v>556</v>
      </c>
      <c r="LP25" s="1">
        <v>566</v>
      </c>
      <c r="LQ25" s="1">
        <v>558</v>
      </c>
      <c r="LR25" s="1">
        <v>563</v>
      </c>
      <c r="LS25" s="1">
        <v>565</v>
      </c>
      <c r="LT25" s="1">
        <v>562</v>
      </c>
      <c r="LU25" s="1">
        <v>563</v>
      </c>
      <c r="LV25" s="1">
        <v>570</v>
      </c>
      <c r="LW25" s="1">
        <v>554</v>
      </c>
      <c r="LX25" s="1">
        <v>548</v>
      </c>
      <c r="LY25" s="1">
        <v>562</v>
      </c>
      <c r="LZ25" s="1">
        <v>566</v>
      </c>
      <c r="MA25" s="1">
        <v>571</v>
      </c>
      <c r="MB25" s="1">
        <v>565</v>
      </c>
      <c r="MC25" s="1">
        <v>567</v>
      </c>
      <c r="MD25" s="1">
        <v>565</v>
      </c>
      <c r="ME25" s="1">
        <v>577</v>
      </c>
      <c r="MF25" s="1">
        <v>564</v>
      </c>
      <c r="MG25" s="1">
        <v>569</v>
      </c>
      <c r="MH25" s="1">
        <v>572</v>
      </c>
      <c r="MI25" s="1">
        <v>556</v>
      </c>
      <c r="MJ25" s="1">
        <v>561</v>
      </c>
      <c r="MK25" s="1">
        <v>554</v>
      </c>
      <c r="ML25" s="1">
        <v>565</v>
      </c>
      <c r="MM25" s="1">
        <v>551</v>
      </c>
      <c r="MN25" s="1">
        <v>570</v>
      </c>
      <c r="MO25" s="1">
        <v>0</v>
      </c>
      <c r="MP25" s="1">
        <v>562</v>
      </c>
      <c r="MQ25" s="1">
        <v>570</v>
      </c>
      <c r="MR25" s="1">
        <v>572</v>
      </c>
      <c r="MS25" s="1">
        <v>569</v>
      </c>
      <c r="MT25" s="1">
        <v>565</v>
      </c>
      <c r="MU25" s="1">
        <v>559</v>
      </c>
      <c r="MV25" s="1">
        <v>555</v>
      </c>
      <c r="MW25" s="1">
        <v>560</v>
      </c>
      <c r="MX25" s="1">
        <v>536</v>
      </c>
      <c r="MY25" s="1">
        <v>553</v>
      </c>
      <c r="MZ25" s="1">
        <v>552</v>
      </c>
      <c r="NA25" s="1">
        <v>554</v>
      </c>
      <c r="NB25" s="1">
        <v>553</v>
      </c>
      <c r="NC25" s="1">
        <v>558</v>
      </c>
      <c r="ND25" s="1">
        <v>563</v>
      </c>
      <c r="NE25" s="1">
        <v>547</v>
      </c>
    </row>
    <row r="26" spans="2:369" x14ac:dyDescent="0.25">
      <c r="B26" s="5" t="s">
        <v>25</v>
      </c>
      <c r="D26" s="1">
        <v>565</v>
      </c>
      <c r="E26" s="1">
        <v>581</v>
      </c>
      <c r="F26" s="1">
        <v>579</v>
      </c>
      <c r="G26" s="1">
        <v>577</v>
      </c>
      <c r="H26" s="1">
        <v>579</v>
      </c>
      <c r="I26" s="1">
        <v>576</v>
      </c>
      <c r="J26" s="1">
        <v>580</v>
      </c>
      <c r="K26" s="1">
        <v>586</v>
      </c>
      <c r="L26" s="1">
        <v>593</v>
      </c>
      <c r="M26" s="1">
        <v>581</v>
      </c>
      <c r="N26" s="1">
        <v>588</v>
      </c>
      <c r="O26" s="1">
        <v>587</v>
      </c>
      <c r="P26" s="1">
        <v>587</v>
      </c>
      <c r="Q26" s="1">
        <v>593</v>
      </c>
      <c r="R26" s="1">
        <v>585</v>
      </c>
      <c r="S26" s="1">
        <v>51</v>
      </c>
      <c r="T26" s="1">
        <v>582</v>
      </c>
      <c r="U26" s="1">
        <v>593</v>
      </c>
      <c r="V26" s="1">
        <v>587</v>
      </c>
      <c r="W26" s="1">
        <v>566</v>
      </c>
      <c r="X26" s="1">
        <v>588</v>
      </c>
      <c r="Y26" s="1">
        <v>596</v>
      </c>
      <c r="Z26" s="1">
        <v>598</v>
      </c>
      <c r="AA26" s="1">
        <v>588</v>
      </c>
      <c r="AB26" s="1">
        <v>583</v>
      </c>
      <c r="AC26" s="1">
        <v>587</v>
      </c>
      <c r="AD26" s="1">
        <v>593</v>
      </c>
      <c r="AE26" s="1">
        <v>577</v>
      </c>
      <c r="AF26" s="1">
        <v>581</v>
      </c>
      <c r="AG26" s="1">
        <v>589</v>
      </c>
      <c r="AH26" s="1">
        <v>586</v>
      </c>
      <c r="AI26" s="1">
        <v>583</v>
      </c>
      <c r="AJ26" s="1">
        <v>586</v>
      </c>
      <c r="AK26" s="1">
        <v>588</v>
      </c>
      <c r="AL26" s="1">
        <v>583</v>
      </c>
      <c r="AM26" s="1">
        <v>584</v>
      </c>
      <c r="AN26" s="1">
        <v>592</v>
      </c>
      <c r="AO26" s="1">
        <v>597</v>
      </c>
      <c r="AP26" s="1">
        <v>204</v>
      </c>
      <c r="AQ26" s="1">
        <v>587</v>
      </c>
      <c r="AR26" s="1">
        <v>589</v>
      </c>
      <c r="AS26" s="1">
        <v>592</v>
      </c>
      <c r="AT26" s="1">
        <v>592</v>
      </c>
      <c r="AU26" s="1">
        <v>594</v>
      </c>
      <c r="AV26" s="1">
        <v>587</v>
      </c>
      <c r="AW26" s="1">
        <v>585</v>
      </c>
      <c r="AX26" s="1">
        <v>574</v>
      </c>
      <c r="AY26" s="1">
        <v>592</v>
      </c>
      <c r="AZ26" s="1">
        <v>585</v>
      </c>
      <c r="BA26" s="1">
        <v>582</v>
      </c>
      <c r="BB26" s="1">
        <v>595</v>
      </c>
      <c r="BC26" s="1">
        <v>595</v>
      </c>
      <c r="BD26" s="1">
        <v>595</v>
      </c>
      <c r="BE26" s="1">
        <v>588</v>
      </c>
      <c r="BF26" s="1">
        <v>586</v>
      </c>
      <c r="BG26" s="1">
        <v>591</v>
      </c>
      <c r="BH26" s="1">
        <v>594</v>
      </c>
      <c r="BI26" s="1">
        <v>590</v>
      </c>
      <c r="BJ26" s="1">
        <v>589</v>
      </c>
      <c r="BK26" s="1">
        <v>595</v>
      </c>
      <c r="BL26" s="1">
        <v>594</v>
      </c>
      <c r="BM26" s="1">
        <v>598</v>
      </c>
      <c r="BN26" s="1">
        <v>598</v>
      </c>
      <c r="BO26" s="1">
        <v>591</v>
      </c>
      <c r="BP26" s="1">
        <v>590</v>
      </c>
      <c r="BQ26" s="1">
        <v>601</v>
      </c>
      <c r="BR26" s="1">
        <v>583</v>
      </c>
      <c r="BS26" s="1">
        <v>582</v>
      </c>
      <c r="BT26" s="1">
        <v>572</v>
      </c>
      <c r="BU26" s="1">
        <v>582</v>
      </c>
      <c r="BV26" s="1">
        <v>587</v>
      </c>
      <c r="BW26" s="1">
        <v>570</v>
      </c>
      <c r="BX26" s="1">
        <v>596</v>
      </c>
      <c r="BY26" s="1">
        <v>596</v>
      </c>
      <c r="BZ26" s="1">
        <v>581</v>
      </c>
      <c r="CA26" s="1">
        <v>579</v>
      </c>
      <c r="CB26" s="1">
        <v>594</v>
      </c>
      <c r="CC26" s="1">
        <v>595</v>
      </c>
      <c r="CH26" s="1">
        <v>583</v>
      </c>
      <c r="CI26" s="1">
        <v>585</v>
      </c>
      <c r="CJ26" s="1">
        <v>590</v>
      </c>
      <c r="CK26" s="1">
        <v>582</v>
      </c>
      <c r="CL26" s="1">
        <v>589</v>
      </c>
      <c r="CM26" s="1">
        <v>583</v>
      </c>
      <c r="CN26" s="1">
        <v>593</v>
      </c>
      <c r="CO26" s="1">
        <v>599</v>
      </c>
      <c r="CP26" s="1">
        <v>584</v>
      </c>
      <c r="CQ26" s="1">
        <v>585</v>
      </c>
      <c r="CR26" s="1">
        <v>583</v>
      </c>
      <c r="CS26" s="1">
        <v>589</v>
      </c>
      <c r="CT26" s="1">
        <v>590</v>
      </c>
      <c r="CU26" s="1">
        <v>576</v>
      </c>
      <c r="CV26" s="1">
        <v>579</v>
      </c>
      <c r="CW26" s="1">
        <v>584</v>
      </c>
      <c r="CX26" s="1">
        <v>595</v>
      </c>
      <c r="CY26" s="1">
        <v>588</v>
      </c>
      <c r="CZ26" s="1">
        <v>593</v>
      </c>
      <c r="DA26" s="1">
        <v>588</v>
      </c>
      <c r="DB26" s="1">
        <v>581</v>
      </c>
      <c r="DC26" s="1">
        <v>576</v>
      </c>
      <c r="DD26" s="1">
        <v>580</v>
      </c>
      <c r="DE26" s="1">
        <v>585</v>
      </c>
      <c r="DF26" s="1">
        <v>575</v>
      </c>
      <c r="DG26" s="1">
        <v>566</v>
      </c>
      <c r="DH26" s="1">
        <v>575</v>
      </c>
      <c r="DI26" s="1">
        <v>573</v>
      </c>
      <c r="DJ26" s="1">
        <v>575</v>
      </c>
      <c r="DK26" s="1">
        <v>570</v>
      </c>
      <c r="DL26" s="1">
        <v>578</v>
      </c>
      <c r="DM26" s="1">
        <v>121</v>
      </c>
      <c r="DN26" s="1">
        <v>574</v>
      </c>
      <c r="DO26" s="1">
        <v>574</v>
      </c>
      <c r="DP26" s="1">
        <v>584</v>
      </c>
      <c r="DQ26" s="1">
        <v>583</v>
      </c>
      <c r="DR26" s="1">
        <v>583</v>
      </c>
      <c r="DS26" s="1">
        <v>585</v>
      </c>
      <c r="DT26" s="1">
        <v>589</v>
      </c>
      <c r="DU26" s="1">
        <v>577</v>
      </c>
      <c r="DV26" s="1">
        <v>585</v>
      </c>
      <c r="DW26" s="1">
        <v>583</v>
      </c>
      <c r="DX26" s="1">
        <v>584</v>
      </c>
      <c r="DY26" s="1">
        <v>589</v>
      </c>
      <c r="DZ26" s="1">
        <v>76</v>
      </c>
      <c r="EA26" s="1">
        <v>581</v>
      </c>
      <c r="EB26" s="1">
        <v>588</v>
      </c>
      <c r="EC26" s="1">
        <v>587</v>
      </c>
      <c r="ED26" s="1">
        <v>586</v>
      </c>
      <c r="EE26" s="1">
        <v>585</v>
      </c>
      <c r="EF26" s="1">
        <v>588</v>
      </c>
      <c r="EG26" s="1">
        <v>589</v>
      </c>
      <c r="EH26" s="1">
        <v>55</v>
      </c>
      <c r="EI26" s="1">
        <v>35</v>
      </c>
      <c r="EJ26" s="1">
        <v>55</v>
      </c>
      <c r="EK26" s="1">
        <v>31</v>
      </c>
      <c r="EL26" s="1">
        <v>570</v>
      </c>
      <c r="EM26" s="1">
        <v>585</v>
      </c>
      <c r="EN26" s="1">
        <v>585</v>
      </c>
      <c r="EO26" s="1">
        <v>589</v>
      </c>
      <c r="EP26" s="1">
        <v>589</v>
      </c>
      <c r="EQ26" s="1">
        <v>596</v>
      </c>
      <c r="ER26" s="1">
        <v>585</v>
      </c>
      <c r="ES26" s="1">
        <v>594</v>
      </c>
      <c r="ET26" s="1">
        <v>590</v>
      </c>
      <c r="EU26" s="1">
        <v>592</v>
      </c>
      <c r="EV26" s="1">
        <v>598</v>
      </c>
      <c r="EW26" s="1">
        <v>592</v>
      </c>
      <c r="EX26" s="1">
        <v>589</v>
      </c>
      <c r="EY26" s="1">
        <v>584</v>
      </c>
      <c r="EZ26" s="1">
        <v>575</v>
      </c>
      <c r="FA26" s="1">
        <v>587</v>
      </c>
      <c r="FB26" s="1">
        <v>575</v>
      </c>
      <c r="FC26" s="1">
        <v>595</v>
      </c>
      <c r="FD26" s="1">
        <v>90</v>
      </c>
      <c r="FE26" s="1">
        <v>599</v>
      </c>
      <c r="FF26" s="1">
        <v>596</v>
      </c>
      <c r="FG26" s="1">
        <v>613</v>
      </c>
      <c r="FH26" s="1">
        <v>599</v>
      </c>
      <c r="FI26" s="1">
        <v>601</v>
      </c>
      <c r="FJ26" s="1">
        <v>604</v>
      </c>
      <c r="FK26" s="1">
        <v>614</v>
      </c>
      <c r="FL26" s="1">
        <v>607</v>
      </c>
      <c r="FM26" s="1">
        <v>588</v>
      </c>
      <c r="FN26" s="1">
        <v>608</v>
      </c>
      <c r="FO26" s="1">
        <v>593</v>
      </c>
      <c r="FP26" s="1">
        <v>600</v>
      </c>
      <c r="FQ26" s="1">
        <v>594</v>
      </c>
      <c r="FR26" s="1">
        <v>594</v>
      </c>
      <c r="FS26" s="1">
        <v>594</v>
      </c>
      <c r="FT26" s="1">
        <v>593</v>
      </c>
      <c r="FU26" s="1">
        <v>592</v>
      </c>
      <c r="FV26" s="1">
        <v>594</v>
      </c>
      <c r="FW26" s="1">
        <v>585</v>
      </c>
      <c r="FX26" s="1">
        <v>591</v>
      </c>
      <c r="FY26" s="1">
        <v>581</v>
      </c>
      <c r="FZ26" s="1">
        <v>586</v>
      </c>
      <c r="GA26" s="1">
        <v>54</v>
      </c>
      <c r="GB26" s="1">
        <v>55</v>
      </c>
      <c r="GC26" s="1">
        <v>37</v>
      </c>
      <c r="GD26" s="1">
        <v>586</v>
      </c>
      <c r="GE26" s="1">
        <v>577</v>
      </c>
      <c r="GF26" s="1">
        <v>585</v>
      </c>
      <c r="GG26" s="1">
        <v>577</v>
      </c>
      <c r="GH26" s="1">
        <v>587</v>
      </c>
      <c r="GI26" s="1">
        <v>593</v>
      </c>
      <c r="GJ26" s="1">
        <v>578</v>
      </c>
      <c r="GK26" s="1">
        <v>572</v>
      </c>
      <c r="GL26" s="1">
        <v>591</v>
      </c>
      <c r="GM26" s="1">
        <v>586</v>
      </c>
      <c r="GN26" s="1">
        <v>588</v>
      </c>
      <c r="GO26" s="1">
        <v>601</v>
      </c>
      <c r="GP26" s="1">
        <v>592</v>
      </c>
      <c r="GQ26" s="1">
        <v>590</v>
      </c>
      <c r="GR26" s="1">
        <v>591</v>
      </c>
      <c r="GS26" s="1">
        <v>590</v>
      </c>
      <c r="GT26" s="1">
        <v>590</v>
      </c>
      <c r="GU26" s="1">
        <v>590</v>
      </c>
      <c r="GV26" s="1">
        <v>585</v>
      </c>
      <c r="GW26" s="1">
        <v>596</v>
      </c>
      <c r="GX26" s="1">
        <v>583</v>
      </c>
      <c r="GY26" s="1">
        <v>572</v>
      </c>
      <c r="GZ26" s="1">
        <v>573</v>
      </c>
      <c r="HA26" s="1">
        <v>572</v>
      </c>
      <c r="HB26" s="1">
        <v>589</v>
      </c>
      <c r="HC26" s="1">
        <v>573</v>
      </c>
      <c r="HD26" s="1">
        <v>578</v>
      </c>
      <c r="HE26" s="1">
        <v>590</v>
      </c>
      <c r="HF26" s="1">
        <v>586</v>
      </c>
      <c r="HG26" s="1">
        <v>573</v>
      </c>
      <c r="HH26" s="1">
        <v>568</v>
      </c>
      <c r="HI26" s="1">
        <v>573</v>
      </c>
      <c r="HJ26" s="1">
        <v>64</v>
      </c>
      <c r="HK26" s="1">
        <v>573</v>
      </c>
      <c r="HL26" s="1">
        <v>174</v>
      </c>
      <c r="HM26" s="1">
        <v>561</v>
      </c>
      <c r="HN26" s="1">
        <v>46</v>
      </c>
      <c r="HO26" s="1">
        <v>40</v>
      </c>
      <c r="HP26" s="1">
        <v>39</v>
      </c>
      <c r="HQ26" s="1">
        <v>31</v>
      </c>
      <c r="HR26" s="1">
        <v>29</v>
      </c>
      <c r="HS26" s="1">
        <v>28</v>
      </c>
      <c r="HT26" s="1">
        <v>62</v>
      </c>
      <c r="HU26" s="1">
        <v>48</v>
      </c>
      <c r="HV26" s="1">
        <v>33</v>
      </c>
      <c r="HW26" s="1">
        <v>29</v>
      </c>
      <c r="HX26" s="1">
        <v>29</v>
      </c>
      <c r="HY26" s="1">
        <v>29</v>
      </c>
      <c r="HZ26" s="1">
        <v>29</v>
      </c>
      <c r="IA26" s="1">
        <v>559</v>
      </c>
      <c r="IB26" s="1">
        <v>559</v>
      </c>
      <c r="IC26" s="1">
        <v>562</v>
      </c>
      <c r="ID26" s="1">
        <v>561</v>
      </c>
      <c r="IE26" s="1">
        <v>579</v>
      </c>
      <c r="IF26" s="1">
        <v>570</v>
      </c>
      <c r="IG26" s="1">
        <v>559</v>
      </c>
      <c r="IH26" s="1">
        <v>551</v>
      </c>
      <c r="II26" s="1">
        <v>581</v>
      </c>
      <c r="IJ26" s="1">
        <v>557</v>
      </c>
      <c r="IK26" s="1">
        <v>552</v>
      </c>
      <c r="IL26" s="1">
        <v>552</v>
      </c>
      <c r="IM26" s="1">
        <v>551</v>
      </c>
      <c r="IN26" s="1">
        <v>552</v>
      </c>
      <c r="IO26" s="1">
        <v>555</v>
      </c>
      <c r="IP26" s="1">
        <v>551</v>
      </c>
      <c r="IQ26" s="1">
        <v>562</v>
      </c>
      <c r="IR26" s="1">
        <v>575</v>
      </c>
      <c r="IS26" s="1">
        <v>580</v>
      </c>
      <c r="IT26" s="1">
        <v>592</v>
      </c>
      <c r="IU26" s="1">
        <v>588</v>
      </c>
      <c r="IV26" s="1">
        <v>588</v>
      </c>
      <c r="IW26" s="1">
        <v>589</v>
      </c>
      <c r="IX26" s="1">
        <v>556</v>
      </c>
      <c r="IY26" s="1">
        <v>588</v>
      </c>
      <c r="IZ26" s="1">
        <v>581</v>
      </c>
      <c r="JA26" s="1">
        <v>577</v>
      </c>
      <c r="JB26" s="1">
        <v>573</v>
      </c>
      <c r="JC26" s="1">
        <v>576</v>
      </c>
      <c r="JD26" s="1">
        <v>579</v>
      </c>
      <c r="JE26" s="1">
        <v>580</v>
      </c>
      <c r="JF26" s="1">
        <v>561</v>
      </c>
      <c r="JG26" s="1">
        <v>560</v>
      </c>
      <c r="JH26" s="1">
        <v>563</v>
      </c>
      <c r="JI26" s="1">
        <v>577</v>
      </c>
      <c r="JJ26" s="1">
        <v>558</v>
      </c>
      <c r="JK26" s="1">
        <v>563</v>
      </c>
      <c r="JL26" s="1">
        <v>554</v>
      </c>
      <c r="JM26" s="1">
        <v>570</v>
      </c>
      <c r="JN26" s="1">
        <v>568</v>
      </c>
      <c r="JO26" s="1">
        <v>560</v>
      </c>
      <c r="JP26" s="1">
        <v>550</v>
      </c>
      <c r="JQ26" s="1">
        <v>564</v>
      </c>
      <c r="JR26" s="1">
        <v>568</v>
      </c>
      <c r="JS26" s="1">
        <v>577</v>
      </c>
      <c r="JT26" s="1">
        <v>550</v>
      </c>
      <c r="JU26" s="1">
        <v>550</v>
      </c>
      <c r="JV26" s="1">
        <v>548</v>
      </c>
      <c r="JW26" s="1">
        <v>556</v>
      </c>
      <c r="JX26" s="1">
        <v>568</v>
      </c>
      <c r="JY26" s="1">
        <v>573</v>
      </c>
      <c r="JZ26" s="1">
        <v>578</v>
      </c>
      <c r="KA26" s="1">
        <v>573</v>
      </c>
      <c r="KB26" s="1">
        <v>575</v>
      </c>
      <c r="KC26" s="1">
        <v>568</v>
      </c>
      <c r="KD26" s="1">
        <v>549</v>
      </c>
      <c r="KE26" s="1">
        <v>563</v>
      </c>
      <c r="KF26" s="1">
        <v>575</v>
      </c>
      <c r="KG26" s="1">
        <v>570</v>
      </c>
      <c r="KH26" s="1">
        <v>559</v>
      </c>
      <c r="KI26" s="1">
        <v>588</v>
      </c>
      <c r="KJ26" s="1">
        <v>577</v>
      </c>
      <c r="KK26" s="1">
        <v>564</v>
      </c>
      <c r="KL26" s="1">
        <v>567</v>
      </c>
      <c r="KM26" s="1">
        <v>581</v>
      </c>
      <c r="KN26" s="1">
        <v>580</v>
      </c>
      <c r="KO26" s="1">
        <v>569</v>
      </c>
      <c r="KP26" s="1">
        <v>562</v>
      </c>
      <c r="KQ26" s="1">
        <v>577</v>
      </c>
      <c r="KR26" s="1">
        <v>574</v>
      </c>
      <c r="KS26" s="1">
        <v>574</v>
      </c>
      <c r="KT26" s="1">
        <v>577</v>
      </c>
      <c r="KU26" s="1">
        <v>582</v>
      </c>
      <c r="KV26" s="1">
        <v>583</v>
      </c>
      <c r="KW26" s="1">
        <v>578</v>
      </c>
      <c r="KX26" s="1">
        <v>573</v>
      </c>
      <c r="KY26" s="1">
        <v>570</v>
      </c>
      <c r="KZ26" s="1">
        <v>572</v>
      </c>
      <c r="LA26" s="1">
        <v>568</v>
      </c>
      <c r="LB26" s="1">
        <v>571</v>
      </c>
      <c r="LC26" s="1">
        <v>574</v>
      </c>
      <c r="LD26" s="1">
        <v>570</v>
      </c>
      <c r="LE26" s="1">
        <v>569</v>
      </c>
      <c r="LF26" s="1">
        <v>553</v>
      </c>
      <c r="LG26" s="1">
        <v>553</v>
      </c>
      <c r="LH26" s="1">
        <v>553</v>
      </c>
      <c r="LI26" s="1">
        <v>565</v>
      </c>
      <c r="LJ26" s="1">
        <v>563</v>
      </c>
      <c r="LK26" s="1">
        <v>566</v>
      </c>
      <c r="LL26" s="1">
        <v>560</v>
      </c>
      <c r="LM26" s="1">
        <v>559</v>
      </c>
      <c r="LN26" s="1">
        <v>561</v>
      </c>
      <c r="LO26" s="1">
        <v>566</v>
      </c>
      <c r="LP26" s="1">
        <v>574</v>
      </c>
      <c r="LQ26" s="1">
        <v>564</v>
      </c>
      <c r="LR26" s="1">
        <v>568</v>
      </c>
      <c r="LS26" s="1">
        <v>570</v>
      </c>
      <c r="LT26" s="1">
        <v>566</v>
      </c>
      <c r="LU26" s="1">
        <v>568</v>
      </c>
      <c r="LV26" s="1">
        <v>573</v>
      </c>
      <c r="LW26" s="1">
        <v>557</v>
      </c>
      <c r="LX26" s="1">
        <v>551</v>
      </c>
      <c r="LY26" s="1">
        <v>565</v>
      </c>
      <c r="LZ26" s="1">
        <v>571</v>
      </c>
      <c r="MA26" s="1">
        <v>576</v>
      </c>
      <c r="MB26" s="1">
        <v>570</v>
      </c>
      <c r="MC26" s="1">
        <v>569</v>
      </c>
      <c r="MD26" s="1">
        <v>567</v>
      </c>
      <c r="ME26" s="1">
        <v>580</v>
      </c>
      <c r="MF26" s="1">
        <v>568</v>
      </c>
      <c r="MG26" s="1">
        <v>570</v>
      </c>
      <c r="MH26" s="1">
        <v>572</v>
      </c>
      <c r="MI26" s="1">
        <v>559</v>
      </c>
      <c r="MJ26" s="1">
        <v>561</v>
      </c>
      <c r="MK26" s="1">
        <v>556</v>
      </c>
      <c r="ML26" s="1">
        <v>570</v>
      </c>
      <c r="MM26" s="1">
        <v>558</v>
      </c>
      <c r="MN26" s="1">
        <v>576</v>
      </c>
      <c r="MO26" s="1">
        <v>0</v>
      </c>
      <c r="MP26" s="1">
        <v>568</v>
      </c>
      <c r="MQ26" s="1">
        <v>576</v>
      </c>
      <c r="MR26" s="1">
        <v>576</v>
      </c>
      <c r="MS26" s="1">
        <v>573</v>
      </c>
      <c r="MT26" s="1">
        <v>570</v>
      </c>
      <c r="MU26" s="1">
        <v>566</v>
      </c>
      <c r="MV26" s="1">
        <v>562</v>
      </c>
      <c r="MW26" s="1">
        <v>568</v>
      </c>
      <c r="MX26" s="1">
        <v>541</v>
      </c>
      <c r="MY26" s="1">
        <v>559</v>
      </c>
      <c r="MZ26" s="1">
        <v>557</v>
      </c>
      <c r="NA26" s="1">
        <v>557</v>
      </c>
      <c r="NB26" s="1">
        <v>557</v>
      </c>
      <c r="NC26" s="1">
        <v>562</v>
      </c>
      <c r="ND26" s="1">
        <v>567</v>
      </c>
      <c r="NE26" s="1">
        <v>552</v>
      </c>
    </row>
    <row r="27" spans="2:369" x14ac:dyDescent="0.25">
      <c r="B27" s="6" t="s">
        <v>26</v>
      </c>
      <c r="D27" s="1">
        <v>560</v>
      </c>
      <c r="E27" s="1">
        <v>576</v>
      </c>
      <c r="F27" s="1">
        <v>574</v>
      </c>
      <c r="G27" s="1">
        <v>571</v>
      </c>
      <c r="H27" s="1">
        <v>572</v>
      </c>
      <c r="I27" s="1">
        <v>571</v>
      </c>
      <c r="J27" s="1">
        <v>572</v>
      </c>
      <c r="K27" s="1">
        <v>576</v>
      </c>
      <c r="L27" s="1">
        <v>585</v>
      </c>
      <c r="M27" s="1">
        <v>573</v>
      </c>
      <c r="N27" s="1">
        <v>581</v>
      </c>
      <c r="O27" s="1">
        <v>577</v>
      </c>
      <c r="P27" s="1">
        <v>578</v>
      </c>
      <c r="Q27" s="1">
        <v>585</v>
      </c>
      <c r="R27" s="1">
        <v>577</v>
      </c>
      <c r="S27" s="1">
        <v>52</v>
      </c>
      <c r="T27" s="1">
        <v>573</v>
      </c>
      <c r="U27" s="1">
        <v>582</v>
      </c>
      <c r="V27" s="1">
        <v>577</v>
      </c>
      <c r="W27" s="1">
        <v>557</v>
      </c>
      <c r="X27" s="1">
        <v>577</v>
      </c>
      <c r="Y27" s="1">
        <v>584</v>
      </c>
      <c r="Z27" s="1">
        <v>584</v>
      </c>
      <c r="AA27" s="1">
        <v>576</v>
      </c>
      <c r="AB27" s="1">
        <v>572</v>
      </c>
      <c r="AC27" s="1">
        <v>574</v>
      </c>
      <c r="AD27" s="1">
        <v>582</v>
      </c>
      <c r="AE27" s="1">
        <v>567</v>
      </c>
      <c r="AF27" s="1">
        <v>570</v>
      </c>
      <c r="AG27" s="1">
        <v>578</v>
      </c>
      <c r="AH27" s="1">
        <v>574</v>
      </c>
      <c r="AI27" s="1">
        <v>573</v>
      </c>
      <c r="AJ27" s="1">
        <v>577</v>
      </c>
      <c r="AK27" s="1">
        <v>577</v>
      </c>
      <c r="AL27" s="1">
        <v>570</v>
      </c>
      <c r="AM27" s="1">
        <v>570</v>
      </c>
      <c r="AN27" s="1">
        <v>578</v>
      </c>
      <c r="AO27" s="1">
        <v>584</v>
      </c>
      <c r="AP27" s="1">
        <v>202</v>
      </c>
      <c r="AQ27" s="1">
        <v>576</v>
      </c>
      <c r="AR27" s="1">
        <v>577</v>
      </c>
      <c r="AS27" s="1">
        <v>580</v>
      </c>
      <c r="AT27" s="1">
        <v>581</v>
      </c>
      <c r="AU27" s="1">
        <v>582</v>
      </c>
      <c r="AV27" s="1">
        <v>576</v>
      </c>
      <c r="AW27" s="1">
        <v>576</v>
      </c>
      <c r="AX27" s="1">
        <v>565</v>
      </c>
      <c r="AY27" s="1">
        <v>583</v>
      </c>
      <c r="AZ27" s="1">
        <v>576</v>
      </c>
      <c r="BA27" s="1">
        <v>576</v>
      </c>
      <c r="BB27" s="1">
        <v>589</v>
      </c>
      <c r="BC27" s="1">
        <v>587</v>
      </c>
      <c r="BD27" s="1">
        <v>589</v>
      </c>
      <c r="BE27" s="1">
        <v>582</v>
      </c>
      <c r="BF27" s="1">
        <v>581</v>
      </c>
      <c r="BG27" s="1">
        <v>586</v>
      </c>
      <c r="BH27" s="1">
        <v>588</v>
      </c>
      <c r="BI27" s="1">
        <v>584</v>
      </c>
      <c r="BJ27" s="1">
        <v>583</v>
      </c>
      <c r="BK27" s="1">
        <v>588</v>
      </c>
      <c r="BL27" s="1">
        <v>588</v>
      </c>
      <c r="BM27" s="1">
        <v>593</v>
      </c>
      <c r="BN27" s="1">
        <v>593</v>
      </c>
      <c r="BO27" s="1">
        <v>589</v>
      </c>
      <c r="BP27" s="1">
        <v>586</v>
      </c>
      <c r="BQ27" s="1">
        <v>596</v>
      </c>
      <c r="BR27" s="1">
        <v>580</v>
      </c>
      <c r="BS27" s="1">
        <v>578</v>
      </c>
      <c r="BT27" s="1">
        <v>569</v>
      </c>
      <c r="BU27" s="1">
        <v>577</v>
      </c>
      <c r="BV27" s="1">
        <v>581</v>
      </c>
      <c r="BW27" s="1">
        <v>563</v>
      </c>
      <c r="BX27" s="1">
        <v>591</v>
      </c>
      <c r="BY27" s="1">
        <v>591</v>
      </c>
      <c r="BZ27" s="1">
        <v>578</v>
      </c>
      <c r="CA27" s="1">
        <v>576</v>
      </c>
      <c r="CB27" s="1">
        <v>588</v>
      </c>
      <c r="CC27" s="1">
        <v>590</v>
      </c>
      <c r="CH27" s="1">
        <v>577</v>
      </c>
      <c r="CI27" s="1">
        <v>580</v>
      </c>
      <c r="CJ27" s="1">
        <v>585</v>
      </c>
      <c r="CK27" s="1">
        <v>575</v>
      </c>
      <c r="CL27" s="1">
        <v>583</v>
      </c>
      <c r="CM27" s="1">
        <v>577</v>
      </c>
      <c r="CN27" s="1">
        <v>586</v>
      </c>
      <c r="CO27" s="1">
        <v>591</v>
      </c>
      <c r="CP27" s="1">
        <v>579</v>
      </c>
      <c r="CQ27" s="1">
        <v>579</v>
      </c>
      <c r="CR27" s="1">
        <v>575</v>
      </c>
      <c r="CS27" s="1">
        <v>580</v>
      </c>
      <c r="CT27" s="1">
        <v>581</v>
      </c>
      <c r="CU27" s="1">
        <v>567</v>
      </c>
      <c r="CV27" s="1">
        <v>570</v>
      </c>
      <c r="CW27" s="1">
        <v>575</v>
      </c>
      <c r="CX27" s="1">
        <v>584</v>
      </c>
      <c r="CY27" s="1">
        <v>579</v>
      </c>
      <c r="CZ27" s="1">
        <v>582</v>
      </c>
      <c r="DA27" s="1">
        <v>576</v>
      </c>
      <c r="DB27" s="1">
        <v>572</v>
      </c>
      <c r="DC27" s="1">
        <v>567</v>
      </c>
      <c r="DD27" s="1">
        <v>572</v>
      </c>
      <c r="DE27" s="1">
        <v>578</v>
      </c>
      <c r="DF27" s="1">
        <v>567</v>
      </c>
      <c r="DG27" s="1">
        <v>559</v>
      </c>
      <c r="DH27" s="1">
        <v>568</v>
      </c>
      <c r="DI27" s="1">
        <v>566</v>
      </c>
      <c r="DJ27" s="1">
        <v>566</v>
      </c>
      <c r="DK27" s="1">
        <v>564</v>
      </c>
      <c r="DL27" s="1">
        <v>572</v>
      </c>
      <c r="DM27" s="1">
        <v>120</v>
      </c>
      <c r="DN27" s="1">
        <v>568</v>
      </c>
      <c r="DO27" s="1">
        <v>568</v>
      </c>
      <c r="DP27" s="1">
        <v>578</v>
      </c>
      <c r="DQ27" s="1">
        <v>577</v>
      </c>
      <c r="DR27" s="1">
        <v>577</v>
      </c>
      <c r="DS27" s="1">
        <v>577</v>
      </c>
      <c r="DT27" s="1">
        <v>579</v>
      </c>
      <c r="DU27" s="1">
        <v>568</v>
      </c>
      <c r="DV27" s="1">
        <v>576</v>
      </c>
      <c r="DW27" s="1">
        <v>575</v>
      </c>
      <c r="DX27" s="1">
        <v>574</v>
      </c>
      <c r="DY27" s="1">
        <v>580</v>
      </c>
      <c r="DZ27" s="1">
        <v>76</v>
      </c>
      <c r="EA27" s="1">
        <v>571</v>
      </c>
      <c r="EB27" s="1">
        <v>578</v>
      </c>
      <c r="EC27" s="1">
        <v>577</v>
      </c>
      <c r="ED27" s="1">
        <v>574</v>
      </c>
      <c r="EE27" s="1">
        <v>575</v>
      </c>
      <c r="EF27" s="1">
        <v>575</v>
      </c>
      <c r="EG27" s="1">
        <v>577</v>
      </c>
      <c r="EH27" s="1">
        <v>56</v>
      </c>
      <c r="EI27" s="1">
        <v>35</v>
      </c>
      <c r="EJ27" s="1">
        <v>56</v>
      </c>
      <c r="EK27" s="1">
        <v>32</v>
      </c>
      <c r="EL27" s="1">
        <v>563</v>
      </c>
      <c r="EM27" s="1">
        <v>578</v>
      </c>
      <c r="EN27" s="1">
        <v>577</v>
      </c>
      <c r="EO27" s="1">
        <v>578</v>
      </c>
      <c r="EP27" s="1">
        <v>580</v>
      </c>
      <c r="EQ27" s="1">
        <v>585</v>
      </c>
      <c r="ER27" s="1">
        <v>573</v>
      </c>
      <c r="ES27" s="1">
        <v>580</v>
      </c>
      <c r="ET27" s="1">
        <v>578</v>
      </c>
      <c r="EU27" s="1">
        <v>580</v>
      </c>
      <c r="EV27" s="1">
        <v>584</v>
      </c>
      <c r="EW27" s="1">
        <v>578</v>
      </c>
      <c r="EX27" s="1">
        <v>576</v>
      </c>
      <c r="EY27" s="1">
        <v>571</v>
      </c>
      <c r="EZ27" s="1">
        <v>564</v>
      </c>
      <c r="FA27" s="1">
        <v>576</v>
      </c>
      <c r="FB27" s="1">
        <v>562</v>
      </c>
      <c r="FC27" s="1">
        <v>583</v>
      </c>
      <c r="FD27" s="1">
        <v>90</v>
      </c>
      <c r="FE27" s="1">
        <v>588</v>
      </c>
      <c r="FF27" s="1">
        <v>586</v>
      </c>
      <c r="FG27" s="1">
        <v>599</v>
      </c>
      <c r="FH27" s="1">
        <v>589</v>
      </c>
      <c r="FI27" s="1">
        <v>589</v>
      </c>
      <c r="FJ27" s="1">
        <v>589</v>
      </c>
      <c r="FK27" s="1">
        <v>596</v>
      </c>
      <c r="FL27" s="1">
        <v>592</v>
      </c>
      <c r="FM27" s="1">
        <v>574</v>
      </c>
      <c r="FN27" s="1">
        <v>593</v>
      </c>
      <c r="FO27" s="1">
        <v>580</v>
      </c>
      <c r="FP27" s="1">
        <v>585</v>
      </c>
      <c r="FQ27" s="1">
        <v>581</v>
      </c>
      <c r="FR27" s="1">
        <v>581</v>
      </c>
      <c r="FS27" s="1">
        <v>581</v>
      </c>
      <c r="FT27" s="1">
        <v>580</v>
      </c>
      <c r="FU27" s="1">
        <v>577</v>
      </c>
      <c r="FV27" s="1">
        <v>579</v>
      </c>
      <c r="FW27" s="1">
        <v>571</v>
      </c>
      <c r="FX27" s="1">
        <v>577</v>
      </c>
      <c r="FY27" s="1">
        <v>569</v>
      </c>
      <c r="FZ27" s="1">
        <v>572</v>
      </c>
      <c r="GA27" s="1">
        <v>55</v>
      </c>
      <c r="GB27" s="1">
        <v>55</v>
      </c>
      <c r="GC27" s="1">
        <v>38</v>
      </c>
      <c r="GD27" s="1">
        <v>570</v>
      </c>
      <c r="GE27" s="1">
        <v>562</v>
      </c>
      <c r="GF27" s="1">
        <v>570</v>
      </c>
      <c r="GG27" s="1">
        <v>561</v>
      </c>
      <c r="GH27" s="1">
        <v>572</v>
      </c>
      <c r="GI27" s="1">
        <v>578</v>
      </c>
      <c r="GJ27" s="1">
        <v>562</v>
      </c>
      <c r="GK27" s="1">
        <v>556</v>
      </c>
      <c r="GL27" s="1">
        <v>575</v>
      </c>
      <c r="GM27" s="1">
        <v>569</v>
      </c>
      <c r="GN27" s="1">
        <v>569</v>
      </c>
      <c r="GO27" s="1">
        <v>583</v>
      </c>
      <c r="GP27" s="1">
        <v>576</v>
      </c>
      <c r="GQ27" s="1">
        <v>573</v>
      </c>
      <c r="GR27" s="1">
        <v>575</v>
      </c>
      <c r="GS27" s="1">
        <v>574</v>
      </c>
      <c r="GT27" s="1">
        <v>575</v>
      </c>
      <c r="GU27" s="1">
        <v>575</v>
      </c>
      <c r="GV27" s="1">
        <v>569</v>
      </c>
      <c r="GW27" s="1">
        <v>579</v>
      </c>
      <c r="GX27" s="1">
        <v>567</v>
      </c>
      <c r="GY27" s="1">
        <v>554</v>
      </c>
      <c r="GZ27" s="1">
        <v>556</v>
      </c>
      <c r="HA27" s="1">
        <v>556</v>
      </c>
      <c r="HB27" s="1">
        <v>571</v>
      </c>
      <c r="HC27" s="1">
        <v>557</v>
      </c>
      <c r="HD27" s="1">
        <v>562</v>
      </c>
      <c r="HE27" s="1">
        <v>574</v>
      </c>
      <c r="HF27" s="1">
        <v>570</v>
      </c>
      <c r="HG27" s="1">
        <v>557</v>
      </c>
      <c r="HH27" s="1">
        <v>554</v>
      </c>
      <c r="HI27" s="1">
        <v>556</v>
      </c>
      <c r="HJ27" s="1">
        <v>64</v>
      </c>
      <c r="HK27" s="1">
        <v>558</v>
      </c>
      <c r="HL27" s="1">
        <v>174</v>
      </c>
      <c r="HM27" s="1">
        <v>549</v>
      </c>
      <c r="HN27" s="1">
        <v>46</v>
      </c>
      <c r="HO27" s="1">
        <v>41</v>
      </c>
      <c r="HP27" s="1">
        <v>40</v>
      </c>
      <c r="HQ27" s="1">
        <v>32</v>
      </c>
      <c r="HR27" s="1">
        <v>30</v>
      </c>
      <c r="HS27" s="1">
        <v>29</v>
      </c>
      <c r="HT27" s="1">
        <v>63</v>
      </c>
      <c r="HU27" s="1">
        <v>48</v>
      </c>
      <c r="HV27" s="1">
        <v>34</v>
      </c>
      <c r="HW27" s="1">
        <v>30</v>
      </c>
      <c r="HX27" s="1">
        <v>30</v>
      </c>
      <c r="HY27" s="1">
        <v>30</v>
      </c>
      <c r="HZ27" s="1">
        <v>30</v>
      </c>
      <c r="IA27" s="1">
        <v>545</v>
      </c>
      <c r="IB27" s="1">
        <v>545</v>
      </c>
      <c r="IC27" s="1">
        <v>549</v>
      </c>
      <c r="ID27" s="1">
        <v>549</v>
      </c>
      <c r="IE27" s="1">
        <v>565</v>
      </c>
      <c r="IF27" s="1">
        <v>557</v>
      </c>
      <c r="IG27" s="1">
        <v>548</v>
      </c>
      <c r="IH27" s="1">
        <v>542</v>
      </c>
      <c r="II27" s="1">
        <v>569</v>
      </c>
      <c r="IJ27" s="1">
        <v>547</v>
      </c>
      <c r="IK27" s="1">
        <v>542</v>
      </c>
      <c r="IL27" s="1">
        <v>541</v>
      </c>
      <c r="IM27" s="1">
        <v>541</v>
      </c>
      <c r="IN27" s="1">
        <v>540</v>
      </c>
      <c r="IO27" s="1">
        <v>544</v>
      </c>
      <c r="IP27" s="1">
        <v>540</v>
      </c>
      <c r="IQ27" s="1">
        <v>550</v>
      </c>
      <c r="IR27" s="1">
        <v>565</v>
      </c>
      <c r="IS27" s="1">
        <v>566</v>
      </c>
      <c r="IT27" s="1">
        <v>578</v>
      </c>
      <c r="IU27" s="1">
        <v>576</v>
      </c>
      <c r="IV27" s="1">
        <v>574</v>
      </c>
      <c r="IW27" s="1">
        <v>578</v>
      </c>
      <c r="IX27" s="1">
        <v>547</v>
      </c>
      <c r="IY27" s="1">
        <v>571</v>
      </c>
      <c r="IZ27" s="1">
        <v>566</v>
      </c>
      <c r="JA27" s="1">
        <v>566</v>
      </c>
      <c r="JB27" s="1">
        <v>561</v>
      </c>
      <c r="JC27" s="1">
        <v>566</v>
      </c>
      <c r="JD27" s="1">
        <v>567</v>
      </c>
      <c r="JE27" s="1">
        <v>566</v>
      </c>
      <c r="JF27" s="1">
        <v>548</v>
      </c>
      <c r="JG27" s="1">
        <v>547</v>
      </c>
      <c r="JH27" s="1">
        <v>552</v>
      </c>
      <c r="JI27" s="1">
        <v>567</v>
      </c>
      <c r="JJ27" s="1">
        <v>547</v>
      </c>
      <c r="JK27" s="1">
        <v>550</v>
      </c>
      <c r="JL27" s="1">
        <v>542</v>
      </c>
      <c r="JM27" s="1">
        <v>557</v>
      </c>
      <c r="JN27" s="1">
        <v>555</v>
      </c>
      <c r="JO27" s="1">
        <v>547</v>
      </c>
      <c r="JP27" s="1">
        <v>538</v>
      </c>
      <c r="JQ27" s="1">
        <v>551</v>
      </c>
      <c r="JR27" s="1">
        <v>553</v>
      </c>
      <c r="JS27" s="1">
        <v>561</v>
      </c>
      <c r="JT27" s="1">
        <v>538</v>
      </c>
      <c r="JU27" s="1">
        <v>538</v>
      </c>
      <c r="JV27" s="1">
        <v>537</v>
      </c>
      <c r="JW27" s="1">
        <v>543</v>
      </c>
      <c r="JX27" s="1">
        <v>554</v>
      </c>
      <c r="JY27" s="1">
        <v>559</v>
      </c>
      <c r="JZ27" s="1">
        <v>564</v>
      </c>
      <c r="KA27" s="1">
        <v>559</v>
      </c>
      <c r="KB27" s="1">
        <v>561</v>
      </c>
      <c r="KC27" s="1">
        <v>557</v>
      </c>
      <c r="KD27" s="1">
        <v>539</v>
      </c>
      <c r="KE27" s="1">
        <v>554</v>
      </c>
      <c r="KF27" s="1">
        <v>563</v>
      </c>
      <c r="KG27" s="1">
        <v>558</v>
      </c>
      <c r="KH27" s="1">
        <v>548</v>
      </c>
      <c r="KI27" s="1">
        <v>577</v>
      </c>
      <c r="KJ27" s="1">
        <v>565</v>
      </c>
      <c r="KK27" s="1">
        <v>555</v>
      </c>
      <c r="KL27" s="1">
        <v>559</v>
      </c>
      <c r="KM27" s="1">
        <v>572</v>
      </c>
      <c r="KN27" s="1">
        <v>572</v>
      </c>
      <c r="KO27" s="1">
        <v>562</v>
      </c>
      <c r="KP27" s="1">
        <v>554</v>
      </c>
      <c r="KQ27" s="1">
        <v>569</v>
      </c>
      <c r="KR27" s="1">
        <v>565</v>
      </c>
      <c r="KS27" s="1">
        <v>566</v>
      </c>
      <c r="KT27" s="1">
        <v>568</v>
      </c>
      <c r="KU27" s="1">
        <v>573</v>
      </c>
      <c r="KV27" s="1">
        <v>574</v>
      </c>
      <c r="KW27" s="1">
        <v>568</v>
      </c>
      <c r="KX27" s="1">
        <v>563</v>
      </c>
      <c r="KY27" s="1">
        <v>561</v>
      </c>
      <c r="KZ27" s="1">
        <v>562</v>
      </c>
      <c r="LA27" s="1">
        <v>559</v>
      </c>
      <c r="LB27" s="1">
        <v>561</v>
      </c>
      <c r="LC27" s="1">
        <v>563</v>
      </c>
      <c r="LD27" s="1">
        <v>559</v>
      </c>
      <c r="LE27" s="1">
        <v>559</v>
      </c>
      <c r="LF27" s="1">
        <v>546</v>
      </c>
      <c r="LG27" s="1">
        <v>546</v>
      </c>
      <c r="LH27" s="1">
        <v>545</v>
      </c>
      <c r="LI27" s="1">
        <v>556</v>
      </c>
      <c r="LJ27" s="1">
        <v>556</v>
      </c>
      <c r="LK27" s="1">
        <v>558</v>
      </c>
      <c r="LL27" s="1">
        <v>552</v>
      </c>
      <c r="LM27" s="1">
        <v>552</v>
      </c>
      <c r="LN27" s="1">
        <v>554</v>
      </c>
      <c r="LO27" s="1">
        <v>559</v>
      </c>
      <c r="LP27" s="1">
        <v>565</v>
      </c>
      <c r="LQ27" s="1">
        <v>556</v>
      </c>
      <c r="LR27" s="1">
        <v>560</v>
      </c>
      <c r="LS27" s="1">
        <v>563</v>
      </c>
      <c r="LT27" s="1">
        <v>559</v>
      </c>
      <c r="LU27" s="1">
        <v>561</v>
      </c>
      <c r="LV27" s="1">
        <v>566</v>
      </c>
      <c r="LW27" s="1">
        <v>551</v>
      </c>
      <c r="LX27" s="1">
        <v>546</v>
      </c>
      <c r="LY27" s="1">
        <v>559</v>
      </c>
      <c r="LZ27" s="1">
        <v>563</v>
      </c>
      <c r="MA27" s="1">
        <v>568</v>
      </c>
      <c r="MB27" s="1">
        <v>562</v>
      </c>
      <c r="MC27" s="1">
        <v>562</v>
      </c>
      <c r="MD27" s="1">
        <v>560</v>
      </c>
      <c r="ME27" s="1">
        <v>571</v>
      </c>
      <c r="MF27" s="1">
        <v>561</v>
      </c>
      <c r="MG27" s="1">
        <v>565</v>
      </c>
      <c r="MH27" s="1">
        <v>567</v>
      </c>
      <c r="MI27" s="1">
        <v>554</v>
      </c>
      <c r="MJ27" s="1">
        <v>557</v>
      </c>
      <c r="MK27" s="1">
        <v>551</v>
      </c>
      <c r="ML27" s="1">
        <v>567</v>
      </c>
      <c r="MM27" s="1">
        <v>555</v>
      </c>
      <c r="MN27" s="1">
        <v>575</v>
      </c>
      <c r="MO27" s="1">
        <v>0</v>
      </c>
      <c r="MP27" s="1">
        <v>566</v>
      </c>
      <c r="MQ27" s="1">
        <v>575</v>
      </c>
      <c r="MR27" s="1">
        <v>576</v>
      </c>
      <c r="MS27" s="1">
        <v>570</v>
      </c>
      <c r="MT27" s="1">
        <v>567</v>
      </c>
      <c r="MU27" s="1">
        <v>564</v>
      </c>
      <c r="MV27" s="1">
        <v>561</v>
      </c>
      <c r="MW27" s="1">
        <v>567</v>
      </c>
      <c r="MX27" s="1">
        <v>542</v>
      </c>
      <c r="MY27" s="1">
        <v>557</v>
      </c>
      <c r="MZ27" s="1">
        <v>557</v>
      </c>
      <c r="NA27" s="1">
        <v>558</v>
      </c>
      <c r="NB27" s="1">
        <v>559</v>
      </c>
      <c r="NC27" s="1">
        <v>564</v>
      </c>
      <c r="ND27" s="1">
        <v>567</v>
      </c>
      <c r="NE27" s="1">
        <v>552</v>
      </c>
    </row>
    <row r="28" spans="2:369" x14ac:dyDescent="0.25">
      <c r="B28" s="5" t="s">
        <v>27</v>
      </c>
      <c r="D28" s="1">
        <v>560</v>
      </c>
      <c r="E28" s="1">
        <v>572</v>
      </c>
      <c r="F28" s="1">
        <v>571</v>
      </c>
      <c r="G28" s="1">
        <v>571</v>
      </c>
      <c r="H28" s="1">
        <v>572</v>
      </c>
      <c r="I28" s="1">
        <v>570</v>
      </c>
      <c r="J28" s="1">
        <v>573</v>
      </c>
      <c r="K28" s="1">
        <v>576</v>
      </c>
      <c r="L28" s="1">
        <v>582</v>
      </c>
      <c r="M28" s="1">
        <v>573</v>
      </c>
      <c r="N28" s="1">
        <v>581</v>
      </c>
      <c r="O28" s="1">
        <v>578</v>
      </c>
      <c r="P28" s="1">
        <v>579</v>
      </c>
      <c r="Q28" s="1">
        <v>586</v>
      </c>
      <c r="R28" s="1">
        <v>577</v>
      </c>
      <c r="S28" s="1">
        <v>52</v>
      </c>
      <c r="T28" s="1">
        <v>575</v>
      </c>
      <c r="U28" s="1">
        <v>584</v>
      </c>
      <c r="V28" s="1">
        <v>577</v>
      </c>
      <c r="W28" s="1">
        <v>558</v>
      </c>
      <c r="X28" s="1">
        <v>576</v>
      </c>
      <c r="Y28" s="1">
        <v>585</v>
      </c>
      <c r="Z28" s="1">
        <v>586</v>
      </c>
      <c r="AA28" s="1">
        <v>577</v>
      </c>
      <c r="AB28" s="1">
        <v>574</v>
      </c>
      <c r="AC28" s="1">
        <v>575</v>
      </c>
      <c r="AD28" s="1">
        <v>584</v>
      </c>
      <c r="AE28" s="1">
        <v>570</v>
      </c>
      <c r="AF28" s="1">
        <v>573</v>
      </c>
      <c r="AG28" s="1">
        <v>580</v>
      </c>
      <c r="AH28" s="1">
        <v>576</v>
      </c>
      <c r="AI28" s="1">
        <v>574</v>
      </c>
      <c r="AJ28" s="1">
        <v>577</v>
      </c>
      <c r="AK28" s="1">
        <v>578</v>
      </c>
      <c r="AL28" s="1">
        <v>573</v>
      </c>
      <c r="AM28" s="1">
        <v>572</v>
      </c>
      <c r="AN28" s="1">
        <v>580</v>
      </c>
      <c r="AO28" s="1">
        <v>587</v>
      </c>
      <c r="AP28" s="1">
        <v>202</v>
      </c>
      <c r="AQ28" s="1">
        <v>577</v>
      </c>
      <c r="AR28" s="1">
        <v>580</v>
      </c>
      <c r="AS28" s="1">
        <v>583</v>
      </c>
      <c r="AT28" s="1">
        <v>583</v>
      </c>
      <c r="AU28" s="1">
        <v>583</v>
      </c>
      <c r="AV28" s="1">
        <v>580</v>
      </c>
      <c r="AW28" s="1">
        <v>582</v>
      </c>
      <c r="AX28" s="1">
        <v>571</v>
      </c>
      <c r="AY28" s="1">
        <v>588</v>
      </c>
      <c r="AZ28" s="1">
        <v>583</v>
      </c>
      <c r="BA28" s="1">
        <v>580</v>
      </c>
      <c r="BB28" s="1">
        <v>591</v>
      </c>
      <c r="BC28" s="1">
        <v>593</v>
      </c>
      <c r="BD28" s="1">
        <v>593</v>
      </c>
      <c r="BE28" s="1">
        <v>585</v>
      </c>
      <c r="BF28" s="1">
        <v>584</v>
      </c>
      <c r="BG28" s="1">
        <v>587</v>
      </c>
      <c r="BH28" s="1">
        <v>591</v>
      </c>
      <c r="BI28" s="1">
        <v>585</v>
      </c>
      <c r="BJ28" s="1">
        <v>586</v>
      </c>
      <c r="BK28" s="1">
        <v>590</v>
      </c>
      <c r="BL28" s="1">
        <v>590</v>
      </c>
      <c r="BM28" s="1">
        <v>595</v>
      </c>
      <c r="BN28" s="1">
        <v>595</v>
      </c>
      <c r="BO28" s="1">
        <v>590</v>
      </c>
      <c r="BP28" s="1">
        <v>588</v>
      </c>
      <c r="BQ28" s="1">
        <v>599</v>
      </c>
      <c r="BR28" s="1">
        <v>579</v>
      </c>
      <c r="BS28" s="1">
        <v>580</v>
      </c>
      <c r="BT28" s="1">
        <v>570</v>
      </c>
      <c r="BU28" s="1">
        <v>579</v>
      </c>
      <c r="BV28" s="1">
        <v>584</v>
      </c>
      <c r="BW28" s="1">
        <v>566</v>
      </c>
      <c r="BX28" s="1">
        <v>592</v>
      </c>
      <c r="BY28" s="1">
        <v>592</v>
      </c>
      <c r="BZ28" s="1">
        <v>579</v>
      </c>
      <c r="CA28" s="1">
        <v>577</v>
      </c>
      <c r="CB28" s="1">
        <v>589</v>
      </c>
      <c r="CC28" s="1">
        <v>591</v>
      </c>
      <c r="CH28" s="1">
        <v>579</v>
      </c>
      <c r="CI28" s="1">
        <v>581</v>
      </c>
      <c r="CJ28" s="1">
        <v>587</v>
      </c>
      <c r="CK28" s="1">
        <v>577</v>
      </c>
      <c r="CL28" s="1">
        <v>585</v>
      </c>
      <c r="CM28" s="1">
        <v>579</v>
      </c>
      <c r="CN28" s="1">
        <v>589</v>
      </c>
      <c r="CO28" s="1">
        <v>596</v>
      </c>
      <c r="CP28" s="1">
        <v>581</v>
      </c>
      <c r="CQ28" s="1">
        <v>584</v>
      </c>
      <c r="CR28" s="1">
        <v>581</v>
      </c>
      <c r="CS28" s="1">
        <v>585</v>
      </c>
      <c r="CT28" s="1">
        <v>586</v>
      </c>
      <c r="CU28" s="1">
        <v>571</v>
      </c>
      <c r="CV28" s="1">
        <v>575</v>
      </c>
      <c r="CW28" s="1">
        <v>581</v>
      </c>
      <c r="CX28" s="1">
        <v>590</v>
      </c>
      <c r="CY28" s="1">
        <v>583</v>
      </c>
      <c r="CZ28" s="1">
        <v>588</v>
      </c>
      <c r="DA28" s="1">
        <v>581</v>
      </c>
      <c r="DB28" s="1">
        <v>577</v>
      </c>
      <c r="DC28" s="1">
        <v>572</v>
      </c>
      <c r="DD28" s="1">
        <v>576</v>
      </c>
      <c r="DE28" s="1">
        <v>583</v>
      </c>
      <c r="DF28" s="1">
        <v>571</v>
      </c>
      <c r="DG28" s="1">
        <v>563</v>
      </c>
      <c r="DH28" s="1">
        <v>572</v>
      </c>
      <c r="DI28" s="1">
        <v>571</v>
      </c>
      <c r="DJ28" s="1">
        <v>572</v>
      </c>
      <c r="DK28" s="1">
        <v>568</v>
      </c>
      <c r="DL28" s="1">
        <v>576</v>
      </c>
      <c r="DM28" s="1">
        <v>119</v>
      </c>
      <c r="DN28" s="1">
        <v>572</v>
      </c>
      <c r="DO28" s="1">
        <v>572</v>
      </c>
      <c r="DP28" s="1">
        <v>581</v>
      </c>
      <c r="DQ28" s="1">
        <v>581</v>
      </c>
      <c r="DR28" s="1">
        <v>580</v>
      </c>
      <c r="DS28" s="1">
        <v>581</v>
      </c>
      <c r="DT28" s="1">
        <v>584</v>
      </c>
      <c r="DU28" s="1">
        <v>573</v>
      </c>
      <c r="DV28" s="1">
        <v>579</v>
      </c>
      <c r="DW28" s="1">
        <v>579</v>
      </c>
      <c r="DX28" s="1">
        <v>579</v>
      </c>
      <c r="DY28" s="1">
        <v>585</v>
      </c>
      <c r="DZ28" s="1">
        <v>76</v>
      </c>
      <c r="EA28" s="1">
        <v>577</v>
      </c>
      <c r="EB28" s="1">
        <v>584</v>
      </c>
      <c r="EC28" s="1">
        <v>584</v>
      </c>
      <c r="ED28" s="1">
        <v>582</v>
      </c>
      <c r="EE28" s="1">
        <v>581</v>
      </c>
      <c r="EF28" s="1">
        <v>582</v>
      </c>
      <c r="EG28" s="1">
        <v>585</v>
      </c>
      <c r="EH28" s="1">
        <v>56</v>
      </c>
      <c r="EI28" s="1">
        <v>35</v>
      </c>
      <c r="EJ28" s="1">
        <v>56</v>
      </c>
      <c r="EK28" s="1">
        <v>32</v>
      </c>
      <c r="EL28" s="1">
        <v>570</v>
      </c>
      <c r="EM28" s="1">
        <v>587</v>
      </c>
      <c r="EN28" s="1">
        <v>584</v>
      </c>
      <c r="EO28" s="1">
        <v>587</v>
      </c>
      <c r="EP28" s="1">
        <v>588</v>
      </c>
      <c r="EQ28" s="1">
        <v>594</v>
      </c>
      <c r="ER28" s="1">
        <v>581</v>
      </c>
      <c r="ES28" s="1">
        <v>588</v>
      </c>
      <c r="ET28" s="1">
        <v>586</v>
      </c>
      <c r="EU28" s="1">
        <v>588</v>
      </c>
      <c r="EV28" s="1">
        <v>591</v>
      </c>
      <c r="EW28" s="1">
        <v>585</v>
      </c>
      <c r="EX28" s="1">
        <v>583</v>
      </c>
      <c r="EY28" s="1">
        <v>579</v>
      </c>
      <c r="EZ28" s="1">
        <v>570</v>
      </c>
      <c r="FA28" s="1">
        <v>582</v>
      </c>
      <c r="FB28" s="1">
        <v>568</v>
      </c>
      <c r="FC28" s="1">
        <v>589</v>
      </c>
      <c r="FD28" s="1">
        <v>90</v>
      </c>
      <c r="FE28" s="1">
        <v>593</v>
      </c>
      <c r="FF28" s="1">
        <v>590</v>
      </c>
      <c r="FG28" s="1">
        <v>604</v>
      </c>
      <c r="FH28" s="1">
        <v>592</v>
      </c>
      <c r="FI28" s="1">
        <v>592</v>
      </c>
      <c r="FJ28" s="1">
        <v>595</v>
      </c>
      <c r="FK28" s="1">
        <v>603</v>
      </c>
      <c r="FL28" s="1">
        <v>598</v>
      </c>
      <c r="FM28" s="1">
        <v>580</v>
      </c>
      <c r="FN28" s="1">
        <v>601</v>
      </c>
      <c r="FO28" s="1">
        <v>585</v>
      </c>
      <c r="FP28" s="1">
        <v>590</v>
      </c>
      <c r="FQ28" s="1">
        <v>586</v>
      </c>
      <c r="FR28" s="1">
        <v>586</v>
      </c>
      <c r="FS28" s="1">
        <v>586</v>
      </c>
      <c r="FT28" s="1">
        <v>585</v>
      </c>
      <c r="FU28" s="1">
        <v>585</v>
      </c>
      <c r="FV28" s="1">
        <v>585</v>
      </c>
      <c r="FW28" s="1">
        <v>578</v>
      </c>
      <c r="FX28" s="1">
        <v>585</v>
      </c>
      <c r="FY28" s="1">
        <v>576</v>
      </c>
      <c r="FZ28" s="1">
        <v>578</v>
      </c>
      <c r="GA28" s="1">
        <v>55</v>
      </c>
      <c r="GB28" s="1">
        <v>55</v>
      </c>
      <c r="GC28" s="1">
        <v>37</v>
      </c>
      <c r="GD28" s="1">
        <v>575</v>
      </c>
      <c r="GE28" s="1">
        <v>567</v>
      </c>
      <c r="GF28" s="1">
        <v>575</v>
      </c>
      <c r="GG28" s="1">
        <v>568</v>
      </c>
      <c r="GH28" s="1">
        <v>578</v>
      </c>
      <c r="GI28" s="1">
        <v>585</v>
      </c>
      <c r="GJ28" s="1">
        <v>568</v>
      </c>
      <c r="GK28" s="1">
        <v>562</v>
      </c>
      <c r="GL28" s="1">
        <v>583</v>
      </c>
      <c r="GM28" s="1">
        <v>576</v>
      </c>
      <c r="GN28" s="1">
        <v>576</v>
      </c>
      <c r="GO28" s="1">
        <v>592</v>
      </c>
      <c r="GP28" s="1">
        <v>585</v>
      </c>
      <c r="GQ28" s="1">
        <v>579</v>
      </c>
      <c r="GR28" s="1">
        <v>581</v>
      </c>
      <c r="GS28" s="1">
        <v>581</v>
      </c>
      <c r="GT28" s="1">
        <v>582</v>
      </c>
      <c r="GU28" s="1">
        <v>581</v>
      </c>
      <c r="GV28" s="1">
        <v>576</v>
      </c>
      <c r="GW28" s="1">
        <v>585</v>
      </c>
      <c r="GX28" s="1">
        <v>575</v>
      </c>
      <c r="GY28" s="1">
        <v>562</v>
      </c>
      <c r="GZ28" s="1">
        <v>563</v>
      </c>
      <c r="HA28" s="1">
        <v>563</v>
      </c>
      <c r="HB28" s="1">
        <v>580</v>
      </c>
      <c r="HC28" s="1">
        <v>565</v>
      </c>
      <c r="HD28" s="1">
        <v>571</v>
      </c>
      <c r="HE28" s="1">
        <v>582</v>
      </c>
      <c r="HF28" s="1">
        <v>577</v>
      </c>
      <c r="HG28" s="1">
        <v>564</v>
      </c>
      <c r="HH28" s="1">
        <v>561</v>
      </c>
      <c r="HI28" s="1">
        <v>564</v>
      </c>
      <c r="HJ28" s="1">
        <v>64</v>
      </c>
      <c r="HK28" s="1">
        <v>566</v>
      </c>
      <c r="HL28" s="1">
        <v>174</v>
      </c>
      <c r="HM28" s="1">
        <v>556</v>
      </c>
      <c r="HN28" s="1">
        <v>47</v>
      </c>
      <c r="HO28" s="1">
        <v>41</v>
      </c>
      <c r="HP28" s="1">
        <v>40</v>
      </c>
      <c r="HQ28" s="1">
        <v>32</v>
      </c>
      <c r="HR28" s="1">
        <v>30</v>
      </c>
      <c r="HS28" s="1">
        <v>29</v>
      </c>
      <c r="HT28" s="1">
        <v>63</v>
      </c>
      <c r="HU28" s="1">
        <v>49</v>
      </c>
      <c r="HV28" s="1">
        <v>34</v>
      </c>
      <c r="HW28" s="1">
        <v>30</v>
      </c>
      <c r="HX28" s="1">
        <v>30</v>
      </c>
      <c r="HY28" s="1">
        <v>30</v>
      </c>
      <c r="HZ28" s="1">
        <v>30</v>
      </c>
      <c r="IA28" s="1">
        <v>550</v>
      </c>
      <c r="IB28" s="1">
        <v>550</v>
      </c>
      <c r="IC28" s="1">
        <v>553</v>
      </c>
      <c r="ID28" s="1">
        <v>553</v>
      </c>
      <c r="IE28" s="1">
        <v>570</v>
      </c>
      <c r="IF28" s="1">
        <v>561</v>
      </c>
      <c r="IG28" s="1">
        <v>552</v>
      </c>
      <c r="IH28" s="1">
        <v>547</v>
      </c>
      <c r="II28" s="1">
        <v>574</v>
      </c>
      <c r="IJ28" s="1">
        <v>553</v>
      </c>
      <c r="IK28" s="1">
        <v>547</v>
      </c>
      <c r="IL28" s="1">
        <v>546</v>
      </c>
      <c r="IM28" s="1">
        <v>546</v>
      </c>
      <c r="IN28" s="1">
        <v>545</v>
      </c>
      <c r="IO28" s="1">
        <v>549</v>
      </c>
      <c r="IP28" s="1">
        <v>545</v>
      </c>
      <c r="IQ28" s="1">
        <v>554</v>
      </c>
      <c r="IR28" s="1">
        <v>569</v>
      </c>
      <c r="IS28" s="1">
        <v>571</v>
      </c>
      <c r="IT28" s="1">
        <v>583</v>
      </c>
      <c r="IU28" s="1">
        <v>579</v>
      </c>
      <c r="IV28" s="1">
        <v>578</v>
      </c>
      <c r="IW28" s="1">
        <v>581</v>
      </c>
      <c r="IX28" s="1">
        <v>547</v>
      </c>
      <c r="IY28" s="1">
        <v>575</v>
      </c>
      <c r="IZ28" s="1">
        <v>567</v>
      </c>
      <c r="JA28" s="1">
        <v>568</v>
      </c>
      <c r="JB28" s="1">
        <v>563</v>
      </c>
      <c r="JC28" s="1">
        <v>567</v>
      </c>
      <c r="JD28" s="1">
        <v>568</v>
      </c>
      <c r="JE28" s="1">
        <v>570</v>
      </c>
      <c r="JF28" s="1">
        <v>550</v>
      </c>
      <c r="JG28" s="1">
        <v>551</v>
      </c>
      <c r="JH28" s="1">
        <v>555</v>
      </c>
      <c r="JI28" s="1">
        <v>569</v>
      </c>
      <c r="JJ28" s="1">
        <v>550</v>
      </c>
      <c r="JK28" s="1">
        <v>553</v>
      </c>
      <c r="JL28" s="1">
        <v>545</v>
      </c>
      <c r="JM28" s="1">
        <v>559</v>
      </c>
      <c r="JN28" s="1">
        <v>559</v>
      </c>
      <c r="JO28" s="1">
        <v>550</v>
      </c>
      <c r="JP28" s="1">
        <v>541</v>
      </c>
      <c r="JQ28" s="1">
        <v>552</v>
      </c>
      <c r="JR28" s="1">
        <v>556</v>
      </c>
      <c r="JS28" s="1">
        <v>566</v>
      </c>
      <c r="JT28" s="1">
        <v>540</v>
      </c>
      <c r="JU28" s="1">
        <v>540</v>
      </c>
      <c r="JV28" s="1">
        <v>540</v>
      </c>
      <c r="JW28" s="1">
        <v>546</v>
      </c>
      <c r="JX28" s="1">
        <v>557</v>
      </c>
      <c r="JY28" s="1">
        <v>562</v>
      </c>
      <c r="JZ28" s="1">
        <v>567</v>
      </c>
      <c r="KA28" s="1">
        <v>562</v>
      </c>
      <c r="KB28" s="1">
        <v>562</v>
      </c>
      <c r="KC28" s="1">
        <v>557</v>
      </c>
      <c r="KD28" s="1">
        <v>537</v>
      </c>
      <c r="KE28" s="1">
        <v>552</v>
      </c>
      <c r="KF28" s="1">
        <v>565</v>
      </c>
      <c r="KG28" s="1">
        <v>559</v>
      </c>
      <c r="KH28" s="1">
        <v>549</v>
      </c>
      <c r="KI28" s="1">
        <v>577</v>
      </c>
      <c r="KJ28" s="1">
        <v>565</v>
      </c>
      <c r="KK28" s="1">
        <v>554</v>
      </c>
      <c r="KL28" s="1">
        <v>557</v>
      </c>
      <c r="KM28" s="1">
        <v>572</v>
      </c>
      <c r="KN28" s="1">
        <v>573</v>
      </c>
      <c r="KO28" s="1">
        <v>562</v>
      </c>
      <c r="KP28" s="1">
        <v>554</v>
      </c>
      <c r="KQ28" s="1">
        <v>569</v>
      </c>
      <c r="KR28" s="1">
        <v>564</v>
      </c>
      <c r="KS28" s="1">
        <v>565</v>
      </c>
      <c r="KT28" s="1">
        <v>566</v>
      </c>
      <c r="KU28" s="1">
        <v>572</v>
      </c>
      <c r="KV28" s="1">
        <v>574</v>
      </c>
      <c r="KW28" s="1">
        <v>567</v>
      </c>
      <c r="KX28" s="1">
        <v>562</v>
      </c>
      <c r="KY28" s="1">
        <v>561</v>
      </c>
      <c r="KZ28" s="1">
        <v>562</v>
      </c>
      <c r="LA28" s="1">
        <v>558</v>
      </c>
      <c r="LB28" s="1">
        <v>561</v>
      </c>
      <c r="LC28" s="1">
        <v>564</v>
      </c>
      <c r="LD28" s="1">
        <v>559</v>
      </c>
      <c r="LE28" s="1">
        <v>560</v>
      </c>
      <c r="LF28" s="1">
        <v>545</v>
      </c>
      <c r="LG28" s="1">
        <v>546</v>
      </c>
      <c r="LH28" s="1">
        <v>544</v>
      </c>
      <c r="LI28" s="1">
        <v>557</v>
      </c>
      <c r="LJ28" s="1">
        <v>555</v>
      </c>
      <c r="LK28" s="1">
        <v>557</v>
      </c>
      <c r="LL28" s="1">
        <v>553</v>
      </c>
      <c r="LM28" s="1">
        <v>551</v>
      </c>
      <c r="LN28" s="1">
        <v>554</v>
      </c>
      <c r="LO28" s="1">
        <v>559</v>
      </c>
      <c r="LP28" s="1">
        <v>569</v>
      </c>
      <c r="LQ28" s="1">
        <v>560</v>
      </c>
      <c r="LR28" s="1">
        <v>565</v>
      </c>
      <c r="LS28" s="1">
        <v>567</v>
      </c>
      <c r="LT28" s="1">
        <v>563</v>
      </c>
      <c r="LU28" s="1">
        <v>566</v>
      </c>
      <c r="LV28" s="1">
        <v>573</v>
      </c>
      <c r="LW28" s="1">
        <v>556</v>
      </c>
      <c r="LX28" s="1">
        <v>551</v>
      </c>
      <c r="LY28" s="1">
        <v>563</v>
      </c>
      <c r="LZ28" s="1">
        <v>568</v>
      </c>
      <c r="MA28" s="1">
        <v>574</v>
      </c>
      <c r="MB28" s="1">
        <v>568</v>
      </c>
      <c r="MC28" s="1">
        <v>569</v>
      </c>
      <c r="MD28" s="1">
        <v>565</v>
      </c>
      <c r="ME28" s="1">
        <v>579</v>
      </c>
      <c r="MF28" s="1">
        <v>567</v>
      </c>
      <c r="MG28" s="1">
        <v>570</v>
      </c>
      <c r="MH28" s="1">
        <v>571</v>
      </c>
      <c r="MI28" s="1">
        <v>558</v>
      </c>
      <c r="MJ28" s="1">
        <v>562</v>
      </c>
      <c r="MK28" s="1">
        <v>556</v>
      </c>
      <c r="ML28" s="1">
        <v>569</v>
      </c>
      <c r="MM28" s="1">
        <v>555</v>
      </c>
      <c r="MN28" s="1">
        <v>574</v>
      </c>
      <c r="MO28" s="1">
        <v>0</v>
      </c>
      <c r="MP28" s="1">
        <v>565</v>
      </c>
      <c r="MQ28" s="1">
        <v>575</v>
      </c>
      <c r="MR28" s="1">
        <v>573</v>
      </c>
      <c r="MS28" s="1">
        <v>571</v>
      </c>
      <c r="MT28" s="1">
        <v>567</v>
      </c>
      <c r="MU28" s="1">
        <v>563</v>
      </c>
      <c r="MV28" s="1">
        <v>559</v>
      </c>
      <c r="MW28" s="1">
        <v>565</v>
      </c>
      <c r="MX28" s="1">
        <v>540</v>
      </c>
      <c r="MY28" s="1">
        <v>556</v>
      </c>
      <c r="MZ28" s="1">
        <v>557</v>
      </c>
      <c r="NA28" s="1">
        <v>557</v>
      </c>
      <c r="NB28" s="1">
        <v>557</v>
      </c>
      <c r="NC28" s="1">
        <v>562</v>
      </c>
      <c r="ND28" s="1">
        <v>568</v>
      </c>
      <c r="NE28" s="1">
        <v>553</v>
      </c>
    </row>
    <row r="29" spans="2:369" x14ac:dyDescent="0.25">
      <c r="B29" s="6" t="s">
        <v>28</v>
      </c>
      <c r="D29" s="1">
        <v>558</v>
      </c>
      <c r="E29" s="1">
        <v>575</v>
      </c>
      <c r="F29" s="1">
        <v>572</v>
      </c>
      <c r="G29" s="1">
        <v>570</v>
      </c>
      <c r="H29" s="1">
        <v>572</v>
      </c>
      <c r="I29" s="1">
        <v>569</v>
      </c>
      <c r="J29" s="1">
        <v>572</v>
      </c>
      <c r="K29" s="1">
        <v>576</v>
      </c>
      <c r="L29" s="1">
        <v>583</v>
      </c>
      <c r="M29" s="1">
        <v>573</v>
      </c>
      <c r="N29" s="1">
        <v>580</v>
      </c>
      <c r="O29" s="1">
        <v>577</v>
      </c>
      <c r="P29" s="1">
        <v>577</v>
      </c>
      <c r="Q29" s="1">
        <v>584</v>
      </c>
      <c r="R29" s="1">
        <v>577</v>
      </c>
      <c r="S29" s="1">
        <v>52</v>
      </c>
      <c r="T29" s="1">
        <v>573</v>
      </c>
      <c r="U29" s="1">
        <v>581</v>
      </c>
      <c r="V29" s="1">
        <v>575</v>
      </c>
      <c r="W29" s="1">
        <v>555</v>
      </c>
      <c r="X29" s="1">
        <v>576</v>
      </c>
      <c r="Y29" s="1">
        <v>583</v>
      </c>
      <c r="Z29" s="1">
        <v>584</v>
      </c>
      <c r="AA29" s="1">
        <v>574</v>
      </c>
      <c r="AB29" s="1">
        <v>570</v>
      </c>
      <c r="AC29" s="1">
        <v>573</v>
      </c>
      <c r="AD29" s="1">
        <v>581</v>
      </c>
      <c r="AE29" s="1">
        <v>566</v>
      </c>
      <c r="AF29" s="1">
        <v>570</v>
      </c>
      <c r="AG29" s="1">
        <v>577</v>
      </c>
      <c r="AH29" s="1">
        <v>574</v>
      </c>
      <c r="AI29" s="1">
        <v>573</v>
      </c>
      <c r="AJ29" s="1">
        <v>577</v>
      </c>
      <c r="AK29" s="1">
        <v>576</v>
      </c>
      <c r="AL29" s="1">
        <v>570</v>
      </c>
      <c r="AM29" s="1">
        <v>572</v>
      </c>
      <c r="AN29" s="1">
        <v>579</v>
      </c>
      <c r="AO29" s="1">
        <v>585</v>
      </c>
      <c r="AP29" s="1">
        <v>202</v>
      </c>
      <c r="AQ29" s="1">
        <v>576</v>
      </c>
      <c r="AR29" s="1">
        <v>578</v>
      </c>
      <c r="AS29" s="1">
        <v>580</v>
      </c>
      <c r="AT29" s="1">
        <v>581</v>
      </c>
      <c r="AU29" s="1">
        <v>582</v>
      </c>
      <c r="AV29" s="1">
        <v>580</v>
      </c>
      <c r="AW29" s="1">
        <v>580</v>
      </c>
      <c r="AX29" s="1">
        <v>570</v>
      </c>
      <c r="AY29" s="1">
        <v>589</v>
      </c>
      <c r="AZ29" s="1">
        <v>581</v>
      </c>
      <c r="BA29" s="1">
        <v>580</v>
      </c>
      <c r="BB29" s="1">
        <v>591</v>
      </c>
      <c r="BC29" s="1">
        <v>591</v>
      </c>
      <c r="BD29" s="1">
        <v>594</v>
      </c>
      <c r="BE29" s="1">
        <v>585</v>
      </c>
      <c r="BF29" s="1">
        <v>583</v>
      </c>
      <c r="BG29" s="1">
        <v>586</v>
      </c>
      <c r="BH29" s="1">
        <v>591</v>
      </c>
      <c r="BI29" s="1">
        <v>583</v>
      </c>
      <c r="BJ29" s="1">
        <v>584</v>
      </c>
      <c r="BK29" s="1">
        <v>590</v>
      </c>
      <c r="BL29" s="1">
        <v>589</v>
      </c>
      <c r="BM29" s="1">
        <v>595</v>
      </c>
      <c r="BN29" s="1">
        <v>597</v>
      </c>
      <c r="BO29" s="1">
        <v>592</v>
      </c>
      <c r="BP29" s="1">
        <v>587</v>
      </c>
      <c r="BQ29" s="1">
        <v>600</v>
      </c>
      <c r="BR29" s="1">
        <v>581</v>
      </c>
      <c r="BS29" s="1">
        <v>579</v>
      </c>
      <c r="BT29" s="1">
        <v>569</v>
      </c>
      <c r="BU29" s="1">
        <v>577</v>
      </c>
      <c r="BV29" s="1">
        <v>582</v>
      </c>
      <c r="BW29" s="1">
        <v>566</v>
      </c>
      <c r="BX29" s="1">
        <v>594</v>
      </c>
      <c r="BY29" s="1">
        <v>594</v>
      </c>
      <c r="BZ29" s="1">
        <v>579</v>
      </c>
      <c r="CA29" s="1">
        <v>577</v>
      </c>
      <c r="CB29" s="1">
        <v>591</v>
      </c>
      <c r="CC29" s="1">
        <v>593</v>
      </c>
      <c r="CH29" s="1">
        <v>578</v>
      </c>
      <c r="CI29" s="1">
        <v>579</v>
      </c>
      <c r="CJ29" s="1">
        <v>586</v>
      </c>
      <c r="CK29" s="1">
        <v>575</v>
      </c>
      <c r="CL29" s="1">
        <v>584</v>
      </c>
      <c r="CM29" s="1">
        <v>578</v>
      </c>
      <c r="CN29" s="1">
        <v>589</v>
      </c>
      <c r="CO29" s="1">
        <v>595</v>
      </c>
      <c r="CP29" s="1">
        <v>583</v>
      </c>
      <c r="CQ29" s="1">
        <v>583</v>
      </c>
      <c r="CR29" s="1">
        <v>580</v>
      </c>
      <c r="CS29" s="1">
        <v>585</v>
      </c>
      <c r="CT29" s="1">
        <v>587</v>
      </c>
      <c r="CU29" s="1">
        <v>571</v>
      </c>
      <c r="CV29" s="1">
        <v>575</v>
      </c>
      <c r="CW29" s="1">
        <v>580</v>
      </c>
      <c r="CX29" s="1">
        <v>590</v>
      </c>
      <c r="CY29" s="1">
        <v>583</v>
      </c>
      <c r="CZ29" s="1">
        <v>588</v>
      </c>
      <c r="DA29" s="1">
        <v>581</v>
      </c>
      <c r="DB29" s="1">
        <v>577</v>
      </c>
      <c r="DC29" s="1">
        <v>572</v>
      </c>
      <c r="DD29" s="1">
        <v>576</v>
      </c>
      <c r="DE29" s="1">
        <v>582</v>
      </c>
      <c r="DF29" s="1">
        <v>571</v>
      </c>
      <c r="DG29" s="1">
        <v>562</v>
      </c>
      <c r="DH29" s="1">
        <v>571</v>
      </c>
      <c r="DI29" s="1">
        <v>569</v>
      </c>
      <c r="DJ29" s="1">
        <v>570</v>
      </c>
      <c r="DK29" s="1">
        <v>567</v>
      </c>
      <c r="DL29" s="1">
        <v>574</v>
      </c>
      <c r="DM29" s="1">
        <v>118</v>
      </c>
      <c r="DN29" s="1">
        <v>570</v>
      </c>
      <c r="DO29" s="1">
        <v>570</v>
      </c>
      <c r="DP29" s="1">
        <v>580</v>
      </c>
      <c r="DQ29" s="1">
        <v>578</v>
      </c>
      <c r="DR29" s="1">
        <v>580</v>
      </c>
      <c r="DS29" s="1">
        <v>580</v>
      </c>
      <c r="DT29" s="1">
        <v>584</v>
      </c>
      <c r="DU29" s="1">
        <v>572</v>
      </c>
      <c r="DV29" s="1">
        <v>581</v>
      </c>
      <c r="DW29" s="1">
        <v>579</v>
      </c>
      <c r="DX29" s="1">
        <v>580</v>
      </c>
      <c r="DY29" s="1">
        <v>584</v>
      </c>
      <c r="DZ29" s="1">
        <v>76</v>
      </c>
      <c r="EA29" s="1">
        <v>576</v>
      </c>
      <c r="EB29" s="1">
        <v>583</v>
      </c>
      <c r="EC29" s="1">
        <v>582</v>
      </c>
      <c r="ED29" s="1">
        <v>579</v>
      </c>
      <c r="EE29" s="1">
        <v>578</v>
      </c>
      <c r="EF29" s="1">
        <v>581</v>
      </c>
      <c r="EG29" s="1">
        <v>584</v>
      </c>
      <c r="EH29" s="1">
        <v>56</v>
      </c>
      <c r="EI29" s="1">
        <v>35</v>
      </c>
      <c r="EJ29" s="1">
        <v>56</v>
      </c>
      <c r="EK29" s="1">
        <v>32</v>
      </c>
      <c r="EL29" s="1">
        <v>564</v>
      </c>
      <c r="EM29" s="1">
        <v>581</v>
      </c>
      <c r="EN29" s="1">
        <v>580</v>
      </c>
      <c r="EO29" s="1">
        <v>582</v>
      </c>
      <c r="EP29" s="1">
        <v>583</v>
      </c>
      <c r="EQ29" s="1">
        <v>589</v>
      </c>
      <c r="ER29" s="1">
        <v>576</v>
      </c>
      <c r="ES29" s="1">
        <v>584</v>
      </c>
      <c r="ET29" s="1">
        <v>582</v>
      </c>
      <c r="EU29" s="1">
        <v>583</v>
      </c>
      <c r="EV29" s="1">
        <v>588</v>
      </c>
      <c r="EW29" s="1">
        <v>582</v>
      </c>
      <c r="EX29" s="1">
        <v>579</v>
      </c>
      <c r="EY29" s="1">
        <v>574</v>
      </c>
      <c r="EZ29" s="1">
        <v>566</v>
      </c>
      <c r="FA29" s="1">
        <v>577</v>
      </c>
      <c r="FB29" s="1">
        <v>563</v>
      </c>
      <c r="FC29" s="1">
        <v>586</v>
      </c>
      <c r="FD29" s="1">
        <v>90</v>
      </c>
      <c r="FE29" s="1">
        <v>589</v>
      </c>
      <c r="FF29" s="1">
        <v>588</v>
      </c>
      <c r="FG29" s="1">
        <v>600</v>
      </c>
      <c r="FH29" s="1">
        <v>588</v>
      </c>
      <c r="FI29" s="1">
        <v>589</v>
      </c>
      <c r="FJ29" s="1">
        <v>591</v>
      </c>
      <c r="FK29" s="1">
        <v>602</v>
      </c>
      <c r="FL29" s="1">
        <v>596</v>
      </c>
      <c r="FM29" s="1">
        <v>576</v>
      </c>
      <c r="FN29" s="1">
        <v>597</v>
      </c>
      <c r="FO29" s="1">
        <v>583</v>
      </c>
      <c r="FP29" s="1">
        <v>589</v>
      </c>
      <c r="FQ29" s="1">
        <v>584</v>
      </c>
      <c r="FR29" s="1">
        <v>584</v>
      </c>
      <c r="FS29" s="1">
        <v>584</v>
      </c>
      <c r="FT29" s="1">
        <v>583</v>
      </c>
      <c r="FU29" s="1">
        <v>583</v>
      </c>
      <c r="FV29" s="1">
        <v>584</v>
      </c>
      <c r="FW29" s="1">
        <v>576</v>
      </c>
      <c r="FX29" s="1">
        <v>582</v>
      </c>
      <c r="FY29" s="1">
        <v>575</v>
      </c>
      <c r="FZ29" s="1">
        <v>576</v>
      </c>
      <c r="GA29" s="1">
        <v>55</v>
      </c>
      <c r="GB29" s="1">
        <v>55</v>
      </c>
      <c r="GC29" s="1">
        <v>38</v>
      </c>
      <c r="GD29" s="1">
        <v>575</v>
      </c>
      <c r="GE29" s="1">
        <v>566</v>
      </c>
      <c r="GF29" s="1">
        <v>574</v>
      </c>
      <c r="GG29" s="1">
        <v>566</v>
      </c>
      <c r="GH29" s="1">
        <v>576</v>
      </c>
      <c r="GI29" s="1">
        <v>583</v>
      </c>
      <c r="GJ29" s="1">
        <v>566</v>
      </c>
      <c r="GK29" s="1">
        <v>562</v>
      </c>
      <c r="GL29" s="1">
        <v>581</v>
      </c>
      <c r="GM29" s="1">
        <v>574</v>
      </c>
      <c r="GN29" s="1">
        <v>575</v>
      </c>
      <c r="GO29" s="1">
        <v>591</v>
      </c>
      <c r="GP29" s="1">
        <v>584</v>
      </c>
      <c r="GQ29" s="1">
        <v>579</v>
      </c>
      <c r="GR29" s="1">
        <v>580</v>
      </c>
      <c r="GS29" s="1">
        <v>580</v>
      </c>
      <c r="GT29" s="1">
        <v>582</v>
      </c>
      <c r="GU29" s="1">
        <v>580</v>
      </c>
      <c r="GV29" s="1">
        <v>575</v>
      </c>
      <c r="GW29" s="1">
        <v>585</v>
      </c>
      <c r="GX29" s="1">
        <v>574</v>
      </c>
      <c r="GY29" s="1">
        <v>561</v>
      </c>
      <c r="GZ29" s="1">
        <v>562</v>
      </c>
      <c r="HA29" s="1">
        <v>564</v>
      </c>
      <c r="HB29" s="1">
        <v>582</v>
      </c>
      <c r="HC29" s="1">
        <v>563</v>
      </c>
      <c r="HD29" s="1">
        <v>569</v>
      </c>
      <c r="HE29" s="1">
        <v>582</v>
      </c>
      <c r="HF29" s="1">
        <v>575</v>
      </c>
      <c r="HG29" s="1">
        <v>562</v>
      </c>
      <c r="HH29" s="1">
        <v>559</v>
      </c>
      <c r="HI29" s="1">
        <v>562</v>
      </c>
      <c r="HJ29" s="1">
        <v>64</v>
      </c>
      <c r="HK29" s="1">
        <v>569</v>
      </c>
      <c r="HL29" s="1">
        <v>174</v>
      </c>
      <c r="HM29" s="1">
        <v>558</v>
      </c>
      <c r="HN29" s="1">
        <v>47</v>
      </c>
      <c r="HO29" s="1">
        <v>41</v>
      </c>
      <c r="HP29" s="1">
        <v>40</v>
      </c>
      <c r="HQ29" s="1">
        <v>32</v>
      </c>
      <c r="HR29" s="1">
        <v>30</v>
      </c>
      <c r="HS29" s="1">
        <v>29</v>
      </c>
      <c r="HT29" s="1">
        <v>63</v>
      </c>
      <c r="HU29" s="1">
        <v>49</v>
      </c>
      <c r="HV29" s="1">
        <v>34</v>
      </c>
      <c r="HW29" s="1">
        <v>30</v>
      </c>
      <c r="HX29" s="1">
        <v>30</v>
      </c>
      <c r="HY29" s="1">
        <v>30</v>
      </c>
      <c r="HZ29" s="1">
        <v>30</v>
      </c>
      <c r="IA29" s="1">
        <v>544</v>
      </c>
      <c r="IB29" s="1">
        <v>544</v>
      </c>
      <c r="IC29" s="1">
        <v>547</v>
      </c>
      <c r="ID29" s="1">
        <v>546</v>
      </c>
      <c r="IE29" s="1">
        <v>563</v>
      </c>
      <c r="IF29" s="1">
        <v>555</v>
      </c>
      <c r="IG29" s="1">
        <v>545</v>
      </c>
      <c r="IH29" s="1">
        <v>540</v>
      </c>
      <c r="II29" s="1">
        <v>567</v>
      </c>
      <c r="IJ29" s="1">
        <v>545</v>
      </c>
      <c r="IK29" s="1">
        <v>539</v>
      </c>
      <c r="IL29" s="1">
        <v>539</v>
      </c>
      <c r="IM29" s="1">
        <v>539</v>
      </c>
      <c r="IN29" s="1">
        <v>538</v>
      </c>
      <c r="IO29" s="1">
        <v>541</v>
      </c>
      <c r="IP29" s="1">
        <v>538</v>
      </c>
      <c r="IQ29" s="1">
        <v>548</v>
      </c>
      <c r="IR29" s="1">
        <v>562</v>
      </c>
      <c r="IS29" s="1">
        <v>563</v>
      </c>
      <c r="IT29" s="1">
        <v>577</v>
      </c>
      <c r="IU29" s="1">
        <v>574</v>
      </c>
      <c r="IV29" s="1">
        <v>572</v>
      </c>
      <c r="IW29" s="1">
        <v>576</v>
      </c>
      <c r="IX29" s="1">
        <v>544</v>
      </c>
      <c r="IY29" s="1">
        <v>571</v>
      </c>
      <c r="IZ29" s="1">
        <v>564</v>
      </c>
      <c r="JA29" s="1">
        <v>564</v>
      </c>
      <c r="JB29" s="1">
        <v>560</v>
      </c>
      <c r="JC29" s="1">
        <v>563</v>
      </c>
      <c r="JD29" s="1">
        <v>564</v>
      </c>
      <c r="JE29" s="1">
        <v>565</v>
      </c>
      <c r="JF29" s="1">
        <v>546</v>
      </c>
      <c r="JG29" s="1">
        <v>546</v>
      </c>
      <c r="JH29" s="1">
        <v>550</v>
      </c>
      <c r="JI29" s="1">
        <v>564</v>
      </c>
      <c r="JJ29" s="1">
        <v>546</v>
      </c>
      <c r="JK29" s="1">
        <v>550</v>
      </c>
      <c r="JL29" s="1">
        <v>541</v>
      </c>
      <c r="JM29" s="1">
        <v>557</v>
      </c>
      <c r="JN29" s="1">
        <v>556</v>
      </c>
      <c r="JO29" s="1">
        <v>548</v>
      </c>
      <c r="JP29" s="1">
        <v>536</v>
      </c>
      <c r="JQ29" s="1">
        <v>549</v>
      </c>
      <c r="JR29" s="1">
        <v>552</v>
      </c>
      <c r="JS29" s="1">
        <v>561</v>
      </c>
      <c r="JT29" s="1">
        <v>537</v>
      </c>
      <c r="JU29" s="1">
        <v>537</v>
      </c>
      <c r="JV29" s="1">
        <v>536</v>
      </c>
      <c r="JW29" s="1">
        <v>543</v>
      </c>
      <c r="JX29" s="1">
        <v>553</v>
      </c>
      <c r="JY29" s="1">
        <v>559</v>
      </c>
      <c r="JZ29" s="1">
        <v>564</v>
      </c>
      <c r="KA29" s="1">
        <v>559</v>
      </c>
      <c r="KB29" s="1">
        <v>560</v>
      </c>
      <c r="KC29" s="1">
        <v>555</v>
      </c>
      <c r="KD29" s="1">
        <v>537</v>
      </c>
      <c r="KE29" s="1">
        <v>552</v>
      </c>
      <c r="KF29" s="1">
        <v>563</v>
      </c>
      <c r="KG29" s="1">
        <v>556</v>
      </c>
      <c r="KH29" s="1">
        <v>548</v>
      </c>
      <c r="KI29" s="1">
        <v>576</v>
      </c>
      <c r="KJ29" s="1">
        <v>564</v>
      </c>
      <c r="KK29" s="1">
        <v>554</v>
      </c>
      <c r="KL29" s="1">
        <v>557</v>
      </c>
      <c r="KM29" s="1">
        <v>571</v>
      </c>
      <c r="KN29" s="1">
        <v>571</v>
      </c>
      <c r="KO29" s="1">
        <v>561</v>
      </c>
      <c r="KP29" s="1">
        <v>552</v>
      </c>
      <c r="KQ29" s="1">
        <v>567</v>
      </c>
      <c r="KR29" s="1">
        <v>563</v>
      </c>
      <c r="KS29" s="1">
        <v>565</v>
      </c>
      <c r="KT29" s="1">
        <v>565</v>
      </c>
      <c r="KU29" s="1">
        <v>571</v>
      </c>
      <c r="KV29" s="1">
        <v>573</v>
      </c>
      <c r="KW29" s="1">
        <v>567</v>
      </c>
      <c r="KX29" s="1">
        <v>562</v>
      </c>
      <c r="KY29" s="1">
        <v>559</v>
      </c>
      <c r="KZ29" s="1">
        <v>562</v>
      </c>
      <c r="LA29" s="1">
        <v>558</v>
      </c>
      <c r="LB29" s="1">
        <v>560</v>
      </c>
      <c r="LC29" s="1">
        <v>561</v>
      </c>
      <c r="LD29" s="1">
        <v>557</v>
      </c>
      <c r="LE29" s="1">
        <v>557</v>
      </c>
      <c r="LF29" s="1">
        <v>543</v>
      </c>
      <c r="LG29" s="1">
        <v>544</v>
      </c>
      <c r="LH29" s="1">
        <v>543</v>
      </c>
      <c r="LI29" s="1">
        <v>554</v>
      </c>
      <c r="LJ29" s="1">
        <v>554</v>
      </c>
      <c r="LK29" s="1">
        <v>556</v>
      </c>
      <c r="LL29" s="1">
        <v>549</v>
      </c>
      <c r="LM29" s="1">
        <v>548</v>
      </c>
      <c r="LN29" s="1">
        <v>551</v>
      </c>
      <c r="LO29" s="1">
        <v>556</v>
      </c>
      <c r="LP29" s="1">
        <v>561</v>
      </c>
      <c r="LQ29" s="1">
        <v>551</v>
      </c>
      <c r="LR29" s="1">
        <v>555</v>
      </c>
      <c r="LS29" s="1">
        <v>559</v>
      </c>
      <c r="LT29" s="1">
        <v>555</v>
      </c>
      <c r="LU29" s="1">
        <v>556</v>
      </c>
      <c r="LV29" s="1">
        <v>562</v>
      </c>
      <c r="LW29" s="1">
        <v>547</v>
      </c>
      <c r="LX29" s="1">
        <v>542</v>
      </c>
      <c r="LY29" s="1">
        <v>556</v>
      </c>
      <c r="LZ29" s="1">
        <v>560</v>
      </c>
      <c r="MA29" s="1">
        <v>566</v>
      </c>
      <c r="MB29" s="1">
        <v>559</v>
      </c>
      <c r="MC29" s="1">
        <v>560</v>
      </c>
      <c r="MD29" s="1">
        <v>557</v>
      </c>
      <c r="ME29" s="1">
        <v>570</v>
      </c>
      <c r="MF29" s="1">
        <v>558</v>
      </c>
      <c r="MG29" s="1">
        <v>562</v>
      </c>
      <c r="MH29" s="1">
        <v>563</v>
      </c>
      <c r="MI29" s="1">
        <v>550</v>
      </c>
      <c r="MJ29" s="1">
        <v>555</v>
      </c>
      <c r="MK29" s="1">
        <v>549</v>
      </c>
      <c r="ML29" s="1">
        <v>564</v>
      </c>
      <c r="MM29" s="1">
        <v>551</v>
      </c>
      <c r="MN29" s="1">
        <v>570</v>
      </c>
      <c r="MO29" s="1">
        <v>0</v>
      </c>
      <c r="MP29" s="1">
        <v>562</v>
      </c>
      <c r="MQ29" s="1">
        <v>571</v>
      </c>
      <c r="MR29" s="1">
        <v>572</v>
      </c>
      <c r="MS29" s="1">
        <v>568</v>
      </c>
      <c r="MT29" s="1">
        <v>564</v>
      </c>
      <c r="MU29" s="1">
        <v>560</v>
      </c>
      <c r="MV29" s="1">
        <v>555</v>
      </c>
      <c r="MW29" s="1">
        <v>561</v>
      </c>
      <c r="MX29" s="1">
        <v>536</v>
      </c>
      <c r="MY29" s="1">
        <v>553</v>
      </c>
      <c r="MZ29" s="1">
        <v>553</v>
      </c>
      <c r="NA29" s="1">
        <v>553</v>
      </c>
      <c r="NB29" s="1">
        <v>554</v>
      </c>
      <c r="NC29" s="1">
        <v>558</v>
      </c>
      <c r="ND29" s="1">
        <v>563</v>
      </c>
      <c r="NE29" s="1">
        <v>549</v>
      </c>
    </row>
    <row r="30" spans="2:369" x14ac:dyDescent="0.25">
      <c r="B30" s="5" t="s">
        <v>29</v>
      </c>
      <c r="D30" s="1">
        <v>558</v>
      </c>
      <c r="E30" s="1">
        <v>572</v>
      </c>
      <c r="F30" s="1">
        <v>571</v>
      </c>
      <c r="G30" s="1">
        <v>569</v>
      </c>
      <c r="H30" s="1">
        <v>571</v>
      </c>
      <c r="I30" s="1">
        <v>568</v>
      </c>
      <c r="J30" s="1">
        <v>572</v>
      </c>
      <c r="K30" s="1">
        <v>577</v>
      </c>
      <c r="L30" s="1">
        <v>584</v>
      </c>
      <c r="M30" s="1">
        <v>572</v>
      </c>
      <c r="N30" s="1">
        <v>580</v>
      </c>
      <c r="O30" s="1">
        <v>578</v>
      </c>
      <c r="P30" s="1">
        <v>579</v>
      </c>
      <c r="Q30" s="1">
        <v>585</v>
      </c>
      <c r="R30" s="1">
        <v>577</v>
      </c>
      <c r="S30" s="1">
        <v>51</v>
      </c>
      <c r="T30" s="1">
        <v>573</v>
      </c>
      <c r="U30" s="1">
        <v>581</v>
      </c>
      <c r="V30" s="1">
        <v>576</v>
      </c>
      <c r="W30" s="1">
        <v>556</v>
      </c>
      <c r="X30" s="1">
        <v>578</v>
      </c>
      <c r="Y30" s="1">
        <v>583</v>
      </c>
      <c r="Z30" s="1">
        <v>587</v>
      </c>
      <c r="AA30" s="1">
        <v>576</v>
      </c>
      <c r="AB30" s="1">
        <v>573</v>
      </c>
      <c r="AC30" s="1">
        <v>577</v>
      </c>
      <c r="AD30" s="1">
        <v>582</v>
      </c>
      <c r="AE30" s="1">
        <v>567</v>
      </c>
      <c r="AF30" s="1">
        <v>571</v>
      </c>
      <c r="AG30" s="1">
        <v>578</v>
      </c>
      <c r="AH30" s="1">
        <v>575</v>
      </c>
      <c r="AI30" s="1">
        <v>573</v>
      </c>
      <c r="AJ30" s="1">
        <v>577</v>
      </c>
      <c r="AK30" s="1">
        <v>577</v>
      </c>
      <c r="AL30" s="1">
        <v>571</v>
      </c>
      <c r="AM30" s="1">
        <v>572</v>
      </c>
      <c r="AN30" s="1">
        <v>581</v>
      </c>
      <c r="AO30" s="1">
        <v>586</v>
      </c>
      <c r="AP30" s="1">
        <v>199</v>
      </c>
      <c r="AQ30" s="1">
        <v>577</v>
      </c>
      <c r="AR30" s="1">
        <v>579</v>
      </c>
      <c r="AS30" s="1">
        <v>582</v>
      </c>
      <c r="AT30" s="1">
        <v>583</v>
      </c>
      <c r="AU30" s="1">
        <v>583</v>
      </c>
      <c r="AV30" s="1">
        <v>577</v>
      </c>
      <c r="AW30" s="1">
        <v>577</v>
      </c>
      <c r="AX30" s="1">
        <v>566</v>
      </c>
      <c r="AY30" s="1">
        <v>584</v>
      </c>
      <c r="AZ30" s="1">
        <v>577</v>
      </c>
      <c r="BA30" s="1">
        <v>576</v>
      </c>
      <c r="BB30" s="1">
        <v>585</v>
      </c>
      <c r="BC30" s="1">
        <v>586</v>
      </c>
      <c r="BD30" s="1">
        <v>587</v>
      </c>
      <c r="BE30" s="1">
        <v>579</v>
      </c>
      <c r="BF30" s="1">
        <v>579</v>
      </c>
      <c r="BG30" s="1">
        <v>584</v>
      </c>
      <c r="BH30" s="1">
        <v>590</v>
      </c>
      <c r="BI30" s="1">
        <v>585</v>
      </c>
      <c r="BJ30" s="1">
        <v>582</v>
      </c>
      <c r="BK30" s="1">
        <v>587</v>
      </c>
      <c r="BL30" s="1">
        <v>586</v>
      </c>
      <c r="BM30" s="1">
        <v>589</v>
      </c>
      <c r="BN30" s="1">
        <v>590</v>
      </c>
      <c r="BO30" s="1">
        <v>585</v>
      </c>
      <c r="BP30" s="1">
        <v>582</v>
      </c>
      <c r="BQ30" s="1">
        <v>593</v>
      </c>
      <c r="BR30" s="1">
        <v>574</v>
      </c>
      <c r="BS30" s="1">
        <v>574</v>
      </c>
      <c r="BT30" s="1">
        <v>564</v>
      </c>
      <c r="BU30" s="1">
        <v>571</v>
      </c>
      <c r="BV30" s="1">
        <v>575</v>
      </c>
      <c r="BW30" s="1">
        <v>559</v>
      </c>
      <c r="BX30" s="1">
        <v>588</v>
      </c>
      <c r="BY30" s="1">
        <v>588</v>
      </c>
      <c r="BZ30" s="1">
        <v>573</v>
      </c>
      <c r="CA30" s="1">
        <v>572</v>
      </c>
      <c r="CB30" s="1">
        <v>585</v>
      </c>
      <c r="CC30" s="1">
        <v>589</v>
      </c>
      <c r="CH30" s="1">
        <v>579</v>
      </c>
      <c r="CI30" s="1">
        <v>581</v>
      </c>
      <c r="CJ30" s="1">
        <v>587</v>
      </c>
      <c r="CK30" s="1">
        <v>576</v>
      </c>
      <c r="CL30" s="1">
        <v>585</v>
      </c>
      <c r="CM30" s="1">
        <v>578</v>
      </c>
      <c r="CN30" s="1">
        <v>589</v>
      </c>
      <c r="CO30" s="1">
        <v>594</v>
      </c>
      <c r="CP30" s="1">
        <v>581</v>
      </c>
      <c r="CQ30" s="1">
        <v>583</v>
      </c>
      <c r="CR30" s="1">
        <v>580</v>
      </c>
      <c r="CS30" s="1">
        <v>584</v>
      </c>
      <c r="CT30" s="1">
        <v>585</v>
      </c>
      <c r="CU30" s="1">
        <v>567</v>
      </c>
      <c r="CV30" s="1">
        <v>570</v>
      </c>
      <c r="CW30" s="1">
        <v>576</v>
      </c>
      <c r="CX30" s="1">
        <v>588</v>
      </c>
      <c r="CY30" s="1">
        <v>582</v>
      </c>
      <c r="CZ30" s="1">
        <v>583</v>
      </c>
      <c r="DA30" s="1">
        <v>577</v>
      </c>
      <c r="DB30" s="1">
        <v>573</v>
      </c>
      <c r="DC30" s="1">
        <v>570</v>
      </c>
      <c r="DD30" s="1">
        <v>574</v>
      </c>
      <c r="DE30" s="1">
        <v>580</v>
      </c>
      <c r="DF30" s="1">
        <v>570</v>
      </c>
      <c r="DG30" s="1">
        <v>561</v>
      </c>
      <c r="DH30" s="1">
        <v>567</v>
      </c>
      <c r="DI30" s="1">
        <v>567</v>
      </c>
      <c r="DJ30" s="1">
        <v>569</v>
      </c>
      <c r="DK30" s="1">
        <v>566</v>
      </c>
      <c r="DL30" s="1">
        <v>574</v>
      </c>
      <c r="DM30" s="1">
        <v>117</v>
      </c>
      <c r="DN30" s="1">
        <v>569</v>
      </c>
      <c r="DO30" s="1">
        <v>569</v>
      </c>
      <c r="DP30" s="1">
        <v>579</v>
      </c>
      <c r="DQ30" s="1">
        <v>577</v>
      </c>
      <c r="DR30" s="1">
        <v>578</v>
      </c>
      <c r="DS30" s="1">
        <v>578</v>
      </c>
      <c r="DT30" s="1">
        <v>583</v>
      </c>
      <c r="DU30" s="1">
        <v>571</v>
      </c>
      <c r="DV30" s="1">
        <v>578</v>
      </c>
      <c r="DW30" s="1">
        <v>577</v>
      </c>
      <c r="DX30" s="1">
        <v>578</v>
      </c>
      <c r="DY30" s="1">
        <v>582</v>
      </c>
      <c r="DZ30" s="1">
        <v>75</v>
      </c>
      <c r="EA30" s="1">
        <v>574</v>
      </c>
      <c r="EB30" s="1">
        <v>582</v>
      </c>
      <c r="EC30" s="1">
        <v>580</v>
      </c>
      <c r="ED30" s="1">
        <v>575</v>
      </c>
      <c r="EE30" s="1">
        <v>576</v>
      </c>
      <c r="EF30" s="1">
        <v>577</v>
      </c>
      <c r="EG30" s="1">
        <v>579</v>
      </c>
      <c r="EH30" s="1">
        <v>55</v>
      </c>
      <c r="EI30" s="1">
        <v>34</v>
      </c>
      <c r="EJ30" s="1">
        <v>55</v>
      </c>
      <c r="EK30" s="1">
        <v>30</v>
      </c>
      <c r="EL30" s="1">
        <v>564</v>
      </c>
      <c r="EM30" s="1">
        <v>580</v>
      </c>
      <c r="EN30" s="1">
        <v>577</v>
      </c>
      <c r="EO30" s="1">
        <v>581</v>
      </c>
      <c r="EP30" s="1">
        <v>582</v>
      </c>
      <c r="EQ30" s="1">
        <v>588</v>
      </c>
      <c r="ER30" s="1">
        <v>575</v>
      </c>
      <c r="ES30" s="1">
        <v>583</v>
      </c>
      <c r="ET30" s="1">
        <v>581</v>
      </c>
      <c r="EU30" s="1">
        <v>582</v>
      </c>
      <c r="EV30" s="1">
        <v>588</v>
      </c>
      <c r="EW30" s="1">
        <v>581</v>
      </c>
      <c r="EX30" s="1">
        <v>581</v>
      </c>
      <c r="EY30" s="1">
        <v>576</v>
      </c>
      <c r="EZ30" s="1">
        <v>567</v>
      </c>
      <c r="FA30" s="1">
        <v>578</v>
      </c>
      <c r="FB30" s="1">
        <v>564</v>
      </c>
      <c r="FC30" s="1">
        <v>585</v>
      </c>
      <c r="FD30" s="1">
        <v>88</v>
      </c>
      <c r="FE30" s="1">
        <v>588</v>
      </c>
      <c r="FF30" s="1">
        <v>585</v>
      </c>
      <c r="FG30" s="1">
        <v>598</v>
      </c>
      <c r="FH30" s="1">
        <v>588</v>
      </c>
      <c r="FI30" s="1">
        <v>588</v>
      </c>
      <c r="FJ30" s="1">
        <v>589</v>
      </c>
      <c r="FK30" s="1">
        <v>600</v>
      </c>
      <c r="FL30" s="1">
        <v>594</v>
      </c>
      <c r="FM30" s="1">
        <v>575</v>
      </c>
      <c r="FN30" s="1">
        <v>596</v>
      </c>
      <c r="FO30" s="1">
        <v>581</v>
      </c>
      <c r="FP30" s="1">
        <v>587</v>
      </c>
      <c r="FQ30" s="1">
        <v>582</v>
      </c>
      <c r="FR30" s="1">
        <v>582</v>
      </c>
      <c r="FS30" s="1">
        <v>582</v>
      </c>
      <c r="FT30" s="1">
        <v>582</v>
      </c>
      <c r="FU30" s="1">
        <v>581</v>
      </c>
      <c r="FV30" s="1">
        <v>582</v>
      </c>
      <c r="FW30" s="1">
        <v>572</v>
      </c>
      <c r="FX30" s="1">
        <v>580</v>
      </c>
      <c r="FY30" s="1">
        <v>572</v>
      </c>
      <c r="FZ30" s="1">
        <v>574</v>
      </c>
      <c r="GA30" s="1">
        <v>54</v>
      </c>
      <c r="GB30" s="1">
        <v>54</v>
      </c>
      <c r="GC30" s="1">
        <v>36</v>
      </c>
      <c r="GD30" s="1">
        <v>573</v>
      </c>
      <c r="GE30" s="1">
        <v>565</v>
      </c>
      <c r="GF30" s="1">
        <v>571</v>
      </c>
      <c r="GG30" s="1">
        <v>564</v>
      </c>
      <c r="GH30" s="1">
        <v>573</v>
      </c>
      <c r="GI30" s="1">
        <v>579</v>
      </c>
      <c r="GJ30" s="1">
        <v>564</v>
      </c>
      <c r="GK30" s="1">
        <v>559</v>
      </c>
      <c r="GL30" s="1">
        <v>577</v>
      </c>
      <c r="GM30" s="1">
        <v>571</v>
      </c>
      <c r="GN30" s="1">
        <v>572</v>
      </c>
      <c r="GO30" s="1">
        <v>586</v>
      </c>
      <c r="GP30" s="1">
        <v>580</v>
      </c>
      <c r="GQ30" s="1">
        <v>576</v>
      </c>
      <c r="GR30" s="1">
        <v>577</v>
      </c>
      <c r="GS30" s="1">
        <v>575</v>
      </c>
      <c r="GT30" s="1">
        <v>578</v>
      </c>
      <c r="GU30" s="1">
        <v>577</v>
      </c>
      <c r="GV30" s="1">
        <v>572</v>
      </c>
      <c r="GW30" s="1">
        <v>583</v>
      </c>
      <c r="GX30" s="1">
        <v>571</v>
      </c>
      <c r="GY30" s="1">
        <v>559</v>
      </c>
      <c r="GZ30" s="1">
        <v>559</v>
      </c>
      <c r="HA30" s="1">
        <v>562</v>
      </c>
      <c r="HB30" s="1">
        <v>579</v>
      </c>
      <c r="HC30" s="1">
        <v>562</v>
      </c>
      <c r="HD30" s="1">
        <v>566</v>
      </c>
      <c r="HE30" s="1">
        <v>577</v>
      </c>
      <c r="HF30" s="1">
        <v>573</v>
      </c>
      <c r="HG30" s="1">
        <v>560</v>
      </c>
      <c r="HH30" s="1">
        <v>558</v>
      </c>
      <c r="HI30" s="1">
        <v>560</v>
      </c>
      <c r="HJ30" s="1">
        <v>64</v>
      </c>
      <c r="HK30" s="1">
        <v>564</v>
      </c>
      <c r="HL30" s="1">
        <v>171</v>
      </c>
      <c r="HM30" s="1">
        <v>554</v>
      </c>
      <c r="HN30" s="1">
        <v>46</v>
      </c>
      <c r="HO30" s="1">
        <v>39</v>
      </c>
      <c r="HP30" s="1">
        <v>38</v>
      </c>
      <c r="HQ30" s="1">
        <v>31</v>
      </c>
      <c r="HR30" s="1">
        <v>29</v>
      </c>
      <c r="HS30" s="1">
        <v>28</v>
      </c>
      <c r="HT30" s="1">
        <v>62</v>
      </c>
      <c r="HU30" s="1">
        <v>48</v>
      </c>
      <c r="HV30" s="1">
        <v>33</v>
      </c>
      <c r="HW30" s="1">
        <v>29</v>
      </c>
      <c r="HX30" s="1">
        <v>28</v>
      </c>
      <c r="HY30" s="1">
        <v>29</v>
      </c>
      <c r="HZ30" s="1">
        <v>29</v>
      </c>
      <c r="IA30" s="1">
        <v>547</v>
      </c>
      <c r="IB30" s="1">
        <v>547</v>
      </c>
      <c r="IC30" s="1">
        <v>550</v>
      </c>
      <c r="ID30" s="1">
        <v>550</v>
      </c>
      <c r="IE30" s="1">
        <v>565</v>
      </c>
      <c r="IF30" s="1">
        <v>558</v>
      </c>
      <c r="IG30" s="1">
        <v>549</v>
      </c>
      <c r="IH30" s="1">
        <v>542</v>
      </c>
      <c r="II30" s="1">
        <v>567</v>
      </c>
      <c r="IJ30" s="1">
        <v>548</v>
      </c>
      <c r="IK30" s="1">
        <v>543</v>
      </c>
      <c r="IL30" s="1">
        <v>542</v>
      </c>
      <c r="IM30" s="1">
        <v>541</v>
      </c>
      <c r="IN30" s="1">
        <v>541</v>
      </c>
      <c r="IO30" s="1">
        <v>544</v>
      </c>
      <c r="IP30" s="1">
        <v>540</v>
      </c>
      <c r="IQ30" s="1">
        <v>551</v>
      </c>
      <c r="IR30" s="1">
        <v>564</v>
      </c>
      <c r="IS30" s="1">
        <v>566</v>
      </c>
      <c r="IT30" s="1">
        <v>578</v>
      </c>
      <c r="IU30" s="1">
        <v>573</v>
      </c>
      <c r="IV30" s="1">
        <v>574</v>
      </c>
      <c r="IW30" s="1">
        <v>577</v>
      </c>
      <c r="IX30" s="1">
        <v>546</v>
      </c>
      <c r="IY30" s="1">
        <v>573</v>
      </c>
      <c r="IZ30" s="1">
        <v>567</v>
      </c>
      <c r="JA30" s="1">
        <v>567</v>
      </c>
      <c r="JB30" s="1">
        <v>562</v>
      </c>
      <c r="JC30" s="1">
        <v>566</v>
      </c>
      <c r="JD30" s="1">
        <v>567</v>
      </c>
      <c r="JE30" s="1">
        <v>567</v>
      </c>
      <c r="JF30" s="1">
        <v>551</v>
      </c>
      <c r="JG30" s="1">
        <v>550</v>
      </c>
      <c r="JH30" s="1">
        <v>554</v>
      </c>
      <c r="JI30" s="1">
        <v>567</v>
      </c>
      <c r="JJ30" s="1">
        <v>551</v>
      </c>
      <c r="JK30" s="1">
        <v>554</v>
      </c>
      <c r="JL30" s="1">
        <v>544</v>
      </c>
      <c r="JM30" s="1">
        <v>559</v>
      </c>
      <c r="JN30" s="1">
        <v>558</v>
      </c>
      <c r="JO30" s="1">
        <v>551</v>
      </c>
      <c r="JP30" s="1">
        <v>540</v>
      </c>
      <c r="JQ30" s="1">
        <v>553</v>
      </c>
      <c r="JR30" s="1">
        <v>557</v>
      </c>
      <c r="JS30" s="1">
        <v>565</v>
      </c>
      <c r="JT30" s="1">
        <v>541</v>
      </c>
      <c r="JU30" s="1">
        <v>541</v>
      </c>
      <c r="JV30" s="1">
        <v>538</v>
      </c>
      <c r="JW30" s="1">
        <v>545</v>
      </c>
      <c r="JX30" s="1">
        <v>556</v>
      </c>
      <c r="JY30" s="1">
        <v>560</v>
      </c>
      <c r="JZ30" s="1">
        <v>564</v>
      </c>
      <c r="KA30" s="1">
        <v>560</v>
      </c>
      <c r="KB30" s="1">
        <v>561</v>
      </c>
      <c r="KC30" s="1">
        <v>558</v>
      </c>
      <c r="KD30" s="1">
        <v>539</v>
      </c>
      <c r="KE30" s="1">
        <v>554</v>
      </c>
      <c r="KF30" s="1">
        <v>564</v>
      </c>
      <c r="KG30" s="1">
        <v>559</v>
      </c>
      <c r="KH30" s="1">
        <v>550</v>
      </c>
      <c r="KI30" s="1">
        <v>577</v>
      </c>
      <c r="KJ30" s="1">
        <v>564</v>
      </c>
      <c r="KK30" s="1">
        <v>554</v>
      </c>
      <c r="KL30" s="1">
        <v>558</v>
      </c>
      <c r="KM30" s="1">
        <v>571</v>
      </c>
      <c r="KN30" s="1">
        <v>570</v>
      </c>
      <c r="KO30" s="1">
        <v>559</v>
      </c>
      <c r="KP30" s="1">
        <v>552</v>
      </c>
      <c r="KQ30" s="1">
        <v>567</v>
      </c>
      <c r="KR30" s="1">
        <v>564</v>
      </c>
      <c r="KS30" s="1">
        <v>566</v>
      </c>
      <c r="KT30" s="1">
        <v>567</v>
      </c>
      <c r="KU30" s="1">
        <v>571</v>
      </c>
      <c r="KV30" s="1">
        <v>573</v>
      </c>
      <c r="KW30" s="1">
        <v>567</v>
      </c>
      <c r="KX30" s="1">
        <v>563</v>
      </c>
      <c r="KY30" s="1">
        <v>560</v>
      </c>
      <c r="KZ30" s="1">
        <v>561</v>
      </c>
      <c r="LA30" s="1">
        <v>557</v>
      </c>
      <c r="LB30" s="1">
        <v>561</v>
      </c>
      <c r="LC30" s="1">
        <v>563</v>
      </c>
      <c r="LD30" s="1">
        <v>557</v>
      </c>
      <c r="LE30" s="1">
        <v>559</v>
      </c>
      <c r="LF30" s="1">
        <v>544</v>
      </c>
      <c r="LG30" s="1">
        <v>545</v>
      </c>
      <c r="LH30" s="1">
        <v>543</v>
      </c>
      <c r="LI30" s="1">
        <v>554</v>
      </c>
      <c r="LJ30" s="1">
        <v>554</v>
      </c>
      <c r="LK30" s="1">
        <v>556</v>
      </c>
      <c r="LL30" s="1">
        <v>551</v>
      </c>
      <c r="LM30" s="1">
        <v>549</v>
      </c>
      <c r="LN30" s="1">
        <v>553</v>
      </c>
      <c r="LO30" s="1">
        <v>558</v>
      </c>
      <c r="LP30" s="1">
        <v>563</v>
      </c>
      <c r="LQ30" s="1">
        <v>555</v>
      </c>
      <c r="LR30" s="1">
        <v>559</v>
      </c>
      <c r="LS30" s="1">
        <v>562</v>
      </c>
      <c r="LT30" s="1">
        <v>558</v>
      </c>
      <c r="LU30" s="1">
        <v>560</v>
      </c>
      <c r="LV30" s="1">
        <v>565</v>
      </c>
      <c r="LW30" s="1">
        <v>551</v>
      </c>
      <c r="LX30" s="1">
        <v>546</v>
      </c>
      <c r="LY30" s="1">
        <v>558</v>
      </c>
      <c r="LZ30" s="1">
        <v>563</v>
      </c>
      <c r="MA30" s="1">
        <v>569</v>
      </c>
      <c r="MB30" s="1">
        <v>562</v>
      </c>
      <c r="MC30" s="1">
        <v>563</v>
      </c>
      <c r="MD30" s="1">
        <v>561</v>
      </c>
      <c r="ME30" s="1">
        <v>574</v>
      </c>
      <c r="MF30" s="1">
        <v>560</v>
      </c>
      <c r="MG30" s="1">
        <v>564</v>
      </c>
      <c r="MH30" s="1">
        <v>567</v>
      </c>
      <c r="MI30" s="1">
        <v>553</v>
      </c>
      <c r="MJ30" s="1">
        <v>557</v>
      </c>
      <c r="MK30" s="1">
        <v>551</v>
      </c>
      <c r="ML30" s="1">
        <v>567</v>
      </c>
      <c r="MM30" s="1">
        <v>553</v>
      </c>
      <c r="MN30" s="1">
        <v>573</v>
      </c>
      <c r="MO30" s="1">
        <v>0</v>
      </c>
      <c r="MP30" s="1">
        <v>563</v>
      </c>
      <c r="MQ30" s="1">
        <v>574</v>
      </c>
      <c r="MR30" s="1">
        <v>574</v>
      </c>
      <c r="MS30" s="1">
        <v>571</v>
      </c>
      <c r="MT30" s="1">
        <v>566</v>
      </c>
      <c r="MU30" s="1">
        <v>563</v>
      </c>
      <c r="MV30" s="1">
        <v>558</v>
      </c>
      <c r="MW30" s="1">
        <v>563</v>
      </c>
      <c r="MX30" s="1">
        <v>537</v>
      </c>
      <c r="MY30" s="1">
        <v>555</v>
      </c>
      <c r="MZ30" s="1">
        <v>553</v>
      </c>
      <c r="NA30" s="1">
        <v>553</v>
      </c>
      <c r="NB30" s="1">
        <v>554</v>
      </c>
      <c r="NC30" s="1">
        <v>559</v>
      </c>
      <c r="ND30" s="1">
        <v>563</v>
      </c>
      <c r="NE30" s="1">
        <v>549</v>
      </c>
    </row>
    <row r="31" spans="2:369" s="50" customFormat="1" x14ac:dyDescent="0.25">
      <c r="B31" s="52" t="s">
        <v>30</v>
      </c>
      <c r="D31" s="50">
        <v>555</v>
      </c>
      <c r="E31" s="50">
        <v>571</v>
      </c>
      <c r="F31" s="50">
        <v>570</v>
      </c>
      <c r="G31" s="50">
        <v>567</v>
      </c>
      <c r="H31" s="50">
        <v>568</v>
      </c>
      <c r="I31" s="50">
        <v>566</v>
      </c>
      <c r="J31" s="50">
        <v>568</v>
      </c>
      <c r="K31" s="50">
        <v>571</v>
      </c>
      <c r="L31" s="50">
        <v>579</v>
      </c>
      <c r="M31" s="50">
        <v>569</v>
      </c>
      <c r="N31" s="50">
        <v>577</v>
      </c>
      <c r="O31" s="50">
        <v>573</v>
      </c>
      <c r="P31" s="50">
        <v>574</v>
      </c>
      <c r="Q31" s="50">
        <v>582</v>
      </c>
      <c r="R31" s="50">
        <v>572</v>
      </c>
      <c r="S31" s="50">
        <v>51</v>
      </c>
      <c r="T31" s="50">
        <v>569</v>
      </c>
      <c r="U31" s="50">
        <v>578</v>
      </c>
      <c r="V31" s="50">
        <v>572</v>
      </c>
      <c r="W31" s="50">
        <v>552</v>
      </c>
      <c r="X31" s="50">
        <v>573</v>
      </c>
      <c r="Y31" s="50">
        <v>579</v>
      </c>
      <c r="Z31" s="50">
        <v>581</v>
      </c>
      <c r="AA31" s="50">
        <v>571</v>
      </c>
      <c r="AB31" s="50">
        <v>568</v>
      </c>
      <c r="AC31" s="50">
        <v>570</v>
      </c>
      <c r="AD31" s="50">
        <v>579</v>
      </c>
      <c r="AE31" s="50">
        <v>563</v>
      </c>
      <c r="AF31" s="50">
        <v>567</v>
      </c>
      <c r="AG31" s="50">
        <v>576</v>
      </c>
      <c r="AH31" s="50">
        <v>572</v>
      </c>
      <c r="AI31" s="50">
        <v>570</v>
      </c>
      <c r="AJ31" s="50">
        <v>574</v>
      </c>
      <c r="AK31" s="50">
        <v>573</v>
      </c>
      <c r="AL31" s="50">
        <v>567</v>
      </c>
      <c r="AM31" s="50">
        <v>569</v>
      </c>
      <c r="AN31" s="50">
        <v>578</v>
      </c>
      <c r="AO31" s="50">
        <v>582</v>
      </c>
      <c r="AP31" s="50">
        <v>201</v>
      </c>
      <c r="AQ31" s="50">
        <v>574</v>
      </c>
      <c r="AR31" s="50">
        <v>576</v>
      </c>
      <c r="AS31" s="50">
        <v>578</v>
      </c>
      <c r="AT31" s="50">
        <v>580</v>
      </c>
      <c r="AU31" s="50">
        <v>581</v>
      </c>
      <c r="AV31" s="50">
        <v>576</v>
      </c>
      <c r="AW31" s="50">
        <v>576</v>
      </c>
      <c r="AX31" s="50">
        <v>566</v>
      </c>
      <c r="AY31" s="50">
        <v>583</v>
      </c>
      <c r="AZ31" s="50">
        <v>577</v>
      </c>
      <c r="BA31" s="50">
        <v>576</v>
      </c>
      <c r="BB31" s="50">
        <v>587</v>
      </c>
      <c r="BC31" s="50">
        <v>588</v>
      </c>
      <c r="BD31" s="50">
        <v>588</v>
      </c>
      <c r="BE31" s="50">
        <v>581</v>
      </c>
      <c r="BF31" s="50">
        <v>579</v>
      </c>
      <c r="BG31" s="50">
        <v>584</v>
      </c>
      <c r="BH31" s="50">
        <v>586</v>
      </c>
      <c r="BI31" s="50">
        <v>580</v>
      </c>
      <c r="BJ31" s="50">
        <v>580</v>
      </c>
      <c r="BK31" s="50">
        <v>585</v>
      </c>
      <c r="BL31" s="50">
        <v>584</v>
      </c>
      <c r="BM31" s="50">
        <v>590</v>
      </c>
      <c r="BN31" s="50">
        <v>591</v>
      </c>
      <c r="BO31" s="50">
        <v>585</v>
      </c>
      <c r="BP31" s="50">
        <v>582</v>
      </c>
      <c r="BQ31" s="50">
        <v>593</v>
      </c>
      <c r="BR31" s="50">
        <v>575</v>
      </c>
      <c r="BS31" s="50">
        <v>574</v>
      </c>
      <c r="BT31" s="50">
        <v>564</v>
      </c>
      <c r="BU31" s="50">
        <v>573</v>
      </c>
      <c r="BV31" s="50">
        <v>577</v>
      </c>
      <c r="BW31" s="50">
        <v>561</v>
      </c>
      <c r="BX31" s="50">
        <v>588</v>
      </c>
      <c r="BY31" s="50">
        <v>588</v>
      </c>
      <c r="BZ31" s="50">
        <v>573</v>
      </c>
      <c r="CA31" s="50">
        <v>570</v>
      </c>
      <c r="CB31" s="50">
        <v>585</v>
      </c>
      <c r="CC31" s="50">
        <v>586</v>
      </c>
      <c r="CH31" s="50">
        <v>572</v>
      </c>
      <c r="CI31" s="50">
        <v>575</v>
      </c>
      <c r="CJ31" s="50">
        <v>582</v>
      </c>
      <c r="CK31" s="50">
        <v>570</v>
      </c>
      <c r="CL31" s="50">
        <v>580</v>
      </c>
      <c r="CM31" s="50">
        <v>572</v>
      </c>
      <c r="CN31" s="50">
        <v>583</v>
      </c>
      <c r="CO31" s="50">
        <v>588</v>
      </c>
      <c r="CP31" s="50">
        <v>576</v>
      </c>
      <c r="CQ31" s="50">
        <v>578</v>
      </c>
      <c r="CR31" s="50">
        <v>574</v>
      </c>
      <c r="CS31" s="50">
        <v>580</v>
      </c>
      <c r="CT31" s="50">
        <v>580</v>
      </c>
      <c r="CU31" s="50">
        <v>564</v>
      </c>
      <c r="CV31" s="50">
        <v>567</v>
      </c>
      <c r="CW31" s="50">
        <v>574</v>
      </c>
      <c r="CX31" s="50">
        <v>583</v>
      </c>
      <c r="CY31" s="50">
        <v>577</v>
      </c>
      <c r="CZ31" s="50">
        <v>582</v>
      </c>
      <c r="DA31" s="50">
        <v>574</v>
      </c>
      <c r="DB31" s="50">
        <v>570</v>
      </c>
      <c r="DC31" s="50">
        <v>566</v>
      </c>
      <c r="DD31" s="50">
        <v>570</v>
      </c>
      <c r="DE31" s="50">
        <v>576</v>
      </c>
      <c r="DF31" s="50">
        <v>565</v>
      </c>
      <c r="DG31" s="50">
        <v>556</v>
      </c>
      <c r="DH31" s="50">
        <v>566</v>
      </c>
      <c r="DI31" s="50">
        <v>564</v>
      </c>
      <c r="DJ31" s="50">
        <v>565</v>
      </c>
      <c r="DK31" s="50">
        <v>562</v>
      </c>
      <c r="DL31" s="50">
        <v>570</v>
      </c>
      <c r="DM31" s="50">
        <v>122</v>
      </c>
      <c r="DN31" s="50">
        <v>566</v>
      </c>
      <c r="DO31" s="50">
        <v>566</v>
      </c>
      <c r="DP31" s="50">
        <v>576</v>
      </c>
      <c r="DQ31" s="50">
        <v>575</v>
      </c>
      <c r="DR31" s="50">
        <v>577</v>
      </c>
      <c r="DS31" s="50">
        <v>577</v>
      </c>
      <c r="DT31" s="50">
        <v>580</v>
      </c>
      <c r="DU31" s="50">
        <v>568</v>
      </c>
      <c r="DV31" s="50">
        <v>576</v>
      </c>
      <c r="DW31" s="50">
        <v>575</v>
      </c>
      <c r="DX31" s="50">
        <v>577</v>
      </c>
      <c r="DY31" s="50">
        <v>580</v>
      </c>
      <c r="DZ31" s="50">
        <v>77</v>
      </c>
      <c r="EA31" s="50">
        <v>573</v>
      </c>
      <c r="EB31" s="50">
        <v>582</v>
      </c>
      <c r="EC31" s="50">
        <v>580</v>
      </c>
      <c r="ED31" s="50">
        <v>577</v>
      </c>
      <c r="EE31" s="50">
        <v>577</v>
      </c>
      <c r="EF31" s="50">
        <v>578</v>
      </c>
      <c r="EG31" s="50">
        <v>581</v>
      </c>
      <c r="EH31" s="50">
        <v>55</v>
      </c>
      <c r="EI31" s="50">
        <v>34</v>
      </c>
      <c r="EJ31" s="50">
        <v>54</v>
      </c>
      <c r="EK31" s="50">
        <v>30</v>
      </c>
      <c r="EL31" s="50">
        <v>565</v>
      </c>
      <c r="EM31" s="50">
        <v>583</v>
      </c>
      <c r="EN31" s="50">
        <v>580</v>
      </c>
      <c r="EO31" s="50">
        <v>583</v>
      </c>
      <c r="EP31" s="50">
        <v>583</v>
      </c>
      <c r="EQ31" s="50">
        <v>588</v>
      </c>
      <c r="ER31" s="50">
        <v>577</v>
      </c>
      <c r="ES31" s="50">
        <v>584</v>
      </c>
      <c r="ET31" s="50">
        <v>582</v>
      </c>
      <c r="EU31" s="50">
        <v>583</v>
      </c>
      <c r="EV31" s="50">
        <v>588</v>
      </c>
      <c r="EW31" s="50">
        <v>583</v>
      </c>
      <c r="EX31" s="50">
        <v>581</v>
      </c>
      <c r="EY31" s="50">
        <v>576</v>
      </c>
      <c r="EZ31" s="50">
        <v>567</v>
      </c>
      <c r="FA31" s="50">
        <v>580</v>
      </c>
      <c r="FB31" s="50">
        <v>565</v>
      </c>
      <c r="FC31" s="50">
        <v>587</v>
      </c>
      <c r="FD31" s="50">
        <v>91</v>
      </c>
      <c r="FE31" s="50">
        <v>589</v>
      </c>
      <c r="FF31" s="50">
        <v>586</v>
      </c>
      <c r="FG31" s="50">
        <v>601</v>
      </c>
      <c r="FH31" s="50">
        <v>588</v>
      </c>
      <c r="FI31" s="50">
        <v>588</v>
      </c>
      <c r="FJ31" s="50">
        <v>590</v>
      </c>
      <c r="FK31" s="50">
        <v>601</v>
      </c>
      <c r="FL31" s="50">
        <v>596</v>
      </c>
      <c r="FM31" s="50">
        <v>576</v>
      </c>
      <c r="FN31" s="50">
        <v>596</v>
      </c>
      <c r="FO31" s="50">
        <v>583</v>
      </c>
      <c r="FP31" s="50">
        <v>589</v>
      </c>
      <c r="FQ31" s="50">
        <v>583</v>
      </c>
      <c r="FR31" s="50">
        <v>583</v>
      </c>
      <c r="FS31" s="50">
        <v>583</v>
      </c>
      <c r="FT31" s="50">
        <v>582</v>
      </c>
      <c r="FU31" s="50">
        <v>582</v>
      </c>
      <c r="FV31" s="50">
        <v>583</v>
      </c>
      <c r="FW31" s="50">
        <v>575</v>
      </c>
      <c r="FX31" s="50">
        <v>581</v>
      </c>
      <c r="FY31" s="50">
        <v>572</v>
      </c>
      <c r="FZ31" s="50">
        <v>574</v>
      </c>
      <c r="GA31" s="50">
        <v>53</v>
      </c>
      <c r="GB31" s="50">
        <v>54</v>
      </c>
      <c r="GC31" s="50">
        <v>37</v>
      </c>
      <c r="GD31" s="50">
        <v>571</v>
      </c>
      <c r="GE31" s="50">
        <v>563</v>
      </c>
      <c r="GF31" s="50">
        <v>570</v>
      </c>
      <c r="GG31" s="50">
        <v>562</v>
      </c>
      <c r="GH31" s="50">
        <v>573</v>
      </c>
      <c r="GI31" s="50">
        <v>579</v>
      </c>
      <c r="GJ31" s="50">
        <v>563</v>
      </c>
      <c r="GK31" s="50">
        <v>557</v>
      </c>
      <c r="GL31" s="50">
        <v>576</v>
      </c>
      <c r="GM31" s="50">
        <v>569</v>
      </c>
      <c r="GN31" s="50">
        <v>571</v>
      </c>
      <c r="GO31" s="50">
        <v>586</v>
      </c>
      <c r="GP31" s="50">
        <v>578</v>
      </c>
      <c r="GQ31" s="50">
        <v>575</v>
      </c>
      <c r="GR31" s="50">
        <v>576</v>
      </c>
      <c r="GS31" s="50">
        <v>576</v>
      </c>
      <c r="GT31" s="50">
        <v>576</v>
      </c>
      <c r="GU31" s="50">
        <v>575</v>
      </c>
      <c r="GV31" s="50">
        <v>572</v>
      </c>
      <c r="GW31" s="50">
        <v>582</v>
      </c>
      <c r="GX31" s="50">
        <v>570</v>
      </c>
      <c r="GY31" s="50">
        <v>558</v>
      </c>
      <c r="GZ31" s="50">
        <v>559</v>
      </c>
      <c r="HA31" s="50">
        <v>562</v>
      </c>
      <c r="HB31" s="50">
        <v>582</v>
      </c>
      <c r="HC31" s="50">
        <v>560</v>
      </c>
      <c r="HD31" s="50">
        <v>566</v>
      </c>
      <c r="HE31" s="50">
        <v>578</v>
      </c>
      <c r="HF31" s="50">
        <v>573</v>
      </c>
      <c r="HG31" s="50">
        <v>560</v>
      </c>
      <c r="HH31" s="50">
        <v>558</v>
      </c>
      <c r="HI31" s="50">
        <v>561</v>
      </c>
      <c r="HJ31" s="50">
        <v>66</v>
      </c>
      <c r="HK31" s="50">
        <v>567</v>
      </c>
      <c r="HL31" s="50">
        <v>172</v>
      </c>
      <c r="HM31" s="50">
        <v>556</v>
      </c>
      <c r="HN31" s="50">
        <v>46</v>
      </c>
      <c r="HO31" s="50">
        <v>40</v>
      </c>
      <c r="HP31" s="50">
        <v>38</v>
      </c>
      <c r="HQ31" s="50">
        <v>31</v>
      </c>
      <c r="HR31" s="50">
        <v>29</v>
      </c>
      <c r="HS31" s="50">
        <v>28</v>
      </c>
      <c r="HT31" s="50">
        <v>64</v>
      </c>
      <c r="HU31" s="50">
        <v>48</v>
      </c>
      <c r="HV31" s="50">
        <v>33</v>
      </c>
      <c r="HW31" s="50">
        <v>29</v>
      </c>
      <c r="HX31" s="50">
        <v>29</v>
      </c>
      <c r="HY31" s="50">
        <v>29</v>
      </c>
      <c r="HZ31" s="50">
        <v>29</v>
      </c>
      <c r="IA31" s="50">
        <v>545</v>
      </c>
      <c r="IB31" s="50">
        <v>545</v>
      </c>
      <c r="IC31" s="50">
        <v>550</v>
      </c>
      <c r="ID31" s="50">
        <v>549</v>
      </c>
      <c r="IE31" s="50">
        <v>565</v>
      </c>
      <c r="IF31" s="50">
        <v>558</v>
      </c>
      <c r="IG31" s="50">
        <v>547</v>
      </c>
      <c r="IH31" s="50">
        <v>542</v>
      </c>
      <c r="II31" s="50">
        <v>569</v>
      </c>
      <c r="IJ31" s="50">
        <v>547</v>
      </c>
      <c r="IK31" s="50">
        <v>541</v>
      </c>
      <c r="IL31" s="50">
        <v>540</v>
      </c>
      <c r="IM31" s="50">
        <v>540</v>
      </c>
      <c r="IN31" s="50">
        <v>540</v>
      </c>
      <c r="IO31" s="50">
        <v>542</v>
      </c>
      <c r="IP31" s="50">
        <v>539</v>
      </c>
      <c r="IQ31" s="50">
        <v>549</v>
      </c>
      <c r="IR31" s="50">
        <v>564</v>
      </c>
      <c r="IS31" s="50">
        <v>565</v>
      </c>
      <c r="IT31" s="50">
        <v>580</v>
      </c>
      <c r="IU31" s="50">
        <v>576</v>
      </c>
      <c r="IV31" s="50">
        <v>575</v>
      </c>
      <c r="IW31" s="50">
        <v>578</v>
      </c>
      <c r="IX31" s="50">
        <v>544</v>
      </c>
      <c r="IY31" s="50">
        <v>574</v>
      </c>
      <c r="IZ31" s="50">
        <v>565</v>
      </c>
      <c r="JA31" s="50">
        <v>566</v>
      </c>
      <c r="JB31" s="50">
        <v>560</v>
      </c>
      <c r="JC31" s="50">
        <v>564</v>
      </c>
      <c r="JD31" s="50">
        <v>565</v>
      </c>
      <c r="JE31" s="50">
        <v>568</v>
      </c>
      <c r="JF31" s="50">
        <v>549</v>
      </c>
      <c r="JG31" s="50">
        <v>549</v>
      </c>
      <c r="JH31" s="50">
        <v>552</v>
      </c>
      <c r="JI31" s="50">
        <v>567</v>
      </c>
      <c r="JJ31" s="50">
        <v>548</v>
      </c>
      <c r="JK31" s="50">
        <v>553</v>
      </c>
      <c r="JL31" s="50">
        <v>543</v>
      </c>
      <c r="JM31" s="50">
        <v>557</v>
      </c>
      <c r="JN31" s="50">
        <v>556</v>
      </c>
      <c r="JO31" s="50">
        <v>548</v>
      </c>
      <c r="JP31" s="50">
        <v>537</v>
      </c>
      <c r="JQ31" s="50">
        <v>550</v>
      </c>
      <c r="JR31" s="50">
        <v>554</v>
      </c>
      <c r="JS31" s="50">
        <v>562</v>
      </c>
      <c r="JT31" s="50">
        <v>538</v>
      </c>
      <c r="JU31" s="50">
        <v>538</v>
      </c>
      <c r="JV31" s="50">
        <v>537</v>
      </c>
      <c r="JW31" s="50">
        <v>545</v>
      </c>
      <c r="JX31" s="50">
        <v>556</v>
      </c>
      <c r="JY31" s="50">
        <v>562</v>
      </c>
      <c r="JZ31" s="50">
        <v>566</v>
      </c>
      <c r="KA31" s="50">
        <v>560</v>
      </c>
      <c r="KB31" s="50">
        <v>562</v>
      </c>
      <c r="KC31" s="50">
        <v>559</v>
      </c>
      <c r="KD31" s="50">
        <v>538</v>
      </c>
      <c r="KE31" s="50">
        <v>554</v>
      </c>
      <c r="KF31" s="50">
        <v>566</v>
      </c>
      <c r="KG31" s="50">
        <v>560</v>
      </c>
      <c r="KH31" s="50">
        <v>551</v>
      </c>
      <c r="KI31" s="50">
        <v>580</v>
      </c>
      <c r="KJ31" s="50">
        <v>566</v>
      </c>
      <c r="KK31" s="50">
        <v>555</v>
      </c>
      <c r="KL31" s="50">
        <v>558</v>
      </c>
      <c r="KM31" s="50">
        <v>573</v>
      </c>
      <c r="KN31" s="50">
        <v>573</v>
      </c>
      <c r="KO31" s="50">
        <v>562</v>
      </c>
      <c r="KP31" s="50">
        <v>554</v>
      </c>
      <c r="KQ31" s="50">
        <v>569</v>
      </c>
      <c r="KR31" s="50">
        <v>566</v>
      </c>
      <c r="KS31" s="50">
        <v>568</v>
      </c>
      <c r="KT31" s="50">
        <v>568</v>
      </c>
      <c r="KU31" s="50">
        <v>572</v>
      </c>
      <c r="KV31" s="50">
        <v>575</v>
      </c>
      <c r="KW31" s="50">
        <v>567</v>
      </c>
      <c r="KX31" s="50">
        <v>563</v>
      </c>
      <c r="KY31" s="50">
        <v>560</v>
      </c>
      <c r="KZ31" s="50">
        <v>562</v>
      </c>
      <c r="LA31" s="50">
        <v>558</v>
      </c>
      <c r="LB31" s="50">
        <v>561</v>
      </c>
      <c r="LC31" s="50">
        <v>563</v>
      </c>
      <c r="LD31" s="50">
        <v>559</v>
      </c>
      <c r="LE31" s="50">
        <v>559</v>
      </c>
      <c r="LF31" s="50">
        <v>543</v>
      </c>
      <c r="LG31" s="50">
        <v>544</v>
      </c>
      <c r="LH31" s="50">
        <v>544</v>
      </c>
      <c r="LI31" s="50">
        <v>556</v>
      </c>
      <c r="LJ31" s="50">
        <v>555</v>
      </c>
      <c r="LK31" s="50">
        <v>558</v>
      </c>
      <c r="LL31" s="50">
        <v>553</v>
      </c>
      <c r="LM31" s="50">
        <v>551</v>
      </c>
      <c r="LN31" s="50">
        <v>555</v>
      </c>
      <c r="LO31" s="50">
        <v>558</v>
      </c>
      <c r="LP31" s="50">
        <v>563</v>
      </c>
      <c r="LQ31" s="50">
        <v>554</v>
      </c>
      <c r="LR31" s="50">
        <v>559</v>
      </c>
      <c r="LS31" s="50">
        <v>563</v>
      </c>
      <c r="LT31" s="50">
        <v>559</v>
      </c>
      <c r="LU31" s="50">
        <v>561</v>
      </c>
      <c r="LV31" s="50">
        <v>566</v>
      </c>
      <c r="LW31" s="50">
        <v>552</v>
      </c>
      <c r="LX31" s="50">
        <v>546</v>
      </c>
      <c r="LY31" s="50">
        <v>559</v>
      </c>
      <c r="LZ31" s="50">
        <v>564</v>
      </c>
      <c r="MA31" s="50">
        <v>569</v>
      </c>
      <c r="MB31" s="50">
        <v>562</v>
      </c>
      <c r="MC31" s="50">
        <v>564</v>
      </c>
      <c r="MD31" s="50">
        <v>563</v>
      </c>
      <c r="ME31" s="50">
        <v>575</v>
      </c>
      <c r="MF31" s="50">
        <v>562</v>
      </c>
      <c r="MG31" s="50">
        <v>568</v>
      </c>
      <c r="MH31" s="50">
        <v>569</v>
      </c>
      <c r="MI31" s="50">
        <v>555</v>
      </c>
      <c r="MJ31" s="50">
        <v>559</v>
      </c>
      <c r="MK31" s="50">
        <v>554</v>
      </c>
      <c r="ML31" s="50">
        <v>564</v>
      </c>
      <c r="MM31" s="50">
        <v>553</v>
      </c>
      <c r="MN31" s="50">
        <v>572</v>
      </c>
      <c r="MO31" s="50">
        <v>0</v>
      </c>
      <c r="MP31" s="50">
        <v>563</v>
      </c>
      <c r="MQ31" s="50">
        <v>571</v>
      </c>
      <c r="MR31" s="50">
        <v>572</v>
      </c>
      <c r="MS31" s="50">
        <v>569</v>
      </c>
      <c r="MT31" s="50">
        <v>564</v>
      </c>
      <c r="MU31" s="50">
        <v>559</v>
      </c>
      <c r="MV31" s="50">
        <v>555</v>
      </c>
      <c r="MW31" s="50">
        <v>560</v>
      </c>
      <c r="MX31" s="50">
        <v>536</v>
      </c>
      <c r="MY31" s="50">
        <v>553</v>
      </c>
      <c r="MZ31" s="50">
        <v>552</v>
      </c>
      <c r="NA31" s="50">
        <v>553</v>
      </c>
      <c r="NB31" s="50">
        <v>553</v>
      </c>
      <c r="NC31" s="50">
        <v>559</v>
      </c>
      <c r="ND31" s="50">
        <v>564</v>
      </c>
      <c r="NE31" s="50">
        <v>548</v>
      </c>
    </row>
    <row r="32" spans="2:369" s="50" customFormat="1" x14ac:dyDescent="0.25">
      <c r="B32" s="52" t="s">
        <v>31</v>
      </c>
      <c r="D32" s="50">
        <v>19.8</v>
      </c>
      <c r="E32" s="50">
        <v>24.8</v>
      </c>
      <c r="F32" s="50">
        <v>28.9</v>
      </c>
      <c r="G32" s="50">
        <v>26.5</v>
      </c>
      <c r="H32" s="50">
        <v>24.1</v>
      </c>
      <c r="I32" s="50">
        <v>23</v>
      </c>
      <c r="J32" s="50">
        <v>27.8</v>
      </c>
      <c r="K32" s="50">
        <v>26.4</v>
      </c>
      <c r="L32" s="50">
        <v>25.7</v>
      </c>
      <c r="M32" s="50">
        <v>27.8</v>
      </c>
      <c r="N32" s="50">
        <v>29.5</v>
      </c>
      <c r="O32" s="50">
        <v>28.5</v>
      </c>
      <c r="P32" s="50">
        <v>28</v>
      </c>
      <c r="Q32" s="50">
        <v>27.6</v>
      </c>
      <c r="R32" s="50">
        <v>24.2</v>
      </c>
      <c r="S32" s="50">
        <v>20.7</v>
      </c>
      <c r="T32" s="50">
        <v>21.4</v>
      </c>
      <c r="U32" s="50">
        <v>28</v>
      </c>
      <c r="V32" s="50">
        <v>19.3</v>
      </c>
      <c r="W32" s="50">
        <v>19.100000000000001</v>
      </c>
      <c r="X32" s="50">
        <v>25.1</v>
      </c>
      <c r="Y32" s="50">
        <v>27.2</v>
      </c>
      <c r="Z32" s="50">
        <v>22.5</v>
      </c>
      <c r="AA32" s="50">
        <v>21.7</v>
      </c>
      <c r="AB32" s="50">
        <v>19.3</v>
      </c>
      <c r="AC32" s="50">
        <v>18.8</v>
      </c>
      <c r="AD32" s="50">
        <v>21</v>
      </c>
      <c r="AE32" s="50">
        <v>18.3</v>
      </c>
      <c r="AF32" s="50">
        <v>18</v>
      </c>
      <c r="AG32" s="50">
        <v>21</v>
      </c>
      <c r="AH32" s="50">
        <v>27.2</v>
      </c>
      <c r="AI32" s="50">
        <v>24</v>
      </c>
      <c r="AJ32" s="50">
        <v>27</v>
      </c>
      <c r="AK32" s="50">
        <v>26.4</v>
      </c>
      <c r="AL32" s="50">
        <v>30.6</v>
      </c>
      <c r="AM32" s="50">
        <v>25.5</v>
      </c>
      <c r="AN32" s="50">
        <v>26.6</v>
      </c>
      <c r="AO32" s="50">
        <v>29</v>
      </c>
      <c r="AP32" s="50">
        <v>26.9</v>
      </c>
      <c r="AQ32" s="50">
        <v>25.5</v>
      </c>
      <c r="AR32" s="50">
        <v>28.2</v>
      </c>
      <c r="AS32" s="50">
        <v>26.8</v>
      </c>
      <c r="AT32" s="50">
        <v>25.3</v>
      </c>
      <c r="AU32" s="50">
        <v>24.2</v>
      </c>
      <c r="AV32" s="50">
        <v>26.3</v>
      </c>
      <c r="AW32" s="50">
        <v>25.6</v>
      </c>
      <c r="AX32" s="50">
        <v>24.2</v>
      </c>
      <c r="AY32" s="50">
        <v>25.2</v>
      </c>
      <c r="AZ32" s="50">
        <v>27.7</v>
      </c>
      <c r="BA32" s="50">
        <v>29.4</v>
      </c>
      <c r="BB32" s="50">
        <v>28.7</v>
      </c>
      <c r="BC32" s="50">
        <v>28.8</v>
      </c>
      <c r="BD32" s="50">
        <v>29.3</v>
      </c>
      <c r="BE32" s="50">
        <v>29.4</v>
      </c>
      <c r="BF32" s="50">
        <v>29.1</v>
      </c>
      <c r="BG32" s="50">
        <v>26.4</v>
      </c>
      <c r="BH32" s="50">
        <v>20.8</v>
      </c>
      <c r="BI32" s="50">
        <v>20.9</v>
      </c>
      <c r="BJ32" s="50">
        <v>23.8</v>
      </c>
      <c r="BK32" s="50">
        <v>19.3</v>
      </c>
      <c r="BL32" s="50">
        <v>25.2</v>
      </c>
      <c r="BM32" s="50">
        <v>28.5</v>
      </c>
      <c r="BN32" s="50">
        <v>33.1</v>
      </c>
      <c r="BO32" s="50">
        <v>30.9</v>
      </c>
      <c r="BP32" s="50">
        <v>30</v>
      </c>
      <c r="BQ32" s="50">
        <v>29.9</v>
      </c>
      <c r="BR32" s="50">
        <v>31.4</v>
      </c>
      <c r="BS32" s="50">
        <v>28</v>
      </c>
      <c r="BT32" s="50">
        <v>25.4</v>
      </c>
      <c r="BU32" s="50">
        <v>26.6</v>
      </c>
      <c r="BV32" s="50">
        <v>28.7</v>
      </c>
      <c r="BW32" s="50">
        <v>28.6</v>
      </c>
      <c r="BX32" s="50">
        <v>30.3</v>
      </c>
      <c r="BY32" s="50">
        <v>30.3</v>
      </c>
      <c r="BZ32" s="50">
        <v>30.3</v>
      </c>
      <c r="CA32" s="50">
        <v>29.3</v>
      </c>
      <c r="CB32" s="50">
        <v>32.5</v>
      </c>
      <c r="CC32" s="50">
        <v>32.200000000000003</v>
      </c>
      <c r="CH32" s="50">
        <v>25.1</v>
      </c>
      <c r="CI32" s="50">
        <v>27.7</v>
      </c>
      <c r="CJ32" s="50">
        <v>30.3</v>
      </c>
      <c r="CK32" s="50">
        <v>28.6</v>
      </c>
      <c r="CL32" s="50">
        <v>30.9</v>
      </c>
      <c r="CM32" s="50">
        <v>28.5</v>
      </c>
      <c r="CN32" s="50">
        <v>30.2</v>
      </c>
      <c r="CO32" s="50">
        <v>30.9</v>
      </c>
      <c r="CP32" s="50">
        <v>31</v>
      </c>
      <c r="CQ32" s="50">
        <v>30.7</v>
      </c>
      <c r="CR32" s="50">
        <v>29.4</v>
      </c>
      <c r="CS32" s="50">
        <v>30.5</v>
      </c>
      <c r="CT32" s="50">
        <v>31</v>
      </c>
      <c r="CU32" s="50">
        <v>30.7</v>
      </c>
      <c r="CV32" s="50">
        <v>31.2</v>
      </c>
      <c r="CW32" s="50">
        <v>31.8</v>
      </c>
      <c r="CX32" s="50">
        <v>31.4</v>
      </c>
      <c r="CY32" s="50">
        <v>31.1</v>
      </c>
      <c r="CZ32" s="50">
        <v>31.5</v>
      </c>
      <c r="DA32" s="50">
        <v>30.4</v>
      </c>
      <c r="DB32" s="50">
        <v>30.2</v>
      </c>
      <c r="DC32" s="50">
        <v>30.7</v>
      </c>
      <c r="DD32" s="50">
        <v>32.200000000000003</v>
      </c>
      <c r="DE32" s="50">
        <v>32.4</v>
      </c>
      <c r="DF32" s="50">
        <v>30.3</v>
      </c>
      <c r="DG32" s="50">
        <v>30.2</v>
      </c>
      <c r="DH32" s="50">
        <v>32.700000000000003</v>
      </c>
      <c r="DI32" s="50">
        <v>31.1</v>
      </c>
      <c r="DJ32" s="50">
        <v>29.4</v>
      </c>
      <c r="DK32" s="50">
        <v>29.4</v>
      </c>
      <c r="DL32" s="50">
        <v>30.8</v>
      </c>
      <c r="DM32" s="50">
        <v>30.3</v>
      </c>
      <c r="DN32" s="50">
        <v>32.299999999999997</v>
      </c>
      <c r="DO32" s="50">
        <v>32.299999999999997</v>
      </c>
      <c r="DP32" s="50">
        <v>34.700000000000003</v>
      </c>
      <c r="DQ32" s="50">
        <v>35.299999999999997</v>
      </c>
      <c r="DR32" s="50">
        <v>36.1</v>
      </c>
      <c r="DS32" s="50">
        <v>35</v>
      </c>
      <c r="DT32" s="50">
        <v>34</v>
      </c>
      <c r="DU32" s="50">
        <v>34</v>
      </c>
      <c r="DV32" s="50">
        <v>35.700000000000003</v>
      </c>
      <c r="DW32" s="50">
        <v>36.4</v>
      </c>
      <c r="DX32" s="50">
        <v>38.200000000000003</v>
      </c>
      <c r="DY32" s="50">
        <v>36.6</v>
      </c>
      <c r="DZ32" s="50">
        <v>41</v>
      </c>
      <c r="EA32" s="50">
        <v>35.700000000000003</v>
      </c>
      <c r="EB32" s="50">
        <v>35.9</v>
      </c>
      <c r="EC32" s="50">
        <v>36</v>
      </c>
      <c r="ED32" s="50">
        <v>34.6</v>
      </c>
      <c r="EE32" s="50">
        <v>35.1</v>
      </c>
      <c r="EF32" s="50">
        <v>35</v>
      </c>
      <c r="EG32" s="50">
        <v>35.4</v>
      </c>
      <c r="EH32" s="50">
        <v>37.4</v>
      </c>
      <c r="EI32" s="50">
        <v>31.8</v>
      </c>
      <c r="EJ32" s="50">
        <v>33.9</v>
      </c>
      <c r="EK32" s="50">
        <v>29.3</v>
      </c>
      <c r="EL32" s="50">
        <v>35.799999999999997</v>
      </c>
      <c r="EM32" s="50">
        <v>41.5</v>
      </c>
      <c r="EN32" s="50">
        <v>41.6</v>
      </c>
      <c r="EO32" s="50">
        <v>39.4</v>
      </c>
      <c r="EP32" s="50">
        <v>41.299999237060547</v>
      </c>
      <c r="EQ32" s="50">
        <v>39.700000762939453</v>
      </c>
      <c r="ER32" s="50">
        <v>38.5</v>
      </c>
      <c r="ES32" s="50">
        <v>39.799999237060547</v>
      </c>
      <c r="ET32" s="50">
        <v>42.900001525878906</v>
      </c>
      <c r="EU32" s="50">
        <v>42.099998474121094</v>
      </c>
      <c r="EV32" s="50">
        <v>44.299999237060547</v>
      </c>
      <c r="EW32" s="50">
        <v>43.5</v>
      </c>
      <c r="EX32" s="50">
        <v>42.099998474121094</v>
      </c>
      <c r="EY32" s="50">
        <v>40.599998474121094</v>
      </c>
      <c r="EZ32" s="50">
        <v>41.400001525878906</v>
      </c>
      <c r="FA32" s="50">
        <v>42.200000762939453</v>
      </c>
      <c r="FB32" s="50">
        <v>38.200000762939453</v>
      </c>
      <c r="FC32" s="50">
        <v>45.5</v>
      </c>
      <c r="FD32" s="50">
        <v>43.799999237060547</v>
      </c>
      <c r="FE32" s="50">
        <v>44.200000762939453</v>
      </c>
      <c r="FF32" s="50">
        <v>42.200000762939453</v>
      </c>
      <c r="FG32" s="50">
        <v>43.900001525878906</v>
      </c>
      <c r="FH32" s="50">
        <v>43.200000762939453</v>
      </c>
      <c r="FI32" s="50">
        <v>44.5</v>
      </c>
      <c r="FJ32" s="50">
        <v>44.900001525878906</v>
      </c>
      <c r="FK32" s="50">
        <v>45.200000762939453</v>
      </c>
      <c r="FL32" s="50">
        <v>44.200000762939453</v>
      </c>
      <c r="FM32" s="50">
        <v>39</v>
      </c>
      <c r="FN32" s="50">
        <v>40.099998474121094</v>
      </c>
      <c r="FO32" s="50">
        <v>39</v>
      </c>
      <c r="FP32" s="50">
        <v>42.299999237060547</v>
      </c>
      <c r="FQ32" s="50">
        <v>39.900001525878906</v>
      </c>
      <c r="FR32" s="50">
        <v>39.900001525878906</v>
      </c>
      <c r="FS32" s="50">
        <v>39.900001525878906</v>
      </c>
      <c r="FT32" s="50">
        <v>41.299999237060547</v>
      </c>
      <c r="FU32" s="50">
        <v>39.099998474121094</v>
      </c>
      <c r="FV32" s="50">
        <v>39</v>
      </c>
      <c r="FW32" s="50">
        <v>39</v>
      </c>
      <c r="FX32" s="50">
        <v>36.799999237060547</v>
      </c>
      <c r="FY32" s="50">
        <v>35.200000762939453</v>
      </c>
      <c r="FZ32" s="50">
        <v>38</v>
      </c>
      <c r="GA32" s="50">
        <v>36.200000762939453</v>
      </c>
      <c r="GB32" s="50">
        <v>37.599998474121094</v>
      </c>
      <c r="GC32" s="50">
        <v>34.5</v>
      </c>
      <c r="GD32" s="50">
        <v>41.099998474121094</v>
      </c>
      <c r="GE32" s="50">
        <v>41</v>
      </c>
      <c r="GF32" s="50">
        <v>41.400001525878906</v>
      </c>
      <c r="GG32" s="50">
        <v>43.700000762939453</v>
      </c>
      <c r="GH32" s="50">
        <v>44.5</v>
      </c>
      <c r="GI32" s="50">
        <v>41.5</v>
      </c>
      <c r="GJ32" s="50">
        <v>39.799999237060547</v>
      </c>
      <c r="GK32" s="50">
        <v>34.099998474121094</v>
      </c>
      <c r="GL32" s="50">
        <v>41.900001525878906</v>
      </c>
      <c r="GM32" s="50">
        <v>41.5</v>
      </c>
      <c r="GN32" s="50">
        <v>42.200000762939453</v>
      </c>
      <c r="GO32" s="50">
        <v>46</v>
      </c>
      <c r="GP32" s="50">
        <v>46.099998474121094</v>
      </c>
      <c r="GQ32" s="50">
        <v>44.099998474121094</v>
      </c>
      <c r="GR32" s="50">
        <v>44.299999237060547</v>
      </c>
      <c r="GS32" s="50">
        <v>41.299999237060547</v>
      </c>
      <c r="GT32" s="50">
        <v>44.900001525878906</v>
      </c>
      <c r="GU32" s="50">
        <v>43.799999237060547</v>
      </c>
      <c r="GV32" s="50">
        <v>44.900001525878906</v>
      </c>
      <c r="GW32" s="50">
        <v>46.099998474121094</v>
      </c>
      <c r="GX32" s="50">
        <v>43.400001525878906</v>
      </c>
      <c r="GY32" s="50">
        <v>37.200000762939453</v>
      </c>
      <c r="GZ32" s="50">
        <v>42</v>
      </c>
      <c r="HA32" s="50">
        <v>41.400001525878906</v>
      </c>
      <c r="HB32" s="50">
        <v>40.200000762939453</v>
      </c>
      <c r="HC32" s="50">
        <v>40.400001525878906</v>
      </c>
      <c r="HD32" s="50">
        <v>42.200000762939453</v>
      </c>
      <c r="HE32" s="50">
        <v>43.900001525878906</v>
      </c>
      <c r="HF32" s="50">
        <v>41.400001525878906</v>
      </c>
      <c r="HG32" s="50">
        <v>39.400001525878906</v>
      </c>
      <c r="HH32" s="50">
        <v>40.900001525878906</v>
      </c>
      <c r="HI32" s="50">
        <v>38.900001525878906</v>
      </c>
      <c r="HJ32" s="50">
        <v>38.299999237060547</v>
      </c>
      <c r="HK32" s="50">
        <v>39.200000762939453</v>
      </c>
      <c r="HL32" s="50">
        <v>36.599998474121094</v>
      </c>
      <c r="HM32" s="50">
        <v>39.5</v>
      </c>
      <c r="HN32" s="50">
        <v>41.900001525878906</v>
      </c>
      <c r="HO32" s="50">
        <v>35.900001525878906</v>
      </c>
      <c r="HP32" s="50">
        <v>34.900001525878906</v>
      </c>
      <c r="HQ32" s="50">
        <v>32.700000762939453</v>
      </c>
      <c r="HR32" s="50">
        <v>31.299999237060547</v>
      </c>
      <c r="HS32" s="50">
        <v>30.299999237060547</v>
      </c>
      <c r="HT32" s="50">
        <v>40.299999237060547</v>
      </c>
      <c r="HU32" s="50">
        <v>40.5</v>
      </c>
      <c r="HV32" s="50">
        <v>34.599998474121094</v>
      </c>
      <c r="HW32" s="50">
        <v>31.399999618530273</v>
      </c>
      <c r="HX32" s="50">
        <v>31</v>
      </c>
      <c r="HY32" s="50">
        <v>31.299999237060547</v>
      </c>
      <c r="HZ32" s="50">
        <v>31.100000381469727</v>
      </c>
      <c r="IA32" s="50">
        <v>38.799999237060547</v>
      </c>
      <c r="IB32" s="50">
        <v>38.799999237060547</v>
      </c>
      <c r="IC32" s="50">
        <v>39.299999237060547</v>
      </c>
      <c r="ID32" s="50">
        <v>37.799999237060547</v>
      </c>
      <c r="IE32" s="50">
        <v>41</v>
      </c>
      <c r="IF32" s="50">
        <v>40.200000762939453</v>
      </c>
      <c r="IG32" s="50">
        <v>40.200000762939453</v>
      </c>
      <c r="IH32" s="50">
        <v>34.900001525878906</v>
      </c>
      <c r="II32" s="50">
        <v>42.200000762939453</v>
      </c>
      <c r="IJ32" s="50">
        <v>39.700000762939453</v>
      </c>
      <c r="IK32" s="50">
        <v>38</v>
      </c>
      <c r="IL32" s="50">
        <v>37.5</v>
      </c>
      <c r="IM32" s="50">
        <v>38.099998474121094</v>
      </c>
      <c r="IN32" s="50">
        <v>38.099998474121094</v>
      </c>
      <c r="IO32" s="50">
        <v>38.200000762939453</v>
      </c>
      <c r="IP32" s="50">
        <v>38.099998474121094</v>
      </c>
      <c r="IQ32" s="50">
        <v>42.5</v>
      </c>
      <c r="IR32" s="50">
        <v>39.700000762939453</v>
      </c>
      <c r="IS32" s="50">
        <v>41.299999237060547</v>
      </c>
      <c r="IT32" s="50">
        <v>40.599998474121094</v>
      </c>
      <c r="IU32" s="50">
        <v>45.900001525878906</v>
      </c>
      <c r="IV32" s="50">
        <v>41.599998474121094</v>
      </c>
      <c r="IW32" s="50">
        <v>42.900001525878906</v>
      </c>
      <c r="IX32" s="50">
        <v>38.400001525878906</v>
      </c>
      <c r="IY32" s="50">
        <v>38.900001525878906</v>
      </c>
      <c r="IZ32" s="50">
        <v>38</v>
      </c>
      <c r="JA32" s="50">
        <v>39</v>
      </c>
      <c r="JB32" s="50">
        <v>39.599998474121094</v>
      </c>
      <c r="JC32" s="50">
        <v>37.900001525878906</v>
      </c>
      <c r="JD32" s="50">
        <v>36.599998474121094</v>
      </c>
      <c r="JE32" s="50">
        <v>36.400001525878906</v>
      </c>
      <c r="JF32" s="50">
        <v>35.5</v>
      </c>
      <c r="JG32" s="50">
        <v>33.5</v>
      </c>
      <c r="JH32" s="50">
        <v>34.900001525878906</v>
      </c>
      <c r="JI32" s="50">
        <v>39</v>
      </c>
      <c r="JJ32" s="50">
        <v>34.900001525878906</v>
      </c>
      <c r="JK32" s="50">
        <v>31.5</v>
      </c>
      <c r="JL32" s="50">
        <v>29.899999618530273</v>
      </c>
      <c r="JM32" s="50">
        <v>30.5</v>
      </c>
      <c r="JN32" s="50">
        <v>31.100000381469727</v>
      </c>
      <c r="JO32" s="50">
        <v>33.799999237060547</v>
      </c>
      <c r="JP32" s="50">
        <v>30.299999237060547</v>
      </c>
      <c r="JQ32" s="50">
        <v>32.5</v>
      </c>
      <c r="JR32" s="50">
        <v>32.799999237060547</v>
      </c>
      <c r="JS32" s="50">
        <v>36</v>
      </c>
      <c r="JT32" s="50">
        <v>32.099998474121094</v>
      </c>
      <c r="JU32" s="50">
        <v>32.099998474121094</v>
      </c>
      <c r="JV32" s="50">
        <v>29.5</v>
      </c>
      <c r="JW32" s="50">
        <v>30.700000762939453</v>
      </c>
      <c r="JX32" s="50">
        <v>33.700000762939453</v>
      </c>
      <c r="JY32" s="50">
        <v>34.5</v>
      </c>
      <c r="JZ32" s="50">
        <v>32.599998474121094</v>
      </c>
      <c r="KA32" s="50">
        <v>34.700000762939453</v>
      </c>
      <c r="KB32" s="50">
        <v>36.299999237060547</v>
      </c>
      <c r="KC32" s="50">
        <v>33.400001525878906</v>
      </c>
      <c r="KD32" s="50">
        <v>33.200000762939453</v>
      </c>
      <c r="KE32" s="50">
        <v>34.099998474121094</v>
      </c>
      <c r="KF32" s="50">
        <v>32.599998474121094</v>
      </c>
      <c r="KG32" s="50">
        <v>31.700000762939453</v>
      </c>
      <c r="KH32" s="50">
        <v>31.299999237060547</v>
      </c>
      <c r="KI32" s="50">
        <v>34.700000762939453</v>
      </c>
      <c r="KJ32" s="50">
        <v>31.299999237060547</v>
      </c>
      <c r="KK32" s="50">
        <v>32.099998474121094</v>
      </c>
      <c r="KL32" s="50">
        <v>31</v>
      </c>
      <c r="KM32" s="50">
        <v>32.599998474121094</v>
      </c>
      <c r="KN32" s="50">
        <v>32.700000762939453</v>
      </c>
      <c r="KO32" s="50">
        <v>28.100000381469727</v>
      </c>
      <c r="KP32" s="50">
        <v>28.600000381469727</v>
      </c>
      <c r="KQ32" s="50">
        <v>32.700000762939453</v>
      </c>
      <c r="KR32" s="50">
        <v>32.099998474121094</v>
      </c>
      <c r="KS32" s="50">
        <v>33.700000762939453</v>
      </c>
      <c r="KT32" s="50">
        <v>34.400001525878906</v>
      </c>
      <c r="KU32" s="50">
        <v>33.400001525878906</v>
      </c>
      <c r="KV32" s="50">
        <v>35.400001525878906</v>
      </c>
      <c r="KW32" s="50">
        <v>32.700000762939453</v>
      </c>
      <c r="KX32" s="50">
        <v>31.799999237060547</v>
      </c>
      <c r="KY32" s="50">
        <v>28.799999237060547</v>
      </c>
      <c r="KZ32" s="50">
        <v>29</v>
      </c>
      <c r="LA32" s="50">
        <v>29.200000762939453</v>
      </c>
      <c r="LB32" s="50">
        <v>31.600000381469727</v>
      </c>
      <c r="LC32" s="50">
        <v>30.700000762939453</v>
      </c>
      <c r="LD32" s="50">
        <v>28.100000381469727</v>
      </c>
      <c r="LE32" s="50">
        <v>27.799999237060547</v>
      </c>
      <c r="LF32" s="50">
        <v>25.700000762939453</v>
      </c>
      <c r="LG32" s="50">
        <v>25.799999237060547</v>
      </c>
      <c r="LH32" s="50">
        <v>25.700000762939453</v>
      </c>
      <c r="LI32" s="50">
        <v>29.899999618530273</v>
      </c>
      <c r="LJ32" s="50">
        <v>27.5</v>
      </c>
      <c r="LK32" s="50">
        <v>27.399999618530273</v>
      </c>
      <c r="LL32" s="50">
        <v>26</v>
      </c>
      <c r="LM32" s="50">
        <v>24.600000381469727</v>
      </c>
      <c r="LN32" s="50">
        <v>26.299999237060547</v>
      </c>
      <c r="LO32" s="50">
        <v>29.299999237060547</v>
      </c>
      <c r="LP32" s="50">
        <v>29.200000762939453</v>
      </c>
      <c r="LQ32" s="50">
        <v>27.799999237060547</v>
      </c>
      <c r="LR32" s="50">
        <v>28.5</v>
      </c>
      <c r="LS32" s="50">
        <v>29</v>
      </c>
      <c r="LT32" s="50">
        <v>28.899999618530273</v>
      </c>
      <c r="LU32" s="50">
        <v>29.799999237060547</v>
      </c>
      <c r="LV32" s="50">
        <v>29.799999237060547</v>
      </c>
      <c r="LW32" s="50">
        <v>24</v>
      </c>
      <c r="LX32" s="50">
        <v>24</v>
      </c>
      <c r="LY32" s="50">
        <v>23</v>
      </c>
      <c r="LZ32" s="50">
        <v>24.799999237060547</v>
      </c>
      <c r="MA32" s="50">
        <v>24.5</v>
      </c>
      <c r="MB32" s="50">
        <v>23.100000381469727</v>
      </c>
      <c r="MC32" s="50">
        <v>27.799999237060547</v>
      </c>
      <c r="MD32" s="50">
        <v>26.399999618530273</v>
      </c>
      <c r="ME32" s="50">
        <v>24.700000762939453</v>
      </c>
      <c r="MF32" s="50">
        <v>21.799999237060547</v>
      </c>
      <c r="MG32" s="50">
        <v>23.299999237060547</v>
      </c>
      <c r="MH32" s="50">
        <v>25.799999237060547</v>
      </c>
      <c r="MI32" s="50">
        <v>26.200000762939453</v>
      </c>
      <c r="MJ32" s="50">
        <v>23.299999237060547</v>
      </c>
      <c r="MK32" s="50">
        <v>20.5</v>
      </c>
      <c r="ML32" s="50">
        <v>24.799999237060547</v>
      </c>
      <c r="MM32" s="50">
        <v>25.600000381469727</v>
      </c>
      <c r="MN32" s="50">
        <v>28.600000381469727</v>
      </c>
      <c r="MO32" s="50">
        <v>0</v>
      </c>
      <c r="MP32" s="50">
        <v>24.299999237060547</v>
      </c>
      <c r="MQ32" s="50">
        <v>24.600000381469727</v>
      </c>
      <c r="MR32" s="50">
        <v>23.899999618530273</v>
      </c>
      <c r="MS32" s="50">
        <v>21.700000762939453</v>
      </c>
      <c r="MT32" s="50">
        <v>23.799999237060547</v>
      </c>
      <c r="MU32" s="50">
        <v>23.899999618530273</v>
      </c>
      <c r="MV32" s="50">
        <v>26.399999618530273</v>
      </c>
      <c r="MW32" s="50">
        <v>29</v>
      </c>
      <c r="MX32" s="50">
        <v>21.600000381469727</v>
      </c>
      <c r="MY32" s="50">
        <v>21.899999618530273</v>
      </c>
      <c r="MZ32" s="50">
        <v>21.700000762939453</v>
      </c>
      <c r="NA32" s="50">
        <v>22.399999618530273</v>
      </c>
      <c r="NB32" s="50">
        <v>23.799999237060547</v>
      </c>
      <c r="NC32" s="50">
        <v>24.799999237060547</v>
      </c>
      <c r="ND32" s="50">
        <v>25.299999237060547</v>
      </c>
      <c r="NE32" s="50">
        <v>20.5</v>
      </c>
    </row>
    <row r="33" spans="2:369" s="50" customFormat="1" x14ac:dyDescent="0.25">
      <c r="B33" s="52" t="s">
        <v>32</v>
      </c>
      <c r="D33" s="50">
        <v>9.6999999999999993</v>
      </c>
      <c r="E33" s="50">
        <v>14.3</v>
      </c>
      <c r="F33" s="50">
        <v>17.8</v>
      </c>
      <c r="G33" s="50">
        <v>15.7</v>
      </c>
      <c r="H33" s="50">
        <v>13.5</v>
      </c>
      <c r="I33" s="50">
        <v>12.5</v>
      </c>
      <c r="J33" s="50">
        <v>17</v>
      </c>
      <c r="K33" s="50">
        <v>15.7</v>
      </c>
      <c r="L33" s="50">
        <v>15.2</v>
      </c>
      <c r="M33" s="50">
        <v>17.100000000000001</v>
      </c>
      <c r="N33" s="50">
        <v>18.399999999999999</v>
      </c>
      <c r="O33" s="50">
        <v>17.899999999999999</v>
      </c>
      <c r="P33" s="50">
        <v>17.3</v>
      </c>
      <c r="Q33" s="50">
        <v>16.899999999999999</v>
      </c>
      <c r="R33" s="50">
        <v>13.9</v>
      </c>
      <c r="S33" s="50">
        <v>19.5</v>
      </c>
      <c r="T33" s="50">
        <v>11.2</v>
      </c>
      <c r="U33" s="50">
        <v>17.2</v>
      </c>
      <c r="V33" s="50">
        <v>9.5</v>
      </c>
      <c r="W33" s="50">
        <v>9.3000000000000007</v>
      </c>
      <c r="X33" s="50">
        <v>14.4</v>
      </c>
      <c r="Y33" s="50">
        <v>16.5</v>
      </c>
      <c r="Z33" s="50">
        <v>12.2</v>
      </c>
      <c r="AA33" s="50">
        <v>11.6</v>
      </c>
      <c r="AB33" s="50">
        <v>9.3000000000000007</v>
      </c>
      <c r="AC33" s="50">
        <v>8.6999999999999993</v>
      </c>
      <c r="AD33" s="50">
        <v>10.9</v>
      </c>
      <c r="AE33" s="50">
        <v>8.4</v>
      </c>
      <c r="AF33" s="50">
        <v>8.5</v>
      </c>
      <c r="AG33" s="50">
        <v>11</v>
      </c>
      <c r="AH33" s="50">
        <v>17.100000000000001</v>
      </c>
      <c r="AI33" s="50">
        <v>13.9</v>
      </c>
      <c r="AJ33" s="50">
        <v>16.7</v>
      </c>
      <c r="AK33" s="50">
        <v>16.2</v>
      </c>
      <c r="AL33" s="50">
        <v>20</v>
      </c>
      <c r="AM33" s="50">
        <v>15.1</v>
      </c>
      <c r="AN33" s="50">
        <v>16.100000000000001</v>
      </c>
      <c r="AO33" s="50">
        <v>18.3</v>
      </c>
      <c r="AP33" s="50">
        <v>17.8</v>
      </c>
      <c r="AQ33" s="50">
        <v>14.9</v>
      </c>
      <c r="AR33" s="50">
        <v>17.399999999999999</v>
      </c>
      <c r="AS33" s="50">
        <v>16.2</v>
      </c>
      <c r="AT33" s="50">
        <v>15</v>
      </c>
      <c r="AU33" s="50">
        <v>13.7</v>
      </c>
      <c r="AV33" s="50">
        <v>15.9</v>
      </c>
      <c r="AW33" s="50">
        <v>15.2</v>
      </c>
      <c r="AX33" s="50">
        <v>14.3</v>
      </c>
      <c r="AY33" s="50">
        <v>14.6</v>
      </c>
      <c r="AZ33" s="50">
        <v>17.100000000000001</v>
      </c>
      <c r="BA33" s="50">
        <v>18.600000000000001</v>
      </c>
      <c r="BB33" s="50">
        <v>17.899999999999999</v>
      </c>
      <c r="BC33" s="50">
        <v>18</v>
      </c>
      <c r="BD33" s="50">
        <v>18.399999999999999</v>
      </c>
      <c r="BE33" s="50">
        <v>18.5</v>
      </c>
      <c r="BF33" s="50">
        <v>18.100000000000001</v>
      </c>
      <c r="BG33" s="50">
        <v>16</v>
      </c>
      <c r="BH33" s="50">
        <v>10.4</v>
      </c>
      <c r="BI33" s="50">
        <v>10.5</v>
      </c>
      <c r="BJ33" s="50">
        <v>13.4</v>
      </c>
      <c r="BK33" s="50">
        <v>8.6999999999999993</v>
      </c>
      <c r="BL33" s="50">
        <v>14.5</v>
      </c>
      <c r="BM33" s="50">
        <v>17.3</v>
      </c>
      <c r="BN33" s="50">
        <v>21.7</v>
      </c>
      <c r="BO33" s="50">
        <v>19.3</v>
      </c>
      <c r="BP33" s="50">
        <v>18.600000000000001</v>
      </c>
      <c r="BQ33" s="50">
        <v>18.399999999999999</v>
      </c>
      <c r="BR33" s="50">
        <v>21.2</v>
      </c>
      <c r="BS33" s="50">
        <v>17.600000000000001</v>
      </c>
      <c r="BT33" s="50">
        <v>15.1</v>
      </c>
      <c r="BU33" s="50">
        <v>16.2</v>
      </c>
      <c r="BV33" s="50">
        <v>18.2</v>
      </c>
      <c r="BW33" s="50">
        <v>18</v>
      </c>
      <c r="BX33" s="50">
        <v>18.600000000000001</v>
      </c>
      <c r="BY33" s="50">
        <v>18.600000000000001</v>
      </c>
      <c r="BZ33" s="50">
        <v>18.7</v>
      </c>
      <c r="CA33" s="50">
        <v>18.100000000000001</v>
      </c>
      <c r="CB33" s="50">
        <v>21.5</v>
      </c>
      <c r="CC33" s="50">
        <v>20.9</v>
      </c>
      <c r="CH33" s="50">
        <v>14.4</v>
      </c>
      <c r="CI33" s="50">
        <v>16.899999999999999</v>
      </c>
      <c r="CJ33" s="50">
        <v>18.600000000000001</v>
      </c>
      <c r="CK33" s="50">
        <v>17.5</v>
      </c>
      <c r="CL33" s="50">
        <v>19.2</v>
      </c>
      <c r="CM33" s="50">
        <v>17.399999999999999</v>
      </c>
      <c r="CN33" s="50">
        <v>18.399999999999999</v>
      </c>
      <c r="CO33" s="50">
        <v>19.100000000000001</v>
      </c>
      <c r="CP33" s="50">
        <v>19.3</v>
      </c>
      <c r="CQ33" s="50">
        <v>19</v>
      </c>
      <c r="CR33" s="50">
        <v>18.100000000000001</v>
      </c>
      <c r="CS33" s="50">
        <v>18.7</v>
      </c>
      <c r="CT33" s="50">
        <v>19.100000000000001</v>
      </c>
      <c r="CU33" s="50">
        <v>19.5</v>
      </c>
      <c r="CV33" s="50">
        <v>19.8</v>
      </c>
      <c r="CW33" s="50">
        <v>20.399999999999999</v>
      </c>
      <c r="CX33" s="50">
        <v>20.100000000000001</v>
      </c>
      <c r="CY33" s="50">
        <v>19.3</v>
      </c>
      <c r="CZ33" s="50">
        <v>20</v>
      </c>
      <c r="DA33" s="50">
        <v>19</v>
      </c>
      <c r="DB33" s="50">
        <v>18.8</v>
      </c>
      <c r="DC33" s="50">
        <v>19.600000000000001</v>
      </c>
      <c r="DD33" s="50">
        <v>21.7</v>
      </c>
      <c r="DE33" s="50">
        <v>21.6</v>
      </c>
      <c r="DF33" s="50">
        <v>19.399999999999999</v>
      </c>
      <c r="DG33" s="50">
        <v>20</v>
      </c>
      <c r="DH33" s="50">
        <v>22.8</v>
      </c>
      <c r="DI33" s="50">
        <v>20.7</v>
      </c>
      <c r="DJ33" s="50">
        <v>18.399999999999999</v>
      </c>
      <c r="DK33" s="50">
        <v>18.3</v>
      </c>
      <c r="DL33" s="50">
        <v>19.399999999999999</v>
      </c>
      <c r="DM33" s="50">
        <v>23.6</v>
      </c>
      <c r="DN33" s="50">
        <v>21.8</v>
      </c>
      <c r="DO33" s="50">
        <v>21.8</v>
      </c>
      <c r="DP33" s="50">
        <v>24.4</v>
      </c>
      <c r="DQ33" s="50">
        <v>25.5</v>
      </c>
      <c r="DR33" s="50">
        <v>25.7</v>
      </c>
      <c r="DS33" s="50">
        <v>24.7</v>
      </c>
      <c r="DT33" s="50">
        <v>23.4</v>
      </c>
      <c r="DU33" s="50">
        <v>24</v>
      </c>
      <c r="DV33" s="50">
        <v>25.1</v>
      </c>
      <c r="DW33" s="50">
        <v>25.8</v>
      </c>
      <c r="DX33" s="50">
        <v>28</v>
      </c>
      <c r="DY33" s="50">
        <v>26.4</v>
      </c>
      <c r="DZ33" s="50">
        <v>38.1</v>
      </c>
      <c r="EA33" s="50">
        <v>25.5</v>
      </c>
      <c r="EB33" s="50">
        <v>25.6</v>
      </c>
      <c r="EC33" s="50">
        <v>25.7</v>
      </c>
      <c r="ED33" s="50">
        <v>24.2</v>
      </c>
      <c r="EE33" s="50">
        <v>24.9</v>
      </c>
      <c r="EF33" s="50">
        <v>24.8</v>
      </c>
      <c r="EG33" s="50">
        <v>25</v>
      </c>
      <c r="EH33" s="50">
        <v>37.299999999999997</v>
      </c>
      <c r="EI33" s="50">
        <v>31.9</v>
      </c>
      <c r="EJ33" s="50">
        <v>33.4</v>
      </c>
      <c r="EK33" s="50">
        <v>29.6</v>
      </c>
      <c r="EL33" s="50">
        <v>30.7</v>
      </c>
      <c r="EM33" s="50">
        <v>49.3</v>
      </c>
      <c r="EN33" s="50">
        <v>34.299999999999997</v>
      </c>
      <c r="EO33" s="50">
        <v>30.7</v>
      </c>
      <c r="EP33" s="50">
        <v>30.399999618530273</v>
      </c>
      <c r="EQ33" s="50">
        <v>29.700000762939453</v>
      </c>
      <c r="ER33" s="50">
        <v>28</v>
      </c>
      <c r="ES33" s="50">
        <v>29.600000381469727</v>
      </c>
      <c r="ET33" s="50">
        <v>33.299999237060547</v>
      </c>
      <c r="EU33" s="50">
        <v>31.700000762939453</v>
      </c>
      <c r="EV33" s="50">
        <v>33.400001525878906</v>
      </c>
      <c r="EW33" s="50">
        <v>32.599998474121094</v>
      </c>
      <c r="EX33" s="50">
        <v>31.299999237060547</v>
      </c>
      <c r="EY33" s="50">
        <v>29.899999618530273</v>
      </c>
      <c r="EZ33" s="50">
        <v>30.799999237060547</v>
      </c>
      <c r="FA33" s="50">
        <v>32</v>
      </c>
      <c r="FB33" s="50">
        <v>27.399999618530273</v>
      </c>
      <c r="FC33" s="50">
        <v>35.599998474121094</v>
      </c>
      <c r="FD33" s="50">
        <v>39.400001525878906</v>
      </c>
      <c r="FE33" s="50">
        <v>33.700000762939453</v>
      </c>
      <c r="FF33" s="50">
        <v>31.600000381469727</v>
      </c>
      <c r="FG33" s="50">
        <v>32.700000762939453</v>
      </c>
      <c r="FH33" s="50">
        <v>32.700000762939453</v>
      </c>
      <c r="FI33" s="50">
        <v>34.099998474121094</v>
      </c>
      <c r="FJ33" s="50">
        <v>34.299999237060547</v>
      </c>
      <c r="FK33" s="50">
        <v>34.299999237060547</v>
      </c>
      <c r="FL33" s="50">
        <v>33.599998474121094</v>
      </c>
      <c r="FM33" s="50">
        <v>29.100000381469727</v>
      </c>
      <c r="FN33" s="50">
        <v>29.600000381469727</v>
      </c>
      <c r="FO33" s="50">
        <v>28.899999618530273</v>
      </c>
      <c r="FP33" s="50">
        <v>31.700000762939453</v>
      </c>
      <c r="FQ33" s="50">
        <v>29.600000381469727</v>
      </c>
      <c r="FR33" s="50">
        <v>29.600000381469727</v>
      </c>
      <c r="FS33" s="50">
        <v>29.600000381469727</v>
      </c>
      <c r="FT33" s="50">
        <v>30.899999618530273</v>
      </c>
      <c r="FU33" s="50">
        <v>29</v>
      </c>
      <c r="FV33" s="50">
        <v>28.700000762939453</v>
      </c>
      <c r="FW33" s="50">
        <v>28.899999618530273</v>
      </c>
      <c r="FX33" s="50">
        <v>26.299999237060547</v>
      </c>
      <c r="FY33" s="50">
        <v>24.899999618530273</v>
      </c>
      <c r="FZ33" s="50">
        <v>28</v>
      </c>
      <c r="GA33" s="50">
        <v>36</v>
      </c>
      <c r="GB33" s="50">
        <v>36.900001525878906</v>
      </c>
      <c r="GC33" s="50">
        <v>34.400001525878906</v>
      </c>
      <c r="GD33" s="50">
        <v>31.299999237060547</v>
      </c>
      <c r="GE33" s="50">
        <v>31.399999618530273</v>
      </c>
      <c r="GF33" s="50">
        <v>32.099998474121094</v>
      </c>
      <c r="GG33" s="50">
        <v>34.400001525878906</v>
      </c>
      <c r="GH33" s="50">
        <v>33.700000762939453</v>
      </c>
      <c r="GI33" s="50">
        <v>31.399999618530273</v>
      </c>
      <c r="GJ33" s="50">
        <v>30.399999618530273</v>
      </c>
      <c r="GK33" s="50">
        <v>24.5</v>
      </c>
      <c r="GL33" s="50">
        <v>31.700000762939453</v>
      </c>
      <c r="GM33" s="50">
        <v>31.5</v>
      </c>
      <c r="GN33" s="50">
        <v>32.599998474121094</v>
      </c>
      <c r="GO33" s="50">
        <v>35.900001525878906</v>
      </c>
      <c r="GP33" s="50">
        <v>35.299999237060547</v>
      </c>
      <c r="GQ33" s="50">
        <v>33.799999237060547</v>
      </c>
      <c r="GR33" s="50">
        <v>34</v>
      </c>
      <c r="GS33" s="50">
        <v>31</v>
      </c>
      <c r="GT33" s="50">
        <v>34.400001525878906</v>
      </c>
      <c r="GU33" s="50">
        <v>33.400001525878906</v>
      </c>
      <c r="GV33" s="50">
        <v>34.700000762939453</v>
      </c>
      <c r="GW33" s="50">
        <v>35.700000762939453</v>
      </c>
      <c r="GX33" s="50">
        <v>33.400001525878906</v>
      </c>
      <c r="GY33" s="50">
        <v>27.5</v>
      </c>
      <c r="GZ33" s="50">
        <v>32.299999237060547</v>
      </c>
      <c r="HA33" s="50">
        <v>32.099998474121094</v>
      </c>
      <c r="HB33" s="50">
        <v>30.200000762939453</v>
      </c>
      <c r="HC33" s="50">
        <v>31.200000762939453</v>
      </c>
      <c r="HD33" s="50">
        <v>32</v>
      </c>
      <c r="HE33" s="50">
        <v>33.400001525878906</v>
      </c>
      <c r="HF33" s="50">
        <v>31.399999618530273</v>
      </c>
      <c r="HG33" s="50">
        <v>29.700000762939453</v>
      </c>
      <c r="HH33" s="50">
        <v>31.700000762939453</v>
      </c>
      <c r="HI33" s="50">
        <v>29.600000381469727</v>
      </c>
      <c r="HJ33" s="50">
        <v>34.599998474121094</v>
      </c>
      <c r="HK33" s="50">
        <v>29.799999237060547</v>
      </c>
      <c r="HL33" s="50">
        <v>29.5</v>
      </c>
      <c r="HM33" s="50">
        <v>30.100000381469727</v>
      </c>
      <c r="HN33" s="50">
        <v>41.400001525878906</v>
      </c>
      <c r="HO33" s="50">
        <v>35.799999237060547</v>
      </c>
      <c r="HP33" s="50">
        <v>34.599998474121094</v>
      </c>
      <c r="HQ33" s="50">
        <v>32.900001525878906</v>
      </c>
      <c r="HR33" s="50">
        <v>31.5</v>
      </c>
      <c r="HS33" s="50">
        <v>30.700000762939453</v>
      </c>
      <c r="HT33" s="50">
        <v>37</v>
      </c>
      <c r="HU33" s="50">
        <v>39.900001525878906</v>
      </c>
      <c r="HV33" s="50">
        <v>34.900001525878906</v>
      </c>
      <c r="HW33" s="50">
        <v>31.799999237060547</v>
      </c>
      <c r="HX33" s="50">
        <v>31.299999237060547</v>
      </c>
      <c r="HY33" s="50">
        <v>31.700000762939453</v>
      </c>
      <c r="HZ33" s="50">
        <v>31.399999618530273</v>
      </c>
      <c r="IA33" s="50">
        <v>29.899999618530273</v>
      </c>
      <c r="IB33" s="50">
        <v>29.899999618530273</v>
      </c>
      <c r="IC33" s="50">
        <v>29.799999237060547</v>
      </c>
      <c r="ID33" s="50">
        <v>28.399999618530273</v>
      </c>
      <c r="IE33" s="50">
        <v>30.299999237060547</v>
      </c>
      <c r="IF33" s="50">
        <v>30.799999237060547</v>
      </c>
      <c r="IG33" s="50">
        <v>31.100000381469727</v>
      </c>
      <c r="IH33" s="50">
        <v>25.600000381469727</v>
      </c>
      <c r="II33" s="50">
        <v>31.700000762939453</v>
      </c>
      <c r="IJ33" s="50">
        <v>30.799999237060547</v>
      </c>
      <c r="IK33" s="50">
        <v>29.100000381469727</v>
      </c>
      <c r="IL33" s="50">
        <v>29</v>
      </c>
      <c r="IM33" s="50">
        <v>29.399999618530273</v>
      </c>
      <c r="IN33" s="50">
        <v>29.100000381469727</v>
      </c>
      <c r="IO33" s="50">
        <v>29.299999237060547</v>
      </c>
      <c r="IP33" s="50">
        <v>29.200000762939453</v>
      </c>
      <c r="IQ33" s="50">
        <v>32.200000762939453</v>
      </c>
      <c r="IR33" s="50">
        <v>29.399999618530273</v>
      </c>
      <c r="IS33" s="50">
        <v>30.799999237060547</v>
      </c>
      <c r="IT33" s="50">
        <v>30.399999618530273</v>
      </c>
      <c r="IU33" s="50">
        <v>35.5</v>
      </c>
      <c r="IV33" s="50">
        <v>31.899999618530273</v>
      </c>
      <c r="IW33" s="50">
        <v>32.299999237060547</v>
      </c>
      <c r="IX33" s="50">
        <v>29.100000381469727</v>
      </c>
      <c r="IY33" s="50">
        <v>28.700000762939453</v>
      </c>
      <c r="IZ33" s="50">
        <v>28</v>
      </c>
      <c r="JA33" s="50">
        <v>29.100000381469727</v>
      </c>
      <c r="JB33" s="50">
        <v>29.700000762939453</v>
      </c>
      <c r="JC33" s="50">
        <v>28</v>
      </c>
      <c r="JD33" s="50">
        <v>26.600000381469727</v>
      </c>
      <c r="JE33" s="50">
        <v>26.399999618530273</v>
      </c>
      <c r="JF33" s="50">
        <v>26</v>
      </c>
      <c r="JG33" s="50">
        <v>24</v>
      </c>
      <c r="JH33" s="50">
        <v>25.299999237060547</v>
      </c>
      <c r="JI33" s="50">
        <v>28.799999237060547</v>
      </c>
      <c r="JJ33" s="50">
        <v>25.200000762939453</v>
      </c>
      <c r="JK33" s="50">
        <v>21.600000381469727</v>
      </c>
      <c r="JL33" s="50">
        <v>19</v>
      </c>
      <c r="JM33" s="50">
        <v>19.600000381469727</v>
      </c>
      <c r="JN33" s="50">
        <v>20.299999237060547</v>
      </c>
      <c r="JO33" s="50">
        <v>24</v>
      </c>
      <c r="JP33" s="50">
        <v>20.5</v>
      </c>
      <c r="JQ33" s="50">
        <v>22.5</v>
      </c>
      <c r="JR33" s="50">
        <v>23.100000381469727</v>
      </c>
      <c r="JS33" s="50">
        <v>26</v>
      </c>
      <c r="JT33" s="50">
        <v>22.5</v>
      </c>
      <c r="JU33" s="50">
        <v>22.5</v>
      </c>
      <c r="JV33" s="50">
        <v>19.299999237060547</v>
      </c>
      <c r="JW33" s="50">
        <v>20.200000762939453</v>
      </c>
      <c r="JX33" s="50">
        <v>23.700000762939453</v>
      </c>
      <c r="JY33" s="50">
        <v>24.399999618530273</v>
      </c>
      <c r="JZ33" s="50">
        <v>22.100000381469727</v>
      </c>
      <c r="KA33" s="50">
        <v>24.5</v>
      </c>
      <c r="KB33" s="50">
        <v>26.100000381469727</v>
      </c>
      <c r="KC33" s="50">
        <v>23.5</v>
      </c>
      <c r="KD33" s="50">
        <v>24</v>
      </c>
      <c r="KE33" s="50">
        <v>24.200000762939453</v>
      </c>
      <c r="KF33" s="50">
        <v>22.600000381469727</v>
      </c>
      <c r="KG33" s="50">
        <v>21.600000381469727</v>
      </c>
      <c r="KH33" s="50">
        <v>21.600000381469727</v>
      </c>
      <c r="KI33" s="50">
        <v>24.299999237060547</v>
      </c>
      <c r="KJ33" s="50">
        <v>20.600000381469727</v>
      </c>
      <c r="KK33" s="50">
        <v>21.899999618530273</v>
      </c>
      <c r="KL33" s="50">
        <v>20.299999237060547</v>
      </c>
      <c r="KM33" s="50">
        <v>22</v>
      </c>
      <c r="KN33" s="50">
        <v>22.5</v>
      </c>
      <c r="KO33" s="50">
        <v>17.299999237060547</v>
      </c>
      <c r="KP33" s="50">
        <v>17.899999618530273</v>
      </c>
      <c r="KQ33" s="50">
        <v>22.100000381469727</v>
      </c>
      <c r="KR33" s="50">
        <v>22.200000762939453</v>
      </c>
      <c r="KS33" s="50">
        <v>24</v>
      </c>
      <c r="KT33" s="50">
        <v>24.399999618530273</v>
      </c>
      <c r="KU33" s="50">
        <v>23.899999618530273</v>
      </c>
      <c r="KV33" s="50">
        <v>25.5</v>
      </c>
      <c r="KW33" s="50">
        <v>22.399999618530273</v>
      </c>
      <c r="KX33" s="50">
        <v>21.5</v>
      </c>
      <c r="KY33" s="50">
        <v>17.600000381469727</v>
      </c>
      <c r="KZ33" s="50">
        <v>17.5</v>
      </c>
      <c r="LA33" s="50">
        <v>17.799999237060547</v>
      </c>
      <c r="LB33" s="50">
        <v>21.200000762939453</v>
      </c>
      <c r="LC33" s="50">
        <v>20.100000381469727</v>
      </c>
      <c r="LD33" s="50">
        <v>17.299999237060547</v>
      </c>
      <c r="LE33" s="50">
        <v>17</v>
      </c>
      <c r="LF33" s="50">
        <v>15.399999618530273</v>
      </c>
      <c r="LG33" s="50">
        <v>15.600000381469727</v>
      </c>
      <c r="LH33" s="50">
        <v>15.600000381469727</v>
      </c>
      <c r="LI33" s="50">
        <v>19.200000762939453</v>
      </c>
      <c r="LJ33" s="50">
        <v>16.799999237060547</v>
      </c>
      <c r="LK33" s="50">
        <v>16.799999237060547</v>
      </c>
      <c r="LL33" s="50">
        <v>15.600000381469727</v>
      </c>
      <c r="LM33" s="50">
        <v>14</v>
      </c>
      <c r="LN33" s="50">
        <v>15.899999618530273</v>
      </c>
      <c r="LO33" s="50">
        <v>18.200000762939453</v>
      </c>
      <c r="LP33" s="50">
        <v>18.5</v>
      </c>
      <c r="LQ33" s="50">
        <v>17</v>
      </c>
      <c r="LR33" s="50">
        <v>17.700000762939453</v>
      </c>
      <c r="LS33" s="50">
        <v>18</v>
      </c>
      <c r="LT33" s="50">
        <v>18</v>
      </c>
      <c r="LU33" s="50">
        <v>19.100000381469727</v>
      </c>
      <c r="LV33" s="50">
        <v>18.799999237060547</v>
      </c>
      <c r="LW33" s="50">
        <v>13.399999618530273</v>
      </c>
      <c r="LX33" s="50">
        <v>13.899999618530273</v>
      </c>
      <c r="LY33" s="50">
        <v>12.600000381469727</v>
      </c>
      <c r="LZ33" s="50">
        <v>14.300000190734863</v>
      </c>
      <c r="MA33" s="50">
        <v>13.600000381469727</v>
      </c>
      <c r="MB33" s="50">
        <v>14</v>
      </c>
      <c r="MC33" s="50">
        <v>18.700000762939453</v>
      </c>
      <c r="MD33" s="50">
        <v>16.600000381469727</v>
      </c>
      <c r="ME33" s="50">
        <v>13.899999618530273</v>
      </c>
      <c r="MF33" s="50">
        <v>12.699999809265137</v>
      </c>
      <c r="MG33" s="50">
        <v>14</v>
      </c>
      <c r="MH33" s="50">
        <v>15.399999618530273</v>
      </c>
      <c r="MI33" s="50">
        <v>15.800000190734863</v>
      </c>
      <c r="MJ33" s="50">
        <v>12.800000190734863</v>
      </c>
      <c r="MK33" s="50">
        <v>11.699999809265137</v>
      </c>
      <c r="ML33" s="50">
        <v>14.399999618530273</v>
      </c>
      <c r="MM33" s="50">
        <v>15.600000381469727</v>
      </c>
      <c r="MN33" s="50">
        <v>17.399999618530273</v>
      </c>
      <c r="MO33" s="50">
        <v>0</v>
      </c>
      <c r="MP33" s="50">
        <v>14.199999809265137</v>
      </c>
      <c r="MQ33" s="50">
        <v>13.899999618530273</v>
      </c>
      <c r="MR33" s="50">
        <v>13.100000381469727</v>
      </c>
      <c r="MS33" s="50">
        <v>11.199999809265137</v>
      </c>
      <c r="MT33" s="50">
        <v>13.199999809265137</v>
      </c>
      <c r="MU33" s="50">
        <v>13.300000190734863</v>
      </c>
      <c r="MV33" s="50">
        <v>16.200000762939453</v>
      </c>
      <c r="MW33" s="50">
        <v>17.899999618530273</v>
      </c>
      <c r="MX33" s="50">
        <v>11.699999809265137</v>
      </c>
      <c r="MY33" s="50">
        <v>11.699999809265137</v>
      </c>
      <c r="MZ33" s="50">
        <v>11.5</v>
      </c>
      <c r="NA33" s="50">
        <v>12.199999809265137</v>
      </c>
      <c r="NB33" s="50">
        <v>13.899999618530273</v>
      </c>
      <c r="NC33" s="50">
        <v>14.600000381469727</v>
      </c>
      <c r="ND33" s="50">
        <v>15</v>
      </c>
      <c r="NE33" s="50">
        <v>11</v>
      </c>
    </row>
    <row r="34" spans="2:369" s="50" customFormat="1" x14ac:dyDescent="0.25">
      <c r="B34" s="52" t="s">
        <v>33</v>
      </c>
      <c r="D34" s="50">
        <v>83</v>
      </c>
      <c r="E34" s="50">
        <v>82.4</v>
      </c>
      <c r="F34" s="50">
        <v>86</v>
      </c>
      <c r="G34" s="50">
        <v>81.400000000000006</v>
      </c>
      <c r="H34" s="50">
        <v>84.9</v>
      </c>
      <c r="I34" s="50">
        <v>81.5</v>
      </c>
      <c r="J34" s="50">
        <v>80.5</v>
      </c>
      <c r="K34" s="50">
        <v>83</v>
      </c>
      <c r="L34" s="50">
        <v>81.900000000000006</v>
      </c>
      <c r="M34" s="50">
        <v>82.5</v>
      </c>
      <c r="N34" s="50">
        <v>82.6</v>
      </c>
      <c r="O34" s="50">
        <v>81.7</v>
      </c>
      <c r="P34" s="50">
        <v>80.900000000000006</v>
      </c>
      <c r="Q34" s="50">
        <v>83.6</v>
      </c>
      <c r="R34" s="50">
        <v>80.900000000000006</v>
      </c>
      <c r="S34" s="50">
        <v>56.2</v>
      </c>
      <c r="T34" s="50">
        <v>80.900000000000006</v>
      </c>
      <c r="U34" s="50">
        <v>81.400000000000006</v>
      </c>
      <c r="V34" s="50">
        <v>84.1</v>
      </c>
      <c r="W34" s="50">
        <v>79.099999999999994</v>
      </c>
      <c r="X34" s="50">
        <v>85.1</v>
      </c>
      <c r="Y34" s="50">
        <v>85.4</v>
      </c>
      <c r="Z34" s="50">
        <v>82.8</v>
      </c>
      <c r="AA34" s="50">
        <v>85.2</v>
      </c>
      <c r="AB34" s="50">
        <v>84.4</v>
      </c>
      <c r="AC34" s="50">
        <v>80.900000000000006</v>
      </c>
      <c r="AD34" s="50">
        <v>85.2</v>
      </c>
      <c r="AE34" s="50">
        <v>76</v>
      </c>
      <c r="AF34" s="50">
        <v>83.2</v>
      </c>
      <c r="AG34" s="50">
        <v>84.4</v>
      </c>
      <c r="AH34" s="50">
        <v>79.2</v>
      </c>
      <c r="AI34" s="50">
        <v>84</v>
      </c>
      <c r="AJ34" s="50">
        <v>82.1</v>
      </c>
      <c r="AK34" s="50">
        <v>81.900000000000006</v>
      </c>
      <c r="AL34" s="50">
        <v>79.2</v>
      </c>
      <c r="AM34" s="50">
        <v>80.7</v>
      </c>
      <c r="AN34" s="50">
        <v>85.8</v>
      </c>
      <c r="AO34" s="50">
        <v>84.9</v>
      </c>
      <c r="AP34" s="50">
        <v>82.6</v>
      </c>
      <c r="AQ34" s="50">
        <v>82.6</v>
      </c>
      <c r="AR34" s="50">
        <v>80.5</v>
      </c>
      <c r="AS34" s="50">
        <v>81.5</v>
      </c>
      <c r="AT34" s="50">
        <v>85.7</v>
      </c>
      <c r="AU34" s="50">
        <v>82.2</v>
      </c>
      <c r="AV34" s="50">
        <v>81.599999999999994</v>
      </c>
      <c r="AW34" s="50">
        <v>86.2</v>
      </c>
      <c r="AX34" s="50">
        <v>78.8</v>
      </c>
      <c r="AY34" s="50">
        <v>86.2</v>
      </c>
      <c r="AZ34" s="50">
        <v>86</v>
      </c>
      <c r="BA34" s="50">
        <v>80.5</v>
      </c>
      <c r="BB34" s="50">
        <v>86.8</v>
      </c>
      <c r="BC34" s="50">
        <v>85.5</v>
      </c>
      <c r="BD34" s="50">
        <v>86.3</v>
      </c>
      <c r="BE34" s="50">
        <v>83.1</v>
      </c>
      <c r="BF34" s="50">
        <v>83.3</v>
      </c>
      <c r="BG34" s="50">
        <v>82.2</v>
      </c>
      <c r="BH34" s="50">
        <v>86</v>
      </c>
      <c r="BI34" s="50">
        <v>85</v>
      </c>
      <c r="BJ34" s="50">
        <v>81.900000000000006</v>
      </c>
      <c r="BK34" s="50">
        <v>83.4</v>
      </c>
      <c r="BL34" s="50">
        <v>82.9</v>
      </c>
      <c r="BM34" s="50">
        <v>85.1</v>
      </c>
      <c r="BN34" s="50">
        <v>84.6</v>
      </c>
      <c r="BO34" s="50">
        <v>84.8</v>
      </c>
      <c r="BP34" s="50">
        <v>86.6</v>
      </c>
      <c r="BQ34" s="50">
        <v>85.2</v>
      </c>
      <c r="BR34" s="50">
        <v>82.4</v>
      </c>
      <c r="BS34" s="50">
        <v>83.3</v>
      </c>
      <c r="BT34" s="50">
        <v>80.8</v>
      </c>
      <c r="BU34" s="50">
        <v>84.5</v>
      </c>
      <c r="BV34" s="50">
        <v>81.5</v>
      </c>
      <c r="BW34" s="50">
        <v>82.9</v>
      </c>
      <c r="BX34" s="50">
        <v>87.5</v>
      </c>
      <c r="BY34" s="50">
        <v>87.5</v>
      </c>
      <c r="BZ34" s="50">
        <v>86.8</v>
      </c>
      <c r="CA34" s="50">
        <v>86.8</v>
      </c>
      <c r="CB34" s="50">
        <v>87.2</v>
      </c>
      <c r="CC34" s="50">
        <v>84.9</v>
      </c>
      <c r="CH34" s="50">
        <v>84.2</v>
      </c>
      <c r="CI34" s="50">
        <v>86.6</v>
      </c>
      <c r="CJ34" s="50">
        <v>85.9</v>
      </c>
      <c r="CK34" s="50">
        <v>84.1</v>
      </c>
      <c r="CL34" s="50">
        <v>85</v>
      </c>
      <c r="CM34" s="50">
        <v>83.8</v>
      </c>
      <c r="CN34" s="50">
        <v>85</v>
      </c>
      <c r="CO34" s="50">
        <v>85.8</v>
      </c>
      <c r="CP34" s="50">
        <v>84.5</v>
      </c>
      <c r="CQ34" s="50">
        <v>84.1</v>
      </c>
      <c r="CR34" s="50">
        <v>83.8</v>
      </c>
      <c r="CS34" s="50">
        <v>84.9</v>
      </c>
      <c r="CT34" s="50">
        <v>85.1</v>
      </c>
      <c r="CU34" s="50">
        <v>81.900000000000006</v>
      </c>
      <c r="CV34" s="50">
        <v>84.2</v>
      </c>
      <c r="CW34" s="50">
        <v>85.3</v>
      </c>
      <c r="CX34" s="50">
        <v>84.5</v>
      </c>
      <c r="CY34" s="50">
        <v>84.2</v>
      </c>
      <c r="CZ34" s="50">
        <v>85</v>
      </c>
      <c r="DA34" s="50">
        <v>83.2</v>
      </c>
      <c r="DB34" s="50">
        <v>83.4</v>
      </c>
      <c r="DC34" s="50">
        <v>82.1</v>
      </c>
      <c r="DD34" s="50">
        <v>83.2</v>
      </c>
      <c r="DE34" s="50">
        <v>84.1</v>
      </c>
      <c r="DF34" s="50">
        <v>85</v>
      </c>
      <c r="DG34" s="50">
        <v>79.900000000000006</v>
      </c>
      <c r="DH34" s="50">
        <v>84.2</v>
      </c>
      <c r="DI34" s="50">
        <v>82.2</v>
      </c>
      <c r="DJ34" s="50">
        <v>82.3</v>
      </c>
      <c r="DK34" s="50">
        <v>84.8</v>
      </c>
      <c r="DL34" s="50">
        <v>86.1</v>
      </c>
      <c r="DM34" s="50">
        <v>71.3</v>
      </c>
      <c r="DN34" s="50">
        <v>83.2</v>
      </c>
      <c r="DO34" s="50">
        <v>83.2</v>
      </c>
      <c r="DP34" s="50">
        <v>87.7</v>
      </c>
      <c r="DQ34" s="50">
        <v>85.2</v>
      </c>
      <c r="DR34" s="50">
        <v>85.6</v>
      </c>
      <c r="DS34" s="50">
        <v>87</v>
      </c>
      <c r="DT34" s="50">
        <v>85.8</v>
      </c>
      <c r="DU34" s="50">
        <v>84.7</v>
      </c>
      <c r="DV34" s="50">
        <v>84.7</v>
      </c>
      <c r="DW34" s="50">
        <v>86.2</v>
      </c>
      <c r="DX34" s="50">
        <v>85.1</v>
      </c>
      <c r="DY34" s="50">
        <v>87.3</v>
      </c>
      <c r="DZ34" s="50">
        <v>69.2</v>
      </c>
      <c r="EA34" s="50">
        <v>85.9</v>
      </c>
      <c r="EB34" s="50">
        <v>84.3</v>
      </c>
      <c r="EC34" s="50">
        <v>87.5</v>
      </c>
      <c r="ED34" s="50">
        <v>85.1</v>
      </c>
      <c r="EE34" s="50">
        <v>85.3</v>
      </c>
      <c r="EF34" s="50">
        <v>85.5</v>
      </c>
      <c r="EG34" s="50">
        <v>85.3</v>
      </c>
      <c r="EH34" s="50">
        <v>57.8</v>
      </c>
      <c r="EI34" s="50">
        <v>34</v>
      </c>
      <c r="EJ34" s="50">
        <v>58.9</v>
      </c>
      <c r="EK34" s="50">
        <v>30.6</v>
      </c>
      <c r="EL34" s="50">
        <v>82.6</v>
      </c>
      <c r="EM34" s="50">
        <v>88</v>
      </c>
      <c r="EN34" s="50">
        <v>84.9</v>
      </c>
      <c r="EO34" s="50">
        <v>87.5</v>
      </c>
      <c r="EP34" s="50">
        <v>87.199996948242188</v>
      </c>
      <c r="EQ34" s="50">
        <v>88</v>
      </c>
      <c r="ER34" s="50">
        <v>86.400001525878906</v>
      </c>
      <c r="ES34" s="50">
        <v>87.5</v>
      </c>
      <c r="ET34" s="50">
        <v>87.199996948242188</v>
      </c>
      <c r="EU34" s="50">
        <v>86.900001525878906</v>
      </c>
      <c r="EV34" s="50">
        <v>87.699996948242188</v>
      </c>
      <c r="EW34" s="50">
        <v>87</v>
      </c>
      <c r="EX34" s="50">
        <v>84.900001525878906</v>
      </c>
      <c r="EY34" s="50">
        <v>85.900001525878906</v>
      </c>
      <c r="EZ34" s="50">
        <v>84.599998474121094</v>
      </c>
      <c r="FA34" s="50">
        <v>86.400001525878906</v>
      </c>
      <c r="FB34" s="50">
        <v>84.5</v>
      </c>
      <c r="FC34" s="50">
        <v>87.900001525878906</v>
      </c>
      <c r="FD34" s="50">
        <v>72.300003051757813</v>
      </c>
      <c r="FE34" s="50">
        <v>88</v>
      </c>
      <c r="FF34" s="50">
        <v>87.699996948242188</v>
      </c>
      <c r="FG34" s="50">
        <v>89.099998474121094</v>
      </c>
      <c r="FH34" s="50">
        <v>88.699996948242188</v>
      </c>
      <c r="FI34" s="50">
        <v>88.699996948242188</v>
      </c>
      <c r="FJ34" s="50">
        <v>88.099998474121094</v>
      </c>
      <c r="FK34" s="50">
        <v>88.800003051757813</v>
      </c>
      <c r="FL34" s="50">
        <v>88.400001525878906</v>
      </c>
      <c r="FM34" s="50">
        <v>86.599998474121094</v>
      </c>
      <c r="FN34" s="50">
        <v>88.599998474121094</v>
      </c>
      <c r="FO34" s="50">
        <v>87.400001525878906</v>
      </c>
      <c r="FP34" s="50">
        <v>87.800003051757813</v>
      </c>
      <c r="FQ34" s="50">
        <v>87.400001525878906</v>
      </c>
      <c r="FR34" s="50">
        <v>87.400001525878906</v>
      </c>
      <c r="FS34" s="50">
        <v>87.400001525878906</v>
      </c>
      <c r="FT34" s="50">
        <v>87.5</v>
      </c>
      <c r="FU34" s="50">
        <v>88.199996948242188</v>
      </c>
      <c r="FV34" s="50">
        <v>88.199996948242188</v>
      </c>
      <c r="FW34" s="50">
        <v>86.300003051757813</v>
      </c>
      <c r="FX34" s="50">
        <v>87</v>
      </c>
      <c r="FY34" s="50">
        <v>85.599998474121094</v>
      </c>
      <c r="FZ34" s="50">
        <v>85.800003051757813</v>
      </c>
      <c r="GA34" s="50">
        <v>59</v>
      </c>
      <c r="GB34" s="50">
        <v>59.400001525878906</v>
      </c>
      <c r="GC34" s="50">
        <v>36.900001525878906</v>
      </c>
      <c r="GD34" s="50">
        <v>85.300003051757813</v>
      </c>
      <c r="GE34" s="50">
        <v>84.400001525878906</v>
      </c>
      <c r="GF34" s="50">
        <v>82.5</v>
      </c>
      <c r="GG34" s="50">
        <v>84.699996948242188</v>
      </c>
      <c r="GH34" s="50">
        <v>86</v>
      </c>
      <c r="GI34" s="50">
        <v>87.5</v>
      </c>
      <c r="GJ34" s="50">
        <v>84.800003051757813</v>
      </c>
      <c r="GK34" s="50">
        <v>79.400001525878906</v>
      </c>
      <c r="GL34" s="50">
        <v>84.5</v>
      </c>
      <c r="GM34" s="50">
        <v>85.5</v>
      </c>
      <c r="GN34" s="50">
        <v>82.599998474121094</v>
      </c>
      <c r="GO34" s="50">
        <v>87.800003051757813</v>
      </c>
      <c r="GP34" s="50">
        <v>87.599998474121094</v>
      </c>
      <c r="GQ34" s="50">
        <v>86.599998474121094</v>
      </c>
      <c r="GR34" s="50">
        <v>87</v>
      </c>
      <c r="GS34" s="50">
        <v>86.599998474121094</v>
      </c>
      <c r="GT34" s="50">
        <v>87.300003051757813</v>
      </c>
      <c r="GU34" s="50">
        <v>84.699996948242188</v>
      </c>
      <c r="GV34" s="50">
        <v>86.199996948242188</v>
      </c>
      <c r="GW34" s="50">
        <v>87.699996948242188</v>
      </c>
      <c r="GX34" s="50">
        <v>85.800003051757813</v>
      </c>
      <c r="GY34" s="50">
        <v>83.900001525878906</v>
      </c>
      <c r="GZ34" s="50">
        <v>84.699996948242188</v>
      </c>
      <c r="HA34" s="50">
        <v>82</v>
      </c>
      <c r="HB34" s="50">
        <v>85.5</v>
      </c>
      <c r="HC34" s="50">
        <v>84</v>
      </c>
      <c r="HD34" s="50">
        <v>85.300003051757813</v>
      </c>
      <c r="HE34" s="50">
        <v>87.400001525878906</v>
      </c>
      <c r="HF34" s="50">
        <v>85.300003051757813</v>
      </c>
      <c r="HG34" s="50">
        <v>84.599998474121094</v>
      </c>
      <c r="HH34" s="50">
        <v>84.099998474121094</v>
      </c>
      <c r="HI34" s="50">
        <v>84.900001525878906</v>
      </c>
      <c r="HJ34" s="50">
        <v>58.5</v>
      </c>
      <c r="HK34" s="50">
        <v>83.199996948242188</v>
      </c>
      <c r="HL34" s="50">
        <v>74.599998474121094</v>
      </c>
      <c r="HM34" s="50">
        <v>82.199996948242188</v>
      </c>
      <c r="HN34" s="50">
        <v>45.700000762939453</v>
      </c>
      <c r="HO34" s="50">
        <v>40.200000762939453</v>
      </c>
      <c r="HP34" s="50">
        <v>39</v>
      </c>
      <c r="HQ34" s="50">
        <v>32.400001525878906</v>
      </c>
      <c r="HR34" s="50">
        <v>30.799999237060547</v>
      </c>
      <c r="HS34" s="50">
        <v>30.200000762939453</v>
      </c>
      <c r="HT34" s="50">
        <v>60.700000762939453</v>
      </c>
      <c r="HU34" s="50">
        <v>46.900001525878906</v>
      </c>
      <c r="HV34" s="50">
        <v>33.799999237060547</v>
      </c>
      <c r="HW34" s="50">
        <v>31.200000762939453</v>
      </c>
      <c r="HX34" s="50">
        <v>31.700000762939453</v>
      </c>
      <c r="HY34" s="50">
        <v>32.299999237060547</v>
      </c>
      <c r="HZ34" s="50">
        <v>31.399999618530273</v>
      </c>
      <c r="IA34" s="50">
        <v>77.199996948242188</v>
      </c>
      <c r="IB34" s="50">
        <v>77.199996948242188</v>
      </c>
      <c r="IC34" s="50">
        <v>83</v>
      </c>
      <c r="ID34" s="50">
        <v>82.800003051757813</v>
      </c>
      <c r="IE34" s="50">
        <v>85.5</v>
      </c>
      <c r="IF34" s="50">
        <v>84.300003051757813</v>
      </c>
      <c r="IG34" s="50">
        <v>83</v>
      </c>
      <c r="IH34" s="50">
        <v>82.199996948242188</v>
      </c>
      <c r="II34" s="50">
        <v>86.199996948242188</v>
      </c>
      <c r="IJ34" s="50">
        <v>82.900001525878906</v>
      </c>
      <c r="IK34" s="50">
        <v>78.199996948242188</v>
      </c>
      <c r="IL34" s="50">
        <v>77.199996948242188</v>
      </c>
      <c r="IM34" s="50">
        <v>81.599998474121094</v>
      </c>
      <c r="IN34" s="50">
        <v>76.800003051757813</v>
      </c>
      <c r="IO34" s="50">
        <v>81.900001525878906</v>
      </c>
      <c r="IP34" s="50">
        <v>76.599998474121094</v>
      </c>
      <c r="IQ34" s="50">
        <v>83.599998474121094</v>
      </c>
      <c r="IR34" s="50">
        <v>85.599998474121094</v>
      </c>
      <c r="IS34" s="50">
        <v>85.5</v>
      </c>
      <c r="IT34" s="50">
        <v>87.800003051757813</v>
      </c>
      <c r="IU34" s="50">
        <v>85.800003051757813</v>
      </c>
      <c r="IV34" s="50">
        <v>84.699996948242188</v>
      </c>
      <c r="IW34" s="50">
        <v>88.300003051757813</v>
      </c>
      <c r="IX34" s="50">
        <v>83</v>
      </c>
      <c r="IY34" s="50">
        <v>87</v>
      </c>
      <c r="IZ34" s="50">
        <v>85.599998474121094</v>
      </c>
      <c r="JA34" s="50">
        <v>85.099998474121094</v>
      </c>
      <c r="JB34" s="50">
        <v>82.300003051757813</v>
      </c>
      <c r="JC34" s="50">
        <v>85.400001525878906</v>
      </c>
      <c r="JD34" s="50">
        <v>85.400001525878906</v>
      </c>
      <c r="JE34" s="50">
        <v>82.699996948242188</v>
      </c>
      <c r="JF34" s="50">
        <v>82.800003051757813</v>
      </c>
      <c r="JG34" s="50">
        <v>82.699996948242188</v>
      </c>
      <c r="JH34" s="50">
        <v>83.300003051757813</v>
      </c>
      <c r="JI34" s="50">
        <v>85.699996948242188</v>
      </c>
      <c r="JJ34" s="50">
        <v>83.5</v>
      </c>
      <c r="JK34" s="50">
        <v>84</v>
      </c>
      <c r="JL34" s="50">
        <v>78.699996948242188</v>
      </c>
      <c r="JM34" s="50">
        <v>83.099998474121094</v>
      </c>
      <c r="JN34" s="50">
        <v>82.699996948242188</v>
      </c>
      <c r="JO34" s="50">
        <v>83.400001525878906</v>
      </c>
      <c r="JP34" s="50">
        <v>77.699996948242188</v>
      </c>
      <c r="JQ34" s="50">
        <v>79.400001525878906</v>
      </c>
      <c r="JR34" s="50">
        <v>83.300003051757813</v>
      </c>
      <c r="JS34" s="50">
        <v>80.900001525878906</v>
      </c>
      <c r="JT34" s="50">
        <v>78.099998474121094</v>
      </c>
      <c r="JU34" s="50">
        <v>78.099998474121094</v>
      </c>
      <c r="JV34" s="50">
        <v>81.800003051757813</v>
      </c>
      <c r="JW34" s="50">
        <v>82.900001525878906</v>
      </c>
      <c r="JX34" s="50">
        <v>84.099998474121094</v>
      </c>
      <c r="JY34" s="50">
        <v>84.699996948242188</v>
      </c>
      <c r="JZ34" s="50">
        <v>82.400001525878906</v>
      </c>
      <c r="KA34" s="50">
        <v>84.599998474121094</v>
      </c>
      <c r="KB34" s="50">
        <v>81.300003051757813</v>
      </c>
      <c r="KC34" s="50">
        <v>82</v>
      </c>
      <c r="KD34" s="50">
        <v>81.5</v>
      </c>
      <c r="KE34" s="50">
        <v>83.300003051757813</v>
      </c>
      <c r="KF34" s="50">
        <v>81.300003051757813</v>
      </c>
      <c r="KG34" s="50">
        <v>81</v>
      </c>
      <c r="KH34" s="50">
        <v>83.199996948242188</v>
      </c>
      <c r="KI34" s="50">
        <v>86.699996948242188</v>
      </c>
      <c r="KJ34" s="50">
        <v>84</v>
      </c>
      <c r="KK34" s="50">
        <v>81.099998474121094</v>
      </c>
      <c r="KL34" s="50">
        <v>81.400001525878906</v>
      </c>
      <c r="KM34" s="50">
        <v>85.800003051757813</v>
      </c>
      <c r="KN34" s="50">
        <v>85.900001525878906</v>
      </c>
      <c r="KO34" s="50">
        <v>84.699996948242188</v>
      </c>
      <c r="KP34" s="50">
        <v>83.300003051757813</v>
      </c>
      <c r="KQ34" s="50">
        <v>81.699996948242188</v>
      </c>
      <c r="KR34" s="50">
        <v>84.5</v>
      </c>
      <c r="KS34" s="50">
        <v>84.800003051757813</v>
      </c>
      <c r="KT34" s="50">
        <v>84.699996948242188</v>
      </c>
      <c r="KU34" s="50">
        <v>85.400001525878906</v>
      </c>
      <c r="KV34" s="50">
        <v>83</v>
      </c>
      <c r="KW34" s="50">
        <v>85</v>
      </c>
      <c r="KX34" s="50">
        <v>81.599998474121094</v>
      </c>
      <c r="KY34" s="50">
        <v>84.099998474121094</v>
      </c>
      <c r="KZ34" s="50">
        <v>84.800003051757813</v>
      </c>
      <c r="LA34" s="50">
        <v>80.900001525878906</v>
      </c>
      <c r="LB34" s="50">
        <v>84.300003051757813</v>
      </c>
      <c r="LC34" s="50">
        <v>84.400001525878906</v>
      </c>
      <c r="LD34" s="50">
        <v>83.599998474121094</v>
      </c>
      <c r="LE34" s="50">
        <v>83.699996948242188</v>
      </c>
      <c r="LF34" s="50">
        <v>82</v>
      </c>
      <c r="LG34" s="50">
        <v>78.900001525878906</v>
      </c>
      <c r="LH34" s="50">
        <v>82.099998474121094</v>
      </c>
      <c r="LI34" s="50">
        <v>83.5</v>
      </c>
      <c r="LJ34" s="50">
        <v>83.599998474121094</v>
      </c>
      <c r="LK34" s="50">
        <v>83.699996948242188</v>
      </c>
      <c r="LL34" s="50">
        <v>79.199996948242188</v>
      </c>
      <c r="LM34" s="50">
        <v>83.099998474121094</v>
      </c>
      <c r="LN34" s="50">
        <v>83.199996948242188</v>
      </c>
      <c r="LO34" s="50">
        <v>79.400001525878906</v>
      </c>
      <c r="LP34" s="50">
        <v>82.599998474121094</v>
      </c>
      <c r="LQ34" s="50">
        <v>83.5</v>
      </c>
      <c r="LR34" s="50">
        <v>80.5</v>
      </c>
      <c r="LS34" s="50">
        <v>84.099998474121094</v>
      </c>
      <c r="LT34" s="50">
        <v>83.699996948242188</v>
      </c>
      <c r="LU34" s="50">
        <v>83.699996948242188</v>
      </c>
      <c r="LV34" s="50">
        <v>81.400001525878906</v>
      </c>
      <c r="LW34" s="50">
        <v>82.800003051757813</v>
      </c>
      <c r="LX34" s="50">
        <v>79.199996948242188</v>
      </c>
      <c r="LY34" s="50">
        <v>84.300003051757813</v>
      </c>
      <c r="LZ34" s="50">
        <v>84.699996948242188</v>
      </c>
      <c r="MA34" s="50">
        <v>85.400001525878906</v>
      </c>
      <c r="MB34" s="50">
        <v>84.5</v>
      </c>
      <c r="MC34" s="50">
        <v>82.699996948242188</v>
      </c>
      <c r="MD34" s="50">
        <v>84.5</v>
      </c>
      <c r="ME34" s="50">
        <v>86.5</v>
      </c>
      <c r="MF34" s="50">
        <v>84.300003051757813</v>
      </c>
      <c r="MG34" s="50">
        <v>85</v>
      </c>
      <c r="MH34" s="50">
        <v>82</v>
      </c>
      <c r="MI34" s="50">
        <v>79.599998474121094</v>
      </c>
      <c r="MJ34" s="50">
        <v>82</v>
      </c>
      <c r="MK34" s="50">
        <v>83.199996948242188</v>
      </c>
      <c r="ML34" s="50">
        <v>85</v>
      </c>
      <c r="MM34" s="50">
        <v>79.5</v>
      </c>
      <c r="MN34" s="50">
        <v>86</v>
      </c>
      <c r="MO34" s="50">
        <v>0</v>
      </c>
      <c r="MP34" s="50">
        <v>84.400001525878906</v>
      </c>
      <c r="MQ34" s="50">
        <v>86.199996948242188</v>
      </c>
      <c r="MR34" s="50">
        <v>86.300003051757813</v>
      </c>
      <c r="MS34" s="50">
        <v>83.400001525878906</v>
      </c>
      <c r="MT34" s="50">
        <v>82.900001525878906</v>
      </c>
      <c r="MU34" s="50">
        <v>82</v>
      </c>
      <c r="MV34" s="50">
        <v>84.099998474121094</v>
      </c>
      <c r="MW34" s="50">
        <v>82.300003051757813</v>
      </c>
      <c r="MX34" s="50">
        <v>81.400001525878906</v>
      </c>
      <c r="MY34" s="50">
        <v>83.699996948242188</v>
      </c>
      <c r="MZ34" s="50">
        <v>83.099998474121094</v>
      </c>
      <c r="NA34" s="50">
        <v>83.199996948242188</v>
      </c>
      <c r="NB34" s="50">
        <v>83.199996948242188</v>
      </c>
      <c r="NC34" s="50">
        <v>83.900001525878906</v>
      </c>
      <c r="ND34" s="50">
        <v>84.300003051757813</v>
      </c>
      <c r="NE34" s="50">
        <v>82.400001525878906</v>
      </c>
    </row>
    <row r="35" spans="2:369" s="50" customFormat="1" x14ac:dyDescent="0.25">
      <c r="B35" s="52" t="s">
        <v>34</v>
      </c>
      <c r="D35" s="50">
        <v>1.2</v>
      </c>
      <c r="E35" s="50">
        <v>1</v>
      </c>
      <c r="F35" s="50">
        <v>1.3</v>
      </c>
      <c r="G35" s="50">
        <v>1</v>
      </c>
      <c r="H35" s="50">
        <v>1.3</v>
      </c>
      <c r="I35" s="50">
        <v>1.3</v>
      </c>
      <c r="J35" s="50">
        <v>1</v>
      </c>
      <c r="K35" s="50">
        <v>1</v>
      </c>
      <c r="L35" s="50">
        <v>1.1000000000000001</v>
      </c>
      <c r="M35" s="50">
        <v>1.2</v>
      </c>
      <c r="N35" s="50">
        <v>1</v>
      </c>
      <c r="O35" s="50">
        <v>0.9</v>
      </c>
      <c r="P35" s="50">
        <v>0.9</v>
      </c>
      <c r="Q35" s="50">
        <v>0.9</v>
      </c>
      <c r="R35" s="50">
        <v>0.9</v>
      </c>
      <c r="S35" s="50">
        <v>1.2</v>
      </c>
      <c r="T35" s="50">
        <v>0.9</v>
      </c>
      <c r="U35" s="50">
        <v>0.9</v>
      </c>
      <c r="V35" s="50">
        <v>1.2</v>
      </c>
      <c r="W35" s="50">
        <v>0.8</v>
      </c>
      <c r="X35" s="50">
        <v>1.5</v>
      </c>
      <c r="Y35" s="50">
        <v>1.5</v>
      </c>
      <c r="Z35" s="50">
        <v>1.1000000000000001</v>
      </c>
      <c r="AA35" s="50">
        <v>1.5</v>
      </c>
      <c r="AB35" s="50">
        <v>1.4</v>
      </c>
      <c r="AC35" s="50">
        <v>1</v>
      </c>
      <c r="AD35" s="50">
        <v>1.5</v>
      </c>
      <c r="AE35" s="50">
        <v>0.9</v>
      </c>
      <c r="AF35" s="50">
        <v>1.4</v>
      </c>
      <c r="AG35" s="50">
        <v>1.4</v>
      </c>
      <c r="AH35" s="50">
        <v>1.1000000000000001</v>
      </c>
      <c r="AI35" s="50">
        <v>1.3</v>
      </c>
      <c r="AJ35" s="50">
        <v>0.9</v>
      </c>
      <c r="AK35" s="50">
        <v>1.2</v>
      </c>
      <c r="AL35" s="50">
        <v>0.9</v>
      </c>
      <c r="AM35" s="50">
        <v>0.9</v>
      </c>
      <c r="AN35" s="50">
        <v>1.4</v>
      </c>
      <c r="AO35" s="50">
        <v>1.2</v>
      </c>
      <c r="AP35" s="50">
        <v>1.8</v>
      </c>
      <c r="AQ35" s="50">
        <v>1.1000000000000001</v>
      </c>
      <c r="AR35" s="50">
        <v>1.1000000000000001</v>
      </c>
      <c r="AS35" s="50">
        <v>0.9</v>
      </c>
      <c r="AT35" s="50">
        <v>1.4</v>
      </c>
      <c r="AU35" s="50">
        <v>0.8</v>
      </c>
      <c r="AV35" s="50">
        <v>0.9</v>
      </c>
      <c r="AW35" s="50">
        <v>1.6</v>
      </c>
      <c r="AX35" s="50">
        <v>0.8</v>
      </c>
      <c r="AY35" s="50">
        <v>1.4</v>
      </c>
      <c r="AZ35" s="50">
        <v>1.6</v>
      </c>
      <c r="BA35" s="50">
        <v>0.9</v>
      </c>
      <c r="BB35" s="50">
        <v>1.7</v>
      </c>
      <c r="BC35" s="50">
        <v>1.2</v>
      </c>
      <c r="BD35" s="50">
        <v>1.3</v>
      </c>
      <c r="BE35" s="50">
        <v>0.9</v>
      </c>
      <c r="BF35" s="50">
        <v>1.2</v>
      </c>
      <c r="BG35" s="50">
        <v>0.8</v>
      </c>
      <c r="BH35" s="50">
        <v>1.3</v>
      </c>
      <c r="BI35" s="50">
        <v>1.2</v>
      </c>
      <c r="BJ35" s="50">
        <v>0.8</v>
      </c>
      <c r="BK35" s="50">
        <v>0.7</v>
      </c>
      <c r="BL35" s="50">
        <v>0.8</v>
      </c>
      <c r="BM35" s="50">
        <v>0.9</v>
      </c>
      <c r="BN35" s="50">
        <v>1</v>
      </c>
      <c r="BO35" s="50">
        <v>0.9</v>
      </c>
      <c r="BP35" s="50">
        <v>1.2</v>
      </c>
      <c r="BQ35" s="50">
        <v>0.9</v>
      </c>
      <c r="BR35" s="50">
        <v>0.9</v>
      </c>
      <c r="BS35" s="50">
        <v>0.9</v>
      </c>
      <c r="BT35" s="50">
        <v>1</v>
      </c>
      <c r="BU35" s="50">
        <v>1.2</v>
      </c>
      <c r="BV35" s="50">
        <v>1.1000000000000001</v>
      </c>
      <c r="BW35" s="50">
        <v>1.2</v>
      </c>
      <c r="BX35" s="50">
        <v>1.3</v>
      </c>
      <c r="BY35" s="50">
        <v>1.3</v>
      </c>
      <c r="BZ35" s="50">
        <v>1.3</v>
      </c>
      <c r="CA35" s="50">
        <v>1.4</v>
      </c>
      <c r="CB35" s="50">
        <v>1.3</v>
      </c>
      <c r="CC35" s="50">
        <v>1</v>
      </c>
      <c r="CH35" s="50">
        <v>1.1000000000000001</v>
      </c>
      <c r="CI35" s="50">
        <v>1.4</v>
      </c>
      <c r="CJ35" s="50">
        <v>1</v>
      </c>
      <c r="CK35" s="50">
        <v>0.9</v>
      </c>
      <c r="CL35" s="50">
        <v>1</v>
      </c>
      <c r="CM35" s="50">
        <v>0.8</v>
      </c>
      <c r="CN35" s="50">
        <v>1</v>
      </c>
      <c r="CO35" s="50">
        <v>1</v>
      </c>
      <c r="CP35" s="50">
        <v>0.9</v>
      </c>
      <c r="CQ35" s="50">
        <v>0.9</v>
      </c>
      <c r="CR35" s="50">
        <v>0.8</v>
      </c>
      <c r="CS35" s="50">
        <v>0.9</v>
      </c>
      <c r="CT35" s="50">
        <v>0.9</v>
      </c>
      <c r="CU35" s="50">
        <v>0.8</v>
      </c>
      <c r="CV35" s="50">
        <v>0.9</v>
      </c>
      <c r="CW35" s="50">
        <v>1</v>
      </c>
      <c r="CX35" s="50">
        <v>1</v>
      </c>
      <c r="CY35" s="50">
        <v>1</v>
      </c>
      <c r="CZ35" s="50">
        <v>1</v>
      </c>
      <c r="DA35" s="50">
        <v>1</v>
      </c>
      <c r="DB35" s="50">
        <v>0.9</v>
      </c>
      <c r="DC35" s="50">
        <v>0.9</v>
      </c>
      <c r="DD35" s="50">
        <v>0.9</v>
      </c>
      <c r="DE35" s="50">
        <v>1</v>
      </c>
      <c r="DF35" s="50">
        <v>1.1000000000000001</v>
      </c>
      <c r="DG35" s="50">
        <v>0.8</v>
      </c>
      <c r="DH35" s="50">
        <v>1.2</v>
      </c>
      <c r="DI35" s="50">
        <v>1.1000000000000001</v>
      </c>
      <c r="DJ35" s="50">
        <v>1</v>
      </c>
      <c r="DK35" s="50">
        <v>1.2</v>
      </c>
      <c r="DL35" s="50">
        <v>1.4</v>
      </c>
      <c r="DM35" s="50">
        <v>1.3</v>
      </c>
      <c r="DN35" s="50">
        <v>1</v>
      </c>
      <c r="DO35" s="50">
        <v>1</v>
      </c>
      <c r="DP35" s="50">
        <v>1.3</v>
      </c>
      <c r="DQ35" s="50">
        <v>1.1000000000000001</v>
      </c>
      <c r="DR35" s="50">
        <v>1.1000000000000001</v>
      </c>
      <c r="DS35" s="50">
        <v>1.2</v>
      </c>
      <c r="DT35" s="50">
        <v>1</v>
      </c>
      <c r="DU35" s="50">
        <v>1.1000000000000001</v>
      </c>
      <c r="DV35" s="50">
        <v>1.1000000000000001</v>
      </c>
      <c r="DW35" s="50">
        <v>1.1000000000000001</v>
      </c>
      <c r="DX35" s="50">
        <v>1.1000000000000001</v>
      </c>
      <c r="DY35" s="50">
        <v>1.3</v>
      </c>
      <c r="DZ35" s="50">
        <v>1.2</v>
      </c>
      <c r="EA35" s="50">
        <v>1.3</v>
      </c>
      <c r="EB35" s="50">
        <v>1.2</v>
      </c>
      <c r="EC35" s="50">
        <v>1.5</v>
      </c>
      <c r="ED35" s="50">
        <v>1.2</v>
      </c>
      <c r="EE35" s="50">
        <v>1.2</v>
      </c>
      <c r="EF35" s="50">
        <v>1.2</v>
      </c>
      <c r="EG35" s="50">
        <v>1.1000000000000001</v>
      </c>
      <c r="EH35" s="50">
        <v>1.3</v>
      </c>
      <c r="EI35" s="50">
        <v>1.2</v>
      </c>
      <c r="EJ35" s="50">
        <v>1.4</v>
      </c>
      <c r="EK35" s="50">
        <v>1.2</v>
      </c>
      <c r="EL35" s="50">
        <v>1.1000000000000001</v>
      </c>
      <c r="EM35" s="50">
        <v>1.4</v>
      </c>
      <c r="EN35" s="50">
        <v>1.2</v>
      </c>
      <c r="EO35" s="50">
        <v>1.5</v>
      </c>
      <c r="EP35" s="50">
        <v>1.5299999713897705</v>
      </c>
      <c r="EQ35" s="50">
        <v>1.5299999713897705</v>
      </c>
      <c r="ER35" s="50">
        <v>1.3600000143051147</v>
      </c>
      <c r="ES35" s="50">
        <v>1.4199999570846558</v>
      </c>
      <c r="ET35" s="50">
        <v>1.4099999666213989</v>
      </c>
      <c r="EU35" s="50">
        <v>1.3999999761581421</v>
      </c>
      <c r="EV35" s="50">
        <v>1.1000000238418579</v>
      </c>
      <c r="EW35" s="50">
        <v>1.559999942779541</v>
      </c>
      <c r="EX35" s="50">
        <v>1.2100000381469727</v>
      </c>
      <c r="EY35" s="50">
        <v>1.5</v>
      </c>
      <c r="EZ35" s="50">
        <v>1.4500000476837158</v>
      </c>
      <c r="FA35" s="50">
        <v>1.5099999904632568</v>
      </c>
      <c r="FB35" s="50">
        <v>1.3999999761581421</v>
      </c>
      <c r="FC35" s="50">
        <v>1.7400000095367432</v>
      </c>
      <c r="FD35" s="50">
        <v>1.5099999904632568</v>
      </c>
      <c r="FE35" s="50">
        <v>1.7100000381469727</v>
      </c>
      <c r="FF35" s="50">
        <v>1.2200000286102295</v>
      </c>
      <c r="FG35" s="50">
        <v>1.6100000143051147</v>
      </c>
      <c r="FH35" s="50">
        <v>1.6599999666213989</v>
      </c>
      <c r="FI35" s="50">
        <v>1.7400000095367432</v>
      </c>
      <c r="FJ35" s="50">
        <v>1.6299999952316284</v>
      </c>
      <c r="FK35" s="50">
        <v>1.5800000429153442</v>
      </c>
      <c r="FL35" s="50">
        <v>1.2000000476837158</v>
      </c>
      <c r="FM35" s="50">
        <v>1.4700000286102295</v>
      </c>
      <c r="FN35" s="50">
        <v>1.5499999523162842</v>
      </c>
      <c r="FO35" s="50">
        <v>1.5</v>
      </c>
      <c r="FP35" s="50">
        <v>1.2899999618530273</v>
      </c>
      <c r="FQ35" s="50">
        <v>1.2899999618530273</v>
      </c>
      <c r="FR35" s="50">
        <v>1.2899999618530273</v>
      </c>
      <c r="FS35" s="50">
        <v>1.2899999618530273</v>
      </c>
      <c r="FT35" s="50">
        <v>1.3700000047683716</v>
      </c>
      <c r="FU35" s="50">
        <v>1.4099999666213989</v>
      </c>
      <c r="FV35" s="50">
        <v>1.4099999666213989</v>
      </c>
      <c r="FW35" s="50">
        <v>1.4199999570846558</v>
      </c>
      <c r="FX35" s="50">
        <v>1.4299999475479126</v>
      </c>
      <c r="FY35" s="50">
        <v>1.309999942779541</v>
      </c>
      <c r="FZ35" s="50">
        <v>1.4199999570846558</v>
      </c>
      <c r="GA35" s="50">
        <v>1.3899999856948853</v>
      </c>
      <c r="GB35" s="50">
        <v>1.4299999475479126</v>
      </c>
      <c r="GC35" s="50">
        <v>1.2799999713897705</v>
      </c>
      <c r="GD35" s="50">
        <v>1.3999999761581421</v>
      </c>
      <c r="GE35" s="50">
        <v>1.2100000381469727</v>
      </c>
      <c r="GF35" s="50">
        <v>0.87999999523162842</v>
      </c>
      <c r="GG35" s="50">
        <v>1.3999999761581421</v>
      </c>
      <c r="GH35" s="50">
        <v>1.4500000476837158</v>
      </c>
      <c r="GI35" s="50">
        <v>1.3700000047683716</v>
      </c>
      <c r="GJ35" s="50">
        <v>1.3799999952316284</v>
      </c>
      <c r="GK35" s="50">
        <v>0.72000002861022949</v>
      </c>
      <c r="GL35" s="50">
        <v>1.1100000143051147</v>
      </c>
      <c r="GM35" s="50">
        <v>1.3899999856948853</v>
      </c>
      <c r="GN35" s="50">
        <v>0.93999999761581421</v>
      </c>
      <c r="GO35" s="50">
        <v>1.0900000333786011</v>
      </c>
      <c r="GP35" s="50">
        <v>1.0700000524520874</v>
      </c>
      <c r="GQ35" s="50">
        <v>1.3700000047683716</v>
      </c>
      <c r="GR35" s="50">
        <v>1.1699999570846558</v>
      </c>
      <c r="GS35" s="50">
        <v>1.25</v>
      </c>
      <c r="GT35" s="50">
        <v>1.0499999523162842</v>
      </c>
      <c r="GU35" s="50">
        <v>0.99000000953674316</v>
      </c>
      <c r="GV35" s="50">
        <v>1.1100000143051147</v>
      </c>
      <c r="GW35" s="50">
        <v>1.5</v>
      </c>
      <c r="GX35" s="50">
        <v>1.1799999475479126</v>
      </c>
      <c r="GY35" s="50">
        <v>1.1299999952316284</v>
      </c>
      <c r="GZ35" s="50">
        <v>1.1599999666213989</v>
      </c>
      <c r="HA35" s="50">
        <v>0.87000000476837158</v>
      </c>
      <c r="HB35" s="50">
        <v>0.97000002861022949</v>
      </c>
      <c r="HC35" s="50">
        <v>1.3300000429153442</v>
      </c>
      <c r="HD35" s="50">
        <v>1.3600000143051147</v>
      </c>
      <c r="HE35" s="50">
        <v>1.4099999666213989</v>
      </c>
      <c r="HF35" s="50">
        <v>0.99000000953674316</v>
      </c>
      <c r="HG35" s="50">
        <v>1.2899999618530273</v>
      </c>
      <c r="HH35" s="50">
        <v>1.2799999713897705</v>
      </c>
      <c r="HI35" s="50">
        <v>1.190000057220459</v>
      </c>
      <c r="HJ35" s="50">
        <v>1.2899999618530273</v>
      </c>
      <c r="HK35" s="50">
        <v>1.309999942779541</v>
      </c>
      <c r="HL35" s="50">
        <v>1.5099999904632568</v>
      </c>
      <c r="HM35" s="50">
        <v>1.2699999809265137</v>
      </c>
      <c r="HN35" s="50">
        <v>1.1299999952316284</v>
      </c>
      <c r="HO35" s="50">
        <v>1.2100000381469727</v>
      </c>
      <c r="HP35" s="50">
        <v>1.190000057220459</v>
      </c>
      <c r="HQ35" s="50">
        <v>1.1499999761581421</v>
      </c>
      <c r="HR35" s="50">
        <v>1.1299999952316284</v>
      </c>
      <c r="HS35" s="50">
        <v>1.1299999952316284</v>
      </c>
      <c r="HT35" s="50">
        <v>1.3799999952316284</v>
      </c>
      <c r="HU35" s="50">
        <v>1.1799999475479126</v>
      </c>
      <c r="HV35" s="50">
        <v>1.1200000047683716</v>
      </c>
      <c r="HW35" s="50">
        <v>1.1000000238418579</v>
      </c>
      <c r="HX35" s="50">
        <v>1.1100000143051147</v>
      </c>
      <c r="HY35" s="50">
        <v>1.1100000143051147</v>
      </c>
      <c r="HZ35" s="50">
        <v>1.1000000238418579</v>
      </c>
      <c r="IA35" s="50">
        <v>0.79000002145767212</v>
      </c>
      <c r="IB35" s="50">
        <v>0.79000002145767212</v>
      </c>
      <c r="IC35" s="50">
        <v>1.2999999523162842</v>
      </c>
      <c r="ID35" s="50">
        <v>1.2599999904632568</v>
      </c>
      <c r="IE35" s="50">
        <v>1.3200000524520874</v>
      </c>
      <c r="IF35" s="50">
        <v>1.3400000333786011</v>
      </c>
      <c r="IG35" s="50">
        <v>1.2999999523162842</v>
      </c>
      <c r="IH35" s="50">
        <v>1.1699999570846558</v>
      </c>
      <c r="II35" s="50">
        <v>1.3600000143051147</v>
      </c>
      <c r="IJ35" s="50">
        <v>1.2200000286102295</v>
      </c>
      <c r="IK35" s="50">
        <v>0.75</v>
      </c>
      <c r="IL35" s="50">
        <v>0.73000001907348633</v>
      </c>
      <c r="IM35" s="50">
        <v>1.190000057220459</v>
      </c>
      <c r="IN35" s="50">
        <v>0.73000001907348633</v>
      </c>
      <c r="IO35" s="50">
        <v>1.2000000476837158</v>
      </c>
      <c r="IP35" s="50">
        <v>0.74000000953674316</v>
      </c>
      <c r="IQ35" s="50">
        <v>1.309999942779541</v>
      </c>
      <c r="IR35" s="50">
        <v>1.2899999618530273</v>
      </c>
      <c r="IS35" s="50">
        <v>1.2899999618530273</v>
      </c>
      <c r="IT35" s="50">
        <v>1.3300000429153442</v>
      </c>
      <c r="IU35" s="50">
        <v>0.95999997854232788</v>
      </c>
      <c r="IV35" s="50">
        <v>0.92000001668930054</v>
      </c>
      <c r="IW35" s="50">
        <v>1.3500000238418579</v>
      </c>
      <c r="IX35" s="50">
        <v>1.25</v>
      </c>
      <c r="IY35" s="50">
        <v>1.2899999618530273</v>
      </c>
      <c r="IZ35" s="50">
        <v>1.25</v>
      </c>
      <c r="JA35" s="50">
        <v>1</v>
      </c>
      <c r="JB35" s="50">
        <v>0.81999999284744263</v>
      </c>
      <c r="JC35" s="50">
        <v>1.1799999475479126</v>
      </c>
      <c r="JD35" s="50">
        <v>1.2100000381469727</v>
      </c>
      <c r="JE35" s="50">
        <v>0.74000000953674316</v>
      </c>
      <c r="JF35" s="50">
        <v>1.0099999904632568</v>
      </c>
      <c r="JG35" s="50">
        <v>0.98000001907348633</v>
      </c>
      <c r="JH35" s="50">
        <v>1.1299999952316284</v>
      </c>
      <c r="JI35" s="50">
        <v>1.2200000286102295</v>
      </c>
      <c r="JJ35" s="50">
        <v>1.1299999952316284</v>
      </c>
      <c r="JK35" s="50">
        <v>1.3500000238418579</v>
      </c>
      <c r="JL35" s="50">
        <v>0.98000001907348633</v>
      </c>
      <c r="JM35" s="50">
        <v>0.81999999284744263</v>
      </c>
      <c r="JN35" s="50">
        <v>0.87999999523162842</v>
      </c>
      <c r="JO35" s="50">
        <v>1.3300000429153442</v>
      </c>
      <c r="JP35" s="50">
        <v>0.82999998331069946</v>
      </c>
      <c r="JQ35" s="50">
        <v>0.85000002384185791</v>
      </c>
      <c r="JR35" s="50">
        <v>1.3500000238418579</v>
      </c>
      <c r="JS35" s="50">
        <v>0.93999999761581421</v>
      </c>
      <c r="JT35" s="50">
        <v>0.81000000238418579</v>
      </c>
      <c r="JU35" s="50">
        <v>0.81000000238418579</v>
      </c>
      <c r="JV35" s="50">
        <v>1.3200000524520874</v>
      </c>
      <c r="JW35" s="50">
        <v>1.309999942779541</v>
      </c>
      <c r="JX35" s="50">
        <v>1.3700000047683716</v>
      </c>
      <c r="JY35" s="50">
        <v>1.3899999856948853</v>
      </c>
      <c r="JZ35" s="50">
        <v>0.85000002384185791</v>
      </c>
      <c r="KA35" s="50">
        <v>1.2899999618530273</v>
      </c>
      <c r="KB35" s="50">
        <v>0.86000001430511475</v>
      </c>
      <c r="KC35" s="50">
        <v>0.86000001430511475</v>
      </c>
      <c r="KD35" s="50">
        <v>1.1299999952316284</v>
      </c>
      <c r="KE35" s="50">
        <v>1.3200000524520874</v>
      </c>
      <c r="KF35" s="50">
        <v>0.82999998331069946</v>
      </c>
      <c r="KG35" s="50">
        <v>0.8399999737739563</v>
      </c>
      <c r="KH35" s="50">
        <v>1.2699999809265137</v>
      </c>
      <c r="KI35" s="50">
        <v>1.440000057220459</v>
      </c>
      <c r="KJ35" s="50">
        <v>1</v>
      </c>
      <c r="KK35" s="50">
        <v>0.95999997854232788</v>
      </c>
      <c r="KL35" s="50">
        <v>0.81999999284744263</v>
      </c>
      <c r="KM35" s="50">
        <v>1.3899999856948853</v>
      </c>
      <c r="KN35" s="50">
        <v>1.3899999856948853</v>
      </c>
      <c r="KO35" s="50">
        <v>1.2699999809265137</v>
      </c>
      <c r="KP35" s="50">
        <v>1.2300000190734863</v>
      </c>
      <c r="KQ35" s="50">
        <v>0.82999998331069946</v>
      </c>
      <c r="KR35" s="50">
        <v>1.3400000333786011</v>
      </c>
      <c r="KS35" s="50">
        <v>1.3700000047683716</v>
      </c>
      <c r="KT35" s="50">
        <v>1.3500000238418579</v>
      </c>
      <c r="KU35" s="50">
        <v>1.3500000238418579</v>
      </c>
      <c r="KV35" s="50">
        <v>0.87000000476837158</v>
      </c>
      <c r="KW35" s="50">
        <v>1.3500000238418579</v>
      </c>
      <c r="KX35" s="50">
        <v>0.80000001192092896</v>
      </c>
      <c r="KY35" s="50">
        <v>1.25</v>
      </c>
      <c r="KZ35" s="50">
        <v>1.2699999809265137</v>
      </c>
      <c r="LA35" s="50">
        <v>0.76999998092651367</v>
      </c>
      <c r="LB35" s="50">
        <v>1.2899999618530273</v>
      </c>
      <c r="LC35" s="50">
        <v>1.2999999523162842</v>
      </c>
      <c r="LD35" s="50">
        <v>1.2200000286102295</v>
      </c>
      <c r="LE35" s="50">
        <v>1.2000000476837158</v>
      </c>
      <c r="LF35" s="50">
        <v>1.0700000524520874</v>
      </c>
      <c r="LG35" s="50">
        <v>0.93999999761581421</v>
      </c>
      <c r="LH35" s="50">
        <v>1.1399999856948853</v>
      </c>
      <c r="LI35" s="50">
        <v>1.190000057220459</v>
      </c>
      <c r="LJ35" s="50">
        <v>1.190000057220459</v>
      </c>
      <c r="LK35" s="50">
        <v>1.0900000333786011</v>
      </c>
      <c r="LL35" s="50">
        <v>0.73000001907348633</v>
      </c>
      <c r="LM35" s="50">
        <v>1.1200000047683716</v>
      </c>
      <c r="LN35" s="50">
        <v>1.1200000047683716</v>
      </c>
      <c r="LO35" s="50">
        <v>1.0299999713897705</v>
      </c>
      <c r="LP35" s="50">
        <v>1.0499999523162842</v>
      </c>
      <c r="LQ35" s="50">
        <v>1.1799999475479126</v>
      </c>
      <c r="LR35" s="50">
        <v>0.94999998807907104</v>
      </c>
      <c r="LS35" s="50">
        <v>1.2599999904632568</v>
      </c>
      <c r="LT35" s="50">
        <v>1.2300000190734863</v>
      </c>
      <c r="LU35" s="50">
        <v>1.25</v>
      </c>
      <c r="LV35" s="50">
        <v>0.9100000262260437</v>
      </c>
      <c r="LW35" s="50">
        <v>1.1000000238418579</v>
      </c>
      <c r="LX35" s="50">
        <v>0.73000001907348633</v>
      </c>
      <c r="LY35" s="50">
        <v>1.2400000095367432</v>
      </c>
      <c r="LZ35" s="50">
        <v>1.1100000143051147</v>
      </c>
      <c r="MA35" s="50">
        <v>1.1000000238418579</v>
      </c>
      <c r="MB35" s="50">
        <v>1.1699999570846558</v>
      </c>
      <c r="MC35" s="50">
        <v>1.0299999713897705</v>
      </c>
      <c r="MD35" s="50">
        <v>1.190000057220459</v>
      </c>
      <c r="ME35" s="50">
        <v>1.2300000190734863</v>
      </c>
      <c r="MF35" s="50">
        <v>1.1399999856948853</v>
      </c>
      <c r="MG35" s="50">
        <v>1.1399999856948853</v>
      </c>
      <c r="MH35" s="50">
        <v>0.86000001430511475</v>
      </c>
      <c r="MI35" s="50">
        <v>0.76999998092651367</v>
      </c>
      <c r="MJ35" s="50">
        <v>0.75</v>
      </c>
      <c r="MK35" s="50">
        <v>1.059999942779541</v>
      </c>
      <c r="ML35" s="50">
        <v>1.2000000476837158</v>
      </c>
      <c r="MM35" s="50">
        <v>0.97000002861022949</v>
      </c>
      <c r="MN35" s="50">
        <v>1.2400000095367432</v>
      </c>
      <c r="MO35" s="50">
        <v>0</v>
      </c>
      <c r="MP35" s="50">
        <v>1.1100000143051147</v>
      </c>
      <c r="MQ35" s="50">
        <v>1.0900000333786011</v>
      </c>
      <c r="MR35" s="50">
        <v>1.1599999666213989</v>
      </c>
      <c r="MS35" s="50">
        <v>0.93000000715255737</v>
      </c>
      <c r="MT35" s="50">
        <v>0.88999998569488525</v>
      </c>
      <c r="MU35" s="50">
        <v>0.94999998807907104</v>
      </c>
      <c r="MV35" s="50">
        <v>1.190000057220459</v>
      </c>
      <c r="MW35" s="50">
        <v>0.97000002861022949</v>
      </c>
      <c r="MX35" s="50">
        <v>1</v>
      </c>
      <c r="MY35" s="50">
        <v>1.2899999618530273</v>
      </c>
      <c r="MZ35" s="50">
        <v>1.0399999618530273</v>
      </c>
      <c r="NA35" s="50">
        <v>1.3300000429153442</v>
      </c>
      <c r="NB35" s="50">
        <v>1.25</v>
      </c>
      <c r="NC35" s="50">
        <v>1.2899999618530273</v>
      </c>
      <c r="ND35" s="50">
        <v>1.2000000476837158</v>
      </c>
      <c r="NE35" s="50">
        <v>1.1200000047683716</v>
      </c>
    </row>
    <row r="36" spans="2:369" s="50" customFormat="1" x14ac:dyDescent="0.25">
      <c r="B36" s="52" t="s">
        <v>35</v>
      </c>
      <c r="D36" s="50">
        <v>78.599999999999994</v>
      </c>
      <c r="E36" s="50">
        <v>76.3</v>
      </c>
      <c r="F36" s="50">
        <v>79.8</v>
      </c>
      <c r="G36" s="50">
        <v>75.8</v>
      </c>
      <c r="H36" s="50">
        <v>79.099999999999994</v>
      </c>
      <c r="I36" s="50">
        <v>75.900000000000006</v>
      </c>
      <c r="J36" s="50">
        <v>75</v>
      </c>
      <c r="K36" s="50">
        <v>76.900000000000006</v>
      </c>
      <c r="L36" s="50">
        <v>74.900000000000006</v>
      </c>
      <c r="M36" s="50">
        <v>76.900000000000006</v>
      </c>
      <c r="N36" s="50">
        <v>76.099999999999994</v>
      </c>
      <c r="O36" s="50">
        <v>76</v>
      </c>
      <c r="P36" s="50">
        <v>75.2</v>
      </c>
      <c r="Q36" s="50">
        <v>77</v>
      </c>
      <c r="R36" s="50">
        <v>75.3</v>
      </c>
      <c r="S36" s="50">
        <v>49.3</v>
      </c>
      <c r="T36" s="50">
        <v>76.2</v>
      </c>
      <c r="U36" s="50">
        <v>75.599999999999994</v>
      </c>
      <c r="V36" s="50">
        <v>78.7</v>
      </c>
      <c r="W36" s="50">
        <v>75.900000000000006</v>
      </c>
      <c r="X36" s="50">
        <v>79</v>
      </c>
      <c r="Y36" s="50">
        <v>79.3</v>
      </c>
      <c r="Z36" s="50">
        <v>76.599999999999994</v>
      </c>
      <c r="AA36" s="50">
        <v>79</v>
      </c>
      <c r="AB36" s="50">
        <v>78.7</v>
      </c>
      <c r="AC36" s="50">
        <v>75.5</v>
      </c>
      <c r="AD36" s="50">
        <v>78.900000000000006</v>
      </c>
      <c r="AE36" s="50">
        <v>72.099999999999994</v>
      </c>
      <c r="AF36" s="50">
        <v>78.400000000000006</v>
      </c>
      <c r="AG36" s="50">
        <v>78.900000000000006</v>
      </c>
      <c r="AH36" s="50">
        <v>74.3</v>
      </c>
      <c r="AI36" s="50">
        <v>78.8</v>
      </c>
      <c r="AJ36" s="50">
        <v>76.599999999999994</v>
      </c>
      <c r="AK36" s="50">
        <v>76.3</v>
      </c>
      <c r="AL36" s="50">
        <v>73.8</v>
      </c>
      <c r="AM36" s="50">
        <v>75.2</v>
      </c>
      <c r="AN36" s="50">
        <v>79.400000000000006</v>
      </c>
      <c r="AO36" s="50">
        <v>78.5</v>
      </c>
      <c r="AP36" s="50">
        <v>84</v>
      </c>
      <c r="AQ36" s="50">
        <v>76.900000000000006</v>
      </c>
      <c r="AR36" s="50">
        <v>74.8</v>
      </c>
      <c r="AS36" s="50">
        <v>75.2</v>
      </c>
      <c r="AT36" s="50">
        <v>79.2</v>
      </c>
      <c r="AU36" s="50">
        <v>76</v>
      </c>
      <c r="AV36" s="50">
        <v>76.099999999999994</v>
      </c>
      <c r="AW36" s="50">
        <v>79.3</v>
      </c>
      <c r="AX36" s="50">
        <v>74.3</v>
      </c>
      <c r="AY36" s="50">
        <v>79.2</v>
      </c>
      <c r="AZ36" s="50">
        <v>79.599999999999994</v>
      </c>
      <c r="BA36" s="50">
        <v>74.400000000000006</v>
      </c>
      <c r="BB36" s="50">
        <v>79.7</v>
      </c>
      <c r="BC36" s="50">
        <v>78.599999999999994</v>
      </c>
      <c r="BD36" s="50">
        <v>79.2</v>
      </c>
      <c r="BE36" s="50">
        <v>76.400000000000006</v>
      </c>
      <c r="BF36" s="50">
        <v>76.8</v>
      </c>
      <c r="BG36" s="50">
        <v>75.8</v>
      </c>
      <c r="BH36" s="50">
        <v>79.3</v>
      </c>
      <c r="BI36" s="50">
        <v>79</v>
      </c>
      <c r="BJ36" s="50">
        <v>76.099999999999994</v>
      </c>
      <c r="BK36" s="50">
        <v>77</v>
      </c>
      <c r="BL36" s="50">
        <v>76.099999999999994</v>
      </c>
      <c r="BM36" s="50">
        <v>77.8</v>
      </c>
      <c r="BN36" s="50">
        <v>77</v>
      </c>
      <c r="BO36" s="50">
        <v>77.400000000000006</v>
      </c>
      <c r="BP36" s="50">
        <v>79.400000000000006</v>
      </c>
      <c r="BQ36" s="50">
        <v>77.8</v>
      </c>
      <c r="BR36" s="50">
        <v>76.3</v>
      </c>
      <c r="BS36" s="50">
        <v>77.5</v>
      </c>
      <c r="BT36" s="50">
        <v>76.2</v>
      </c>
      <c r="BU36" s="50">
        <v>79</v>
      </c>
      <c r="BV36" s="50">
        <v>76.400000000000006</v>
      </c>
      <c r="BW36" s="50">
        <v>78.400000000000006</v>
      </c>
      <c r="BX36" s="50">
        <v>79.7</v>
      </c>
      <c r="BY36" s="50">
        <v>79.7</v>
      </c>
      <c r="BZ36" s="50">
        <v>79.7</v>
      </c>
      <c r="CA36" s="50">
        <v>79.7</v>
      </c>
      <c r="CB36" s="50">
        <v>79.900000000000006</v>
      </c>
      <c r="CC36" s="50">
        <v>77.599999999999994</v>
      </c>
      <c r="CH36" s="50">
        <v>77.599999999999994</v>
      </c>
      <c r="CI36" s="50">
        <v>79.599999999999994</v>
      </c>
      <c r="CJ36" s="50">
        <v>78.2</v>
      </c>
      <c r="CK36" s="50">
        <v>77.5</v>
      </c>
      <c r="CL36" s="50">
        <v>77.5</v>
      </c>
      <c r="CM36" s="50">
        <v>77.099999999999994</v>
      </c>
      <c r="CN36" s="50">
        <v>77.5</v>
      </c>
      <c r="CO36" s="50">
        <v>78.099999999999994</v>
      </c>
      <c r="CP36" s="50">
        <v>77.8</v>
      </c>
      <c r="CQ36" s="50">
        <v>77</v>
      </c>
      <c r="CR36" s="50">
        <v>77.2</v>
      </c>
      <c r="CS36" s="50">
        <v>77.599999999999994</v>
      </c>
      <c r="CT36" s="50">
        <v>77.8</v>
      </c>
      <c r="CU36" s="50">
        <v>76.099999999999994</v>
      </c>
      <c r="CV36" s="50">
        <v>77.7</v>
      </c>
      <c r="CW36" s="50">
        <v>77.900000000000006</v>
      </c>
      <c r="CX36" s="50">
        <v>77</v>
      </c>
      <c r="CY36" s="50">
        <v>76.900000000000006</v>
      </c>
      <c r="CZ36" s="50">
        <v>77.599999999999994</v>
      </c>
      <c r="DA36" s="50">
        <v>76.5</v>
      </c>
      <c r="DB36" s="50">
        <v>77.099999999999994</v>
      </c>
      <c r="DC36" s="50">
        <v>76.2</v>
      </c>
      <c r="DD36" s="50">
        <v>77</v>
      </c>
      <c r="DE36" s="50">
        <v>77.3</v>
      </c>
      <c r="DF36" s="50">
        <v>79.3</v>
      </c>
      <c r="DG36" s="50">
        <v>75.400000000000006</v>
      </c>
      <c r="DH36" s="50">
        <v>78.599999999999994</v>
      </c>
      <c r="DI36" s="50">
        <v>76.8</v>
      </c>
      <c r="DJ36" s="50">
        <v>76.8</v>
      </c>
      <c r="DK36" s="50">
        <v>79.2</v>
      </c>
      <c r="DL36" s="50">
        <v>79.599999999999994</v>
      </c>
      <c r="DM36" s="50">
        <v>71.7</v>
      </c>
      <c r="DN36" s="50">
        <v>77</v>
      </c>
      <c r="DO36" s="50">
        <v>77</v>
      </c>
      <c r="DP36" s="50">
        <v>79.8</v>
      </c>
      <c r="DQ36" s="50">
        <v>78.099999999999994</v>
      </c>
      <c r="DR36" s="50">
        <v>78.2</v>
      </c>
      <c r="DS36" s="50">
        <v>79.599999999999994</v>
      </c>
      <c r="DT36" s="50">
        <v>78.5</v>
      </c>
      <c r="DU36" s="50">
        <v>78.599999999999994</v>
      </c>
      <c r="DV36" s="50">
        <v>77.400000000000006</v>
      </c>
      <c r="DW36" s="50">
        <v>78.7</v>
      </c>
      <c r="DX36" s="50">
        <v>77.8</v>
      </c>
      <c r="DY36" s="50">
        <v>79.7</v>
      </c>
      <c r="DZ36" s="50">
        <v>60.2</v>
      </c>
      <c r="EA36" s="50">
        <v>79.400000000000006</v>
      </c>
      <c r="EB36" s="50">
        <v>77.2</v>
      </c>
      <c r="EC36" s="50">
        <v>79.400000000000006</v>
      </c>
      <c r="ED36" s="50">
        <v>78.400000000000006</v>
      </c>
      <c r="EE36" s="50">
        <v>78.5</v>
      </c>
      <c r="EF36" s="50">
        <v>78.7</v>
      </c>
      <c r="EG36" s="50">
        <v>78.3</v>
      </c>
      <c r="EH36" s="50">
        <v>52.2</v>
      </c>
      <c r="EI36" s="50">
        <v>35</v>
      </c>
      <c r="EJ36" s="50">
        <v>52.1</v>
      </c>
      <c r="EK36" s="50">
        <v>31.6</v>
      </c>
      <c r="EL36" s="50">
        <v>77.2</v>
      </c>
      <c r="EM36" s="50">
        <v>80.3</v>
      </c>
      <c r="EN36" s="50">
        <v>77.8</v>
      </c>
      <c r="EO36" s="50">
        <v>79.400000000000006</v>
      </c>
      <c r="EP36" s="50">
        <v>79.5</v>
      </c>
      <c r="EQ36" s="50">
        <v>79.5</v>
      </c>
      <c r="ER36" s="50">
        <v>79.300003051757813</v>
      </c>
      <c r="ES36" s="50">
        <v>79.900001525878906</v>
      </c>
      <c r="ET36" s="50">
        <v>79.800003051757813</v>
      </c>
      <c r="EU36" s="50">
        <v>79.900001525878906</v>
      </c>
      <c r="EV36" s="50">
        <v>79.800003051757813</v>
      </c>
      <c r="EW36" s="50">
        <v>79.800003051757813</v>
      </c>
      <c r="EX36" s="50">
        <v>78.099998474121094</v>
      </c>
      <c r="EY36" s="50">
        <v>79.599998474121094</v>
      </c>
      <c r="EZ36" s="50">
        <v>78.900001525878906</v>
      </c>
      <c r="FA36" s="50">
        <v>79.599998474121094</v>
      </c>
      <c r="FB36" s="50">
        <v>78.800003051757813</v>
      </c>
      <c r="FC36" s="50">
        <v>79.599998474121094</v>
      </c>
      <c r="FD36" s="50">
        <v>62.799999237060547</v>
      </c>
      <c r="FE36" s="50">
        <v>79.900001525878906</v>
      </c>
      <c r="FF36" s="50">
        <v>79.800003051757813</v>
      </c>
      <c r="FG36" s="50">
        <v>80.099998474121094</v>
      </c>
      <c r="FH36" s="50">
        <v>79.699996948242188</v>
      </c>
      <c r="FI36" s="50">
        <v>80.099998474121094</v>
      </c>
      <c r="FJ36" s="50">
        <v>80</v>
      </c>
      <c r="FK36" s="50">
        <v>80.099998474121094</v>
      </c>
      <c r="FL36" s="50">
        <v>80</v>
      </c>
      <c r="FM36" s="50">
        <v>79.5</v>
      </c>
      <c r="FN36" s="50">
        <v>80.199996948242188</v>
      </c>
      <c r="FO36" s="50">
        <v>79.599998474121094</v>
      </c>
      <c r="FP36" s="50">
        <v>79.800003051757813</v>
      </c>
      <c r="FQ36" s="50">
        <v>79.900001525878906</v>
      </c>
      <c r="FR36" s="50">
        <v>79.900001525878906</v>
      </c>
      <c r="FS36" s="50">
        <v>79.900001525878906</v>
      </c>
      <c r="FT36" s="50">
        <v>79.599998474121094</v>
      </c>
      <c r="FU36" s="50">
        <v>79.599998474121094</v>
      </c>
      <c r="FV36" s="50">
        <v>79.699996948242188</v>
      </c>
      <c r="FW36" s="50">
        <v>79.800003051757813</v>
      </c>
      <c r="FX36" s="50">
        <v>80.099998474121094</v>
      </c>
      <c r="FY36" s="50">
        <v>79.599998474121094</v>
      </c>
      <c r="FZ36" s="50">
        <v>79.599998474121094</v>
      </c>
      <c r="GA36" s="50">
        <v>57.700000762939453</v>
      </c>
      <c r="GB36" s="50">
        <v>52.5</v>
      </c>
      <c r="GC36" s="50">
        <v>37.799999237060547</v>
      </c>
      <c r="GD36" s="50">
        <v>79.300003051757813</v>
      </c>
      <c r="GE36" s="50">
        <v>79.199996948242188</v>
      </c>
      <c r="GF36" s="50">
        <v>76.900001525878906</v>
      </c>
      <c r="GG36" s="50">
        <v>79.199996948242188</v>
      </c>
      <c r="GH36" s="50">
        <v>79.400001525878906</v>
      </c>
      <c r="GI36" s="50">
        <v>80</v>
      </c>
      <c r="GJ36" s="50">
        <v>79</v>
      </c>
      <c r="GK36" s="50">
        <v>74.900001525878906</v>
      </c>
      <c r="GL36" s="50">
        <v>78</v>
      </c>
      <c r="GM36" s="50">
        <v>79.199996948242188</v>
      </c>
      <c r="GN36" s="50">
        <v>77</v>
      </c>
      <c r="GO36" s="50">
        <v>79.900001525878906</v>
      </c>
      <c r="GP36" s="50">
        <v>79.800003051757813</v>
      </c>
      <c r="GQ36" s="50">
        <v>79.699996948242188</v>
      </c>
      <c r="GR36" s="50">
        <v>80.400001525878906</v>
      </c>
      <c r="GS36" s="50">
        <v>79.800003051757813</v>
      </c>
      <c r="GT36" s="50">
        <v>79.900001525878906</v>
      </c>
      <c r="GU36" s="50">
        <v>78.199996948242188</v>
      </c>
      <c r="GV36" s="50">
        <v>79.599998474121094</v>
      </c>
      <c r="GW36" s="50">
        <v>80</v>
      </c>
      <c r="GX36" s="50">
        <v>79.400001525878906</v>
      </c>
      <c r="GY36" s="50">
        <v>78.900001525878906</v>
      </c>
      <c r="GZ36" s="50">
        <v>79.099998474121094</v>
      </c>
      <c r="HA36" s="50">
        <v>77</v>
      </c>
      <c r="HB36" s="50">
        <v>79.599998474121094</v>
      </c>
      <c r="HC36" s="50">
        <v>79</v>
      </c>
      <c r="HD36" s="50">
        <v>79.199996948242188</v>
      </c>
      <c r="HE36" s="50">
        <v>79.800003051757813</v>
      </c>
      <c r="HF36" s="50">
        <v>79</v>
      </c>
      <c r="HG36" s="50">
        <v>79.199996948242188</v>
      </c>
      <c r="HH36" s="50">
        <v>79</v>
      </c>
      <c r="HI36" s="50">
        <v>79.5</v>
      </c>
      <c r="HJ36" s="50">
        <v>54.599998474121094</v>
      </c>
      <c r="HK36" s="50">
        <v>78.800003051757813</v>
      </c>
      <c r="HL36" s="50">
        <v>69.5</v>
      </c>
      <c r="HM36" s="50">
        <v>78.599998474121094</v>
      </c>
      <c r="HN36" s="50">
        <v>45</v>
      </c>
      <c r="HO36" s="50">
        <v>40.700000762939453</v>
      </c>
      <c r="HP36" s="50">
        <v>39.599998474121094</v>
      </c>
      <c r="HQ36" s="50">
        <v>33</v>
      </c>
      <c r="HR36" s="50">
        <v>31.299999237060547</v>
      </c>
      <c r="HS36" s="50">
        <v>30.299999237060547</v>
      </c>
      <c r="HT36" s="50">
        <v>56.900001525878906</v>
      </c>
      <c r="HU36" s="50">
        <v>46.299999237060547</v>
      </c>
      <c r="HV36" s="50">
        <v>34.700000762939453</v>
      </c>
      <c r="HW36" s="50">
        <v>31.200000762939453</v>
      </c>
      <c r="HX36" s="50">
        <v>30.899999618530273</v>
      </c>
      <c r="HY36" s="50">
        <v>31.200000762939453</v>
      </c>
      <c r="HZ36" s="50">
        <v>31.100000381469727</v>
      </c>
      <c r="IA36" s="50">
        <v>73.900001525878906</v>
      </c>
      <c r="IB36" s="50">
        <v>73.900001525878906</v>
      </c>
      <c r="IC36" s="50">
        <v>78.699996948242188</v>
      </c>
      <c r="ID36" s="50">
        <v>78.599998474121094</v>
      </c>
      <c r="IE36" s="50">
        <v>79.5</v>
      </c>
      <c r="IF36" s="50">
        <v>79</v>
      </c>
      <c r="IG36" s="50">
        <v>78.699996948242188</v>
      </c>
      <c r="IH36" s="50">
        <v>78.5</v>
      </c>
      <c r="II36" s="50">
        <v>79.599998474121094</v>
      </c>
      <c r="IJ36" s="50">
        <v>78.699996948242188</v>
      </c>
      <c r="IK36" s="50">
        <v>75.099998474121094</v>
      </c>
      <c r="IL36" s="50">
        <v>74</v>
      </c>
      <c r="IM36" s="50">
        <v>78.300003051757813</v>
      </c>
      <c r="IN36" s="50">
        <v>73.800003051757813</v>
      </c>
      <c r="IO36" s="50">
        <v>78.400001525878906</v>
      </c>
      <c r="IP36" s="50">
        <v>73.400001525878906</v>
      </c>
      <c r="IQ36" s="50">
        <v>78.900001525878906</v>
      </c>
      <c r="IR36" s="50">
        <v>79.599998474121094</v>
      </c>
      <c r="IS36" s="50">
        <v>79.400001525878906</v>
      </c>
      <c r="IT36" s="50">
        <v>80.099998474121094</v>
      </c>
      <c r="IU36" s="50">
        <v>78.400001525878906</v>
      </c>
      <c r="IV36" s="50">
        <v>77.699996948242188</v>
      </c>
      <c r="IW36" s="50">
        <v>80.099998474121094</v>
      </c>
      <c r="IX36" s="50">
        <v>78.800003051757813</v>
      </c>
      <c r="IY36" s="50">
        <v>80</v>
      </c>
      <c r="IZ36" s="50">
        <v>79.400001525878906</v>
      </c>
      <c r="JA36" s="50">
        <v>79.400001525878906</v>
      </c>
      <c r="JB36" s="50">
        <v>77</v>
      </c>
      <c r="JC36" s="50">
        <v>79.300003051757813</v>
      </c>
      <c r="JD36" s="50">
        <v>79.400001525878906</v>
      </c>
      <c r="JE36" s="50">
        <v>77.099998474121094</v>
      </c>
      <c r="JF36" s="50">
        <v>78.699996948242188</v>
      </c>
      <c r="JG36" s="50">
        <v>78.599998474121094</v>
      </c>
      <c r="JH36" s="50">
        <v>78.699996948242188</v>
      </c>
      <c r="JI36" s="50">
        <v>79.599998474121094</v>
      </c>
      <c r="JJ36" s="50">
        <v>79</v>
      </c>
      <c r="JK36" s="50">
        <v>79.099998474121094</v>
      </c>
      <c r="JL36" s="50">
        <v>75.199996948242188</v>
      </c>
      <c r="JM36" s="50">
        <v>78</v>
      </c>
      <c r="JN36" s="50">
        <v>77.800003051757813</v>
      </c>
      <c r="JO36" s="50">
        <v>78.900001525878906</v>
      </c>
      <c r="JP36" s="50">
        <v>74.699996948242188</v>
      </c>
      <c r="JQ36" s="50">
        <v>75.199996948242188</v>
      </c>
      <c r="JR36" s="50">
        <v>78.699996948242188</v>
      </c>
      <c r="JS36" s="50">
        <v>75.800003051757813</v>
      </c>
      <c r="JT36" s="50">
        <v>75.099998474121094</v>
      </c>
      <c r="JU36" s="50">
        <v>75.099998474121094</v>
      </c>
      <c r="JV36" s="50">
        <v>78.5</v>
      </c>
      <c r="JW36" s="50">
        <v>78.800003051757813</v>
      </c>
      <c r="JX36" s="50">
        <v>79.099998474121094</v>
      </c>
      <c r="JY36" s="50">
        <v>79.199996948242188</v>
      </c>
      <c r="JZ36" s="50">
        <v>77</v>
      </c>
      <c r="KA36" s="50">
        <v>79.199996948242188</v>
      </c>
      <c r="KB36" s="50">
        <v>76.099998474121094</v>
      </c>
      <c r="KC36" s="50">
        <v>77.199996948242188</v>
      </c>
      <c r="KD36" s="50">
        <v>78.199996948242188</v>
      </c>
      <c r="KE36" s="50">
        <v>78.699996948242188</v>
      </c>
      <c r="KF36" s="50">
        <v>76</v>
      </c>
      <c r="KG36" s="50">
        <v>76.099998474121094</v>
      </c>
      <c r="KH36" s="50">
        <v>78.900001525878906</v>
      </c>
      <c r="KI36" s="50">
        <v>79.599998474121094</v>
      </c>
      <c r="KJ36" s="50">
        <v>78.400001525878906</v>
      </c>
      <c r="KK36" s="50">
        <v>76.400001525878906</v>
      </c>
      <c r="KL36" s="50">
        <v>76.699996948242188</v>
      </c>
      <c r="KM36" s="50">
        <v>79.5</v>
      </c>
      <c r="KN36" s="50">
        <v>79.5</v>
      </c>
      <c r="KO36" s="50">
        <v>79.400001525878906</v>
      </c>
      <c r="KP36" s="50">
        <v>78.900001525878906</v>
      </c>
      <c r="KQ36" s="50">
        <v>76.300003051757813</v>
      </c>
      <c r="KR36" s="50">
        <v>79.099998474121094</v>
      </c>
      <c r="KS36" s="50">
        <v>79.300003051757813</v>
      </c>
      <c r="KT36" s="50">
        <v>79.300003051757813</v>
      </c>
      <c r="KU36" s="50">
        <v>79.5</v>
      </c>
      <c r="KV36" s="50">
        <v>77</v>
      </c>
      <c r="KW36" s="50">
        <v>79.5</v>
      </c>
      <c r="KX36" s="50">
        <v>76.5</v>
      </c>
      <c r="KY36" s="50">
        <v>79.099998474121094</v>
      </c>
      <c r="KZ36" s="50">
        <v>79.400001525878906</v>
      </c>
      <c r="LA36" s="50">
        <v>76.099998474121094</v>
      </c>
      <c r="LB36" s="50">
        <v>79.300003051757813</v>
      </c>
      <c r="LC36" s="50">
        <v>79.300003051757813</v>
      </c>
      <c r="LD36" s="50">
        <v>78.900001525878906</v>
      </c>
      <c r="LE36" s="50">
        <v>79.099998474121094</v>
      </c>
      <c r="LF36" s="50">
        <v>78.599998474121094</v>
      </c>
      <c r="LG36" s="50">
        <v>75.400001525878906</v>
      </c>
      <c r="LH36" s="50">
        <v>78.699996948242188</v>
      </c>
      <c r="LI36" s="50">
        <v>79.099998474121094</v>
      </c>
      <c r="LJ36" s="50">
        <v>78.900001525878906</v>
      </c>
      <c r="LK36" s="50">
        <v>79.199996948242188</v>
      </c>
      <c r="LL36" s="50">
        <v>75.199996948242188</v>
      </c>
      <c r="LM36" s="50">
        <v>78.900001525878906</v>
      </c>
      <c r="LN36" s="50">
        <v>78.900001525878906</v>
      </c>
      <c r="LO36" s="50">
        <v>75.199996948242188</v>
      </c>
      <c r="LP36" s="50">
        <v>77.5</v>
      </c>
      <c r="LQ36" s="50">
        <v>79</v>
      </c>
      <c r="LR36" s="50">
        <v>76.300003051757813</v>
      </c>
      <c r="LS36" s="50">
        <v>79.199996948242188</v>
      </c>
      <c r="LT36" s="50">
        <v>79</v>
      </c>
      <c r="LU36" s="50">
        <v>79.099998474121094</v>
      </c>
      <c r="LV36" s="50">
        <v>76.5</v>
      </c>
      <c r="LW36" s="50">
        <v>78.699996948242188</v>
      </c>
      <c r="LX36" s="50">
        <v>75.699996948242188</v>
      </c>
      <c r="LY36" s="50">
        <v>79.099998474121094</v>
      </c>
      <c r="LZ36" s="50">
        <v>79.300003051757813</v>
      </c>
      <c r="MA36" s="50">
        <v>79.599998474121094</v>
      </c>
      <c r="MB36" s="50">
        <v>79.400001525878906</v>
      </c>
      <c r="MC36" s="50">
        <v>77.699996948242188</v>
      </c>
      <c r="MD36" s="50">
        <v>79.400001525878906</v>
      </c>
      <c r="ME36" s="50">
        <v>79.800003051757813</v>
      </c>
      <c r="MF36" s="50">
        <v>79.300003051757813</v>
      </c>
      <c r="MG36" s="50">
        <v>79.400001525878906</v>
      </c>
      <c r="MH36" s="50">
        <v>76.599998474121094</v>
      </c>
      <c r="MI36" s="50">
        <v>75.400001525878906</v>
      </c>
      <c r="MJ36" s="50">
        <v>77.400001525878906</v>
      </c>
      <c r="MK36" s="50">
        <v>78.900001525878906</v>
      </c>
      <c r="ML36" s="50">
        <v>79.400001525878906</v>
      </c>
      <c r="MM36" s="50">
        <v>75.5</v>
      </c>
      <c r="MN36" s="50">
        <v>79.699996948242188</v>
      </c>
      <c r="MO36" s="50">
        <v>0</v>
      </c>
      <c r="MP36" s="50">
        <v>79.400001525878906</v>
      </c>
      <c r="MQ36" s="50">
        <v>79.900001525878906</v>
      </c>
      <c r="MR36" s="50">
        <v>79.800003051757813</v>
      </c>
      <c r="MS36" s="50">
        <v>77.599998474121094</v>
      </c>
      <c r="MT36" s="50">
        <v>77.400001525878906</v>
      </c>
      <c r="MU36" s="50">
        <v>76.900001525878906</v>
      </c>
      <c r="MV36" s="50">
        <v>79.199996948242188</v>
      </c>
      <c r="MW36" s="50">
        <v>77.300003051757813</v>
      </c>
      <c r="MX36" s="50">
        <v>78.400001525878906</v>
      </c>
      <c r="MY36" s="50">
        <v>79.300003051757813</v>
      </c>
      <c r="MZ36" s="50">
        <v>78.900001525878906</v>
      </c>
      <c r="NA36" s="50">
        <v>78.900001525878906</v>
      </c>
      <c r="NB36" s="50">
        <v>79</v>
      </c>
      <c r="NC36" s="50">
        <v>79.099998474121094</v>
      </c>
      <c r="ND36" s="50">
        <v>79.199996948242188</v>
      </c>
      <c r="NE36" s="50">
        <v>78.699996948242188</v>
      </c>
    </row>
    <row r="37" spans="2:369" s="50" customFormat="1" x14ac:dyDescent="0.25">
      <c r="B37" s="52" t="s">
        <v>36</v>
      </c>
      <c r="D37" s="50">
        <v>4</v>
      </c>
      <c r="E37" s="50">
        <v>4</v>
      </c>
      <c r="F37" s="50">
        <v>4</v>
      </c>
      <c r="G37" s="50">
        <v>4</v>
      </c>
      <c r="H37" s="50">
        <v>4</v>
      </c>
      <c r="I37" s="50">
        <v>4.0999999999999996</v>
      </c>
      <c r="J37" s="50">
        <v>4.0999999999999996</v>
      </c>
      <c r="K37" s="50">
        <v>4</v>
      </c>
      <c r="L37" s="50">
        <v>4</v>
      </c>
      <c r="M37" s="50">
        <v>4</v>
      </c>
      <c r="N37" s="50">
        <v>4</v>
      </c>
      <c r="O37" s="50">
        <v>4</v>
      </c>
      <c r="P37" s="50">
        <v>4.0999999999999996</v>
      </c>
      <c r="Q37" s="50">
        <v>4</v>
      </c>
      <c r="R37" s="50">
        <v>4.0999999999999996</v>
      </c>
      <c r="S37" s="50">
        <v>0.1</v>
      </c>
      <c r="T37" s="50">
        <v>4.0999999999999996</v>
      </c>
      <c r="U37" s="50">
        <v>4</v>
      </c>
      <c r="V37" s="50">
        <v>4</v>
      </c>
      <c r="W37" s="50">
        <v>4.0999999999999996</v>
      </c>
      <c r="X37" s="50">
        <v>4</v>
      </c>
      <c r="Y37" s="50">
        <v>4</v>
      </c>
      <c r="Z37" s="50">
        <v>4</v>
      </c>
      <c r="AA37" s="50">
        <v>4</v>
      </c>
      <c r="AB37" s="50">
        <v>4</v>
      </c>
      <c r="AC37" s="50">
        <v>4.0999999999999996</v>
      </c>
      <c r="AD37" s="50">
        <v>4</v>
      </c>
      <c r="AE37" s="50">
        <v>4.2</v>
      </c>
      <c r="AF37" s="50">
        <v>4</v>
      </c>
      <c r="AG37" s="50">
        <v>4</v>
      </c>
      <c r="AH37" s="50">
        <v>4.0999999999999996</v>
      </c>
      <c r="AI37" s="50">
        <v>4</v>
      </c>
      <c r="AJ37" s="50">
        <v>4</v>
      </c>
      <c r="AK37" s="50">
        <v>4</v>
      </c>
      <c r="AL37" s="50">
        <v>4.0999999999999996</v>
      </c>
      <c r="AM37" s="50">
        <v>4</v>
      </c>
      <c r="AN37" s="50">
        <v>3.9</v>
      </c>
      <c r="AO37" s="50">
        <v>4</v>
      </c>
      <c r="AP37" s="50">
        <v>0.1</v>
      </c>
      <c r="AQ37" s="50">
        <v>4</v>
      </c>
      <c r="AR37" s="50">
        <v>4.0999999999999996</v>
      </c>
      <c r="AS37" s="50">
        <v>4</v>
      </c>
      <c r="AT37" s="50">
        <v>4</v>
      </c>
      <c r="AU37" s="50">
        <v>4</v>
      </c>
      <c r="AV37" s="50">
        <v>4.0999999999999996</v>
      </c>
      <c r="AW37" s="50">
        <v>4</v>
      </c>
      <c r="AX37" s="50">
        <v>4.2</v>
      </c>
      <c r="AY37" s="50">
        <v>4</v>
      </c>
      <c r="AZ37" s="50">
        <v>3.9</v>
      </c>
      <c r="BA37" s="50">
        <v>4.0999999999999996</v>
      </c>
      <c r="BB37" s="50">
        <v>3.9</v>
      </c>
      <c r="BC37" s="50">
        <v>4</v>
      </c>
      <c r="BD37" s="50">
        <v>3.9</v>
      </c>
      <c r="BE37" s="50">
        <v>4</v>
      </c>
      <c r="BF37" s="50">
        <v>4</v>
      </c>
      <c r="BG37" s="50">
        <v>4</v>
      </c>
      <c r="BH37" s="50">
        <v>3.9</v>
      </c>
      <c r="BI37" s="50">
        <v>4</v>
      </c>
      <c r="BJ37" s="50">
        <v>4</v>
      </c>
      <c r="BK37" s="50">
        <v>4</v>
      </c>
      <c r="BL37" s="50">
        <v>4</v>
      </c>
      <c r="BM37" s="50">
        <v>4</v>
      </c>
      <c r="BN37" s="50">
        <v>4</v>
      </c>
      <c r="BO37" s="50">
        <v>4</v>
      </c>
      <c r="BP37" s="50">
        <v>3.9</v>
      </c>
      <c r="BQ37" s="50">
        <v>4</v>
      </c>
      <c r="BR37" s="50">
        <v>4.0999999999999996</v>
      </c>
      <c r="BS37" s="50">
        <v>4.0999999999999996</v>
      </c>
      <c r="BT37" s="50">
        <v>4.0999999999999996</v>
      </c>
      <c r="BU37" s="50">
        <v>4</v>
      </c>
      <c r="BV37" s="50">
        <v>4.0999999999999996</v>
      </c>
      <c r="BW37" s="50">
        <v>4.0999999999999996</v>
      </c>
      <c r="BX37" s="50">
        <v>3.9</v>
      </c>
      <c r="BY37" s="50">
        <v>3.9</v>
      </c>
      <c r="BZ37" s="50">
        <v>3.9</v>
      </c>
      <c r="CA37" s="50">
        <v>3.9</v>
      </c>
      <c r="CB37" s="50">
        <v>3.9</v>
      </c>
      <c r="CC37" s="50">
        <v>3.9</v>
      </c>
      <c r="CH37" s="50">
        <v>4</v>
      </c>
      <c r="CI37" s="50">
        <v>3.9</v>
      </c>
      <c r="CJ37" s="50">
        <v>3.9</v>
      </c>
      <c r="CK37" s="50">
        <v>4</v>
      </c>
      <c r="CL37" s="50">
        <v>3.9</v>
      </c>
      <c r="CM37" s="50">
        <v>4</v>
      </c>
      <c r="CN37" s="50">
        <v>3.9</v>
      </c>
      <c r="CO37" s="50">
        <v>3.9</v>
      </c>
      <c r="CP37" s="50">
        <v>4</v>
      </c>
      <c r="CQ37" s="50">
        <v>3.9</v>
      </c>
      <c r="CR37" s="50">
        <v>4</v>
      </c>
      <c r="CS37" s="50">
        <v>3.9</v>
      </c>
      <c r="CT37" s="50">
        <v>3.9</v>
      </c>
      <c r="CU37" s="50">
        <v>4</v>
      </c>
      <c r="CV37" s="50">
        <v>3.9</v>
      </c>
      <c r="CW37" s="50">
        <v>3.9</v>
      </c>
      <c r="CX37" s="50">
        <v>3.9</v>
      </c>
      <c r="CY37" s="50">
        <v>3.9</v>
      </c>
      <c r="CZ37" s="50">
        <v>3.9</v>
      </c>
      <c r="DA37" s="50">
        <v>3.9</v>
      </c>
      <c r="DB37" s="50">
        <v>4</v>
      </c>
      <c r="DC37" s="50">
        <v>4</v>
      </c>
      <c r="DD37" s="50">
        <v>4</v>
      </c>
      <c r="DE37" s="50">
        <v>3.9</v>
      </c>
      <c r="DF37" s="50">
        <v>4</v>
      </c>
      <c r="DG37" s="50">
        <v>4.0999999999999996</v>
      </c>
      <c r="DH37" s="50">
        <v>4</v>
      </c>
      <c r="DI37" s="50">
        <v>4</v>
      </c>
      <c r="DJ37" s="50">
        <v>4</v>
      </c>
      <c r="DK37" s="50">
        <v>4</v>
      </c>
      <c r="DL37" s="50">
        <v>3.9</v>
      </c>
      <c r="DM37" s="50">
        <v>0.1</v>
      </c>
      <c r="DN37" s="50">
        <v>4</v>
      </c>
      <c r="DO37" s="50">
        <v>4</v>
      </c>
      <c r="DP37" s="50">
        <v>3.9</v>
      </c>
      <c r="DQ37" s="50">
        <v>3.9</v>
      </c>
      <c r="DR37" s="50">
        <v>3.9</v>
      </c>
      <c r="DS37" s="50">
        <v>3.9</v>
      </c>
      <c r="DT37" s="50">
        <v>3.9</v>
      </c>
      <c r="DU37" s="50">
        <v>4</v>
      </c>
      <c r="DV37" s="50">
        <v>3.9</v>
      </c>
      <c r="DW37" s="50">
        <v>3.9</v>
      </c>
      <c r="DX37" s="50">
        <v>3.9</v>
      </c>
      <c r="DY37" s="50">
        <v>3.9</v>
      </c>
      <c r="DZ37" s="50">
        <v>0.1</v>
      </c>
      <c r="EA37" s="50">
        <v>3.9</v>
      </c>
      <c r="EB37" s="50">
        <v>3.9</v>
      </c>
      <c r="EC37" s="50">
        <v>3.9</v>
      </c>
      <c r="ED37" s="50">
        <v>3.9</v>
      </c>
      <c r="EE37" s="50">
        <v>3.9</v>
      </c>
      <c r="EF37" s="50">
        <v>3.9</v>
      </c>
      <c r="EG37" s="50">
        <v>3.9</v>
      </c>
      <c r="EH37" s="50">
        <v>0</v>
      </c>
      <c r="EI37" s="50">
        <v>0</v>
      </c>
      <c r="EJ37" s="50">
        <v>0</v>
      </c>
      <c r="EK37" s="50">
        <v>0</v>
      </c>
      <c r="EL37" s="50">
        <v>4.0999999999999996</v>
      </c>
      <c r="EM37" s="50">
        <v>3.9</v>
      </c>
      <c r="EN37" s="50">
        <v>3.9</v>
      </c>
      <c r="EO37" s="50">
        <v>3.9</v>
      </c>
      <c r="EP37" s="50">
        <v>3.9000000953674316</v>
      </c>
      <c r="EQ37" s="50">
        <v>3.869999885559082</v>
      </c>
      <c r="ER37" s="50">
        <v>3.9300000667572021</v>
      </c>
      <c r="ES37" s="50">
        <v>3.8399999141693115</v>
      </c>
      <c r="ET37" s="50">
        <v>3.8199999332427979</v>
      </c>
      <c r="EU37" s="50">
        <v>3.809999942779541</v>
      </c>
      <c r="EV37" s="50">
        <v>3.7899999618530273</v>
      </c>
      <c r="EW37" s="50">
        <v>3.9000000953674316</v>
      </c>
      <c r="EX37" s="50">
        <v>3.9300000667572021</v>
      </c>
      <c r="EY37" s="50">
        <v>3.8900001049041748</v>
      </c>
      <c r="EZ37" s="50">
        <v>3.9700000286102295</v>
      </c>
      <c r="FA37" s="50">
        <v>3.8499999046325684</v>
      </c>
      <c r="FB37" s="50">
        <v>3.9700000286102295</v>
      </c>
      <c r="FC37" s="50">
        <v>3.8299999237060547</v>
      </c>
      <c r="FD37" s="50">
        <v>3.9999999105930328E-2</v>
      </c>
      <c r="FE37" s="50">
        <v>3.7999999523162842</v>
      </c>
      <c r="FF37" s="50">
        <v>3.8499999046325684</v>
      </c>
      <c r="FG37" s="50">
        <v>3.7999999523162842</v>
      </c>
      <c r="FH37" s="50">
        <v>3.8299999237060547</v>
      </c>
      <c r="FI37" s="50">
        <v>3.809999942779541</v>
      </c>
      <c r="FJ37" s="50">
        <v>3.809999942779541</v>
      </c>
      <c r="FK37" s="50">
        <v>3.7999999523162842</v>
      </c>
      <c r="FL37" s="50">
        <v>3.8299999237060547</v>
      </c>
      <c r="FM37" s="50">
        <v>3.9000000953674316</v>
      </c>
      <c r="FN37" s="50">
        <v>3.8399999141693115</v>
      </c>
      <c r="FO37" s="50">
        <v>3.9000000953674316</v>
      </c>
      <c r="FP37" s="50">
        <v>3.8599998950958252</v>
      </c>
      <c r="FQ37" s="50">
        <v>3.8900001049041748</v>
      </c>
      <c r="FR37" s="50">
        <v>3.8900001049041748</v>
      </c>
      <c r="FS37" s="50">
        <v>3.8900001049041748</v>
      </c>
      <c r="FT37" s="50">
        <v>3.9100000858306885</v>
      </c>
      <c r="FU37" s="50">
        <v>3.869999885559082</v>
      </c>
      <c r="FV37" s="50">
        <v>3.9100000858306885</v>
      </c>
      <c r="FW37" s="50">
        <v>3.9000000953674316</v>
      </c>
      <c r="FX37" s="50">
        <v>3.8499999046325684</v>
      </c>
      <c r="FY37" s="50">
        <v>3.9300000667572021</v>
      </c>
      <c r="FZ37" s="50">
        <v>3.940000057220459</v>
      </c>
      <c r="GA37" s="50">
        <v>5.000000074505806E-2</v>
      </c>
      <c r="GB37" s="50">
        <v>5.000000074505806E-2</v>
      </c>
      <c r="GC37" s="50">
        <v>3.9999999105930328E-2</v>
      </c>
      <c r="GD37" s="50">
        <v>4.0399999618530273</v>
      </c>
      <c r="GE37" s="50">
        <v>4.0300002098083496</v>
      </c>
      <c r="GF37" s="50">
        <v>4.0399999618530273</v>
      </c>
      <c r="GG37" s="50">
        <v>3.9900000095367432</v>
      </c>
      <c r="GH37" s="50">
        <v>3.9500000476837158</v>
      </c>
      <c r="GI37" s="50">
        <v>3.9000000953674316</v>
      </c>
      <c r="GJ37" s="50">
        <v>4.0100002288818359</v>
      </c>
      <c r="GK37" s="50">
        <v>4.119999885559082</v>
      </c>
      <c r="GL37" s="50">
        <v>3.9500000476837158</v>
      </c>
      <c r="GM37" s="50">
        <v>3.9900000095367432</v>
      </c>
      <c r="GN37" s="50">
        <v>4.0300002098083496</v>
      </c>
      <c r="GO37" s="50">
        <v>3.8599998950958252</v>
      </c>
      <c r="GP37" s="50">
        <v>3.869999885559082</v>
      </c>
      <c r="GQ37" s="50">
        <v>3.8900001049041748</v>
      </c>
      <c r="GR37" s="50">
        <v>3.9100000858306885</v>
      </c>
      <c r="GS37" s="50">
        <v>3.9000000953674316</v>
      </c>
      <c r="GT37" s="50">
        <v>3.8599998950958252</v>
      </c>
      <c r="GU37" s="50">
        <v>3.9200000762939453</v>
      </c>
      <c r="GV37" s="50">
        <v>3.8900001049041748</v>
      </c>
      <c r="GW37" s="50">
        <v>3.8399999141693115</v>
      </c>
      <c r="GX37" s="50">
        <v>3.9100000858306885</v>
      </c>
      <c r="GY37" s="50">
        <v>3.9900000095367432</v>
      </c>
      <c r="GZ37" s="50">
        <v>3.9600000381469727</v>
      </c>
      <c r="HA37" s="50">
        <v>3.9600000381469727</v>
      </c>
      <c r="HB37" s="50">
        <v>3.880000114440918</v>
      </c>
      <c r="HC37" s="50">
        <v>3.9600000381469727</v>
      </c>
      <c r="HD37" s="50">
        <v>3.9000000953674316</v>
      </c>
      <c r="HE37" s="50">
        <v>3.7799999713897705</v>
      </c>
      <c r="HF37" s="50">
        <v>3.8399999141693115</v>
      </c>
      <c r="HG37" s="50">
        <v>3.869999885559082</v>
      </c>
      <c r="HH37" s="50">
        <v>3.869999885559082</v>
      </c>
      <c r="HI37" s="50">
        <v>3.8299999237060547</v>
      </c>
      <c r="HJ37" s="50">
        <v>5.9999998658895493E-2</v>
      </c>
      <c r="HK37" s="50">
        <v>3.9500000476837158</v>
      </c>
      <c r="HL37" s="50">
        <v>5.000000074505806E-2</v>
      </c>
      <c r="HM37" s="50">
        <v>4.0799999237060547</v>
      </c>
      <c r="HN37" s="50">
        <v>5.000000074505806E-2</v>
      </c>
      <c r="HO37" s="50">
        <v>5.000000074505806E-2</v>
      </c>
      <c r="HP37" s="50">
        <v>5.000000074505806E-2</v>
      </c>
      <c r="HQ37" s="50">
        <v>3.9999999105930328E-2</v>
      </c>
      <c r="HR37" s="50">
        <v>5.000000074505806E-2</v>
      </c>
      <c r="HS37" s="50">
        <v>3.9999999105930328E-2</v>
      </c>
      <c r="HT37" s="50">
        <v>3.9999999105930328E-2</v>
      </c>
      <c r="HU37" s="50">
        <v>3.9999999105930328E-2</v>
      </c>
      <c r="HV37" s="50">
        <v>3.9999999105930328E-2</v>
      </c>
      <c r="HW37" s="50">
        <v>3.9999999105930328E-2</v>
      </c>
      <c r="HX37" s="50">
        <v>3.9999999105930328E-2</v>
      </c>
      <c r="HY37" s="50">
        <v>3.9999999105930328E-2</v>
      </c>
      <c r="HZ37" s="50">
        <v>3.9999999105930328E-2</v>
      </c>
      <c r="IA37" s="50">
        <v>4.1999998092651367</v>
      </c>
      <c r="IB37" s="50">
        <v>4.1999998092651367</v>
      </c>
      <c r="IC37" s="50">
        <v>4.0300002098083496</v>
      </c>
      <c r="ID37" s="50">
        <v>4.0300002098083496</v>
      </c>
      <c r="IE37" s="50">
        <v>3.9000000953674316</v>
      </c>
      <c r="IF37" s="50">
        <v>3.9500000476837158</v>
      </c>
      <c r="IG37" s="50">
        <v>4</v>
      </c>
      <c r="IH37" s="50">
        <v>4.0300002098083496</v>
      </c>
      <c r="II37" s="50">
        <v>3.8900001049041748</v>
      </c>
      <c r="IJ37" s="50">
        <v>4.0199999809265137</v>
      </c>
      <c r="IK37" s="50">
        <v>4.1399998664855957</v>
      </c>
      <c r="IL37" s="50">
        <v>4.179999828338623</v>
      </c>
      <c r="IM37" s="50">
        <v>4.059999942779541</v>
      </c>
      <c r="IN37" s="50">
        <v>4.1599998474121094</v>
      </c>
      <c r="IO37" s="50">
        <v>4.070000171661377</v>
      </c>
      <c r="IP37" s="50">
        <v>4.1999998092651367</v>
      </c>
      <c r="IQ37" s="50">
        <v>3.9900000095367432</v>
      </c>
      <c r="IR37" s="50">
        <v>3.9200000762939453</v>
      </c>
      <c r="IS37" s="50">
        <v>3.9200000762939453</v>
      </c>
      <c r="IT37" s="50">
        <v>3.8199999332427979</v>
      </c>
      <c r="IU37" s="50">
        <v>3.869999885559082</v>
      </c>
      <c r="IV37" s="50">
        <v>3.8900001049041748</v>
      </c>
      <c r="IW37" s="50">
        <v>3.809999942779541</v>
      </c>
      <c r="IX37" s="50">
        <v>4.0199999809265137</v>
      </c>
      <c r="IY37" s="50">
        <v>3.869999885559082</v>
      </c>
      <c r="IZ37" s="50">
        <v>3.9200000762939453</v>
      </c>
      <c r="JA37" s="50">
        <v>3.9200000762939453</v>
      </c>
      <c r="JB37" s="50">
        <v>3.9800000190734863</v>
      </c>
      <c r="JC37" s="50">
        <v>3.9300000667572021</v>
      </c>
      <c r="JD37" s="50">
        <v>3.9300000667572021</v>
      </c>
      <c r="JE37" s="50">
        <v>3.9900000095367432</v>
      </c>
      <c r="JF37" s="50">
        <v>4.0300002098083496</v>
      </c>
      <c r="JG37" s="50">
        <v>4.0399999618530273</v>
      </c>
      <c r="JH37" s="50">
        <v>4</v>
      </c>
      <c r="JI37" s="50">
        <v>3.9000000953674316</v>
      </c>
      <c r="JJ37" s="50">
        <v>3.9800000190734863</v>
      </c>
      <c r="JK37" s="50">
        <v>3.9700000286102295</v>
      </c>
      <c r="JL37" s="50">
        <v>4.0799999237060547</v>
      </c>
      <c r="JM37" s="50">
        <v>3.9700000286102295</v>
      </c>
      <c r="JN37" s="50">
        <v>3.9600000381469727</v>
      </c>
      <c r="JO37" s="50">
        <v>3.9600000381469727</v>
      </c>
      <c r="JP37" s="50">
        <v>4.0900001525878906</v>
      </c>
      <c r="JQ37" s="50">
        <v>4.0199999809265137</v>
      </c>
      <c r="JR37" s="50">
        <v>3.9200000762939453</v>
      </c>
      <c r="JS37" s="50">
        <v>3.9300000667572021</v>
      </c>
      <c r="JT37" s="50">
        <v>4.0100002288818359</v>
      </c>
      <c r="JU37" s="50">
        <v>4.0100002288818359</v>
      </c>
      <c r="JV37" s="50">
        <v>3.940000057220459</v>
      </c>
      <c r="JW37" s="50">
        <v>3.869999885559082</v>
      </c>
      <c r="JX37" s="50">
        <v>3.7799999713897705</v>
      </c>
      <c r="JY37" s="50">
        <v>3.7300000190734863</v>
      </c>
      <c r="JZ37" s="50">
        <v>3.7000000476837158</v>
      </c>
      <c r="KA37" s="50">
        <v>3.6500000953674316</v>
      </c>
      <c r="KB37" s="50">
        <v>3.630000114440918</v>
      </c>
      <c r="KC37" s="50">
        <v>3.6099998950958252</v>
      </c>
      <c r="KD37" s="50">
        <v>3.619999885559082</v>
      </c>
      <c r="KE37" s="50">
        <v>3.5899999141693115</v>
      </c>
      <c r="KF37" s="50">
        <v>3.5099999904632568</v>
      </c>
      <c r="KG37" s="50">
        <v>3.5699999332427979</v>
      </c>
      <c r="KH37" s="50">
        <v>3.5899999141693115</v>
      </c>
      <c r="KI37" s="50">
        <v>3.8499999046325684</v>
      </c>
      <c r="KJ37" s="50">
        <v>3.9700000286102295</v>
      </c>
      <c r="KK37" s="50">
        <v>4.059999942779541</v>
      </c>
      <c r="KL37" s="50">
        <v>4.0500001907348633</v>
      </c>
      <c r="KM37" s="50">
        <v>3.8900001049041748</v>
      </c>
      <c r="KN37" s="50">
        <v>3.869999885559082</v>
      </c>
      <c r="KO37" s="50">
        <v>3.940000057220459</v>
      </c>
      <c r="KP37" s="50">
        <v>4</v>
      </c>
      <c r="KQ37" s="50">
        <v>4.0199999809265137</v>
      </c>
      <c r="KR37" s="50">
        <v>3.9700000286102295</v>
      </c>
      <c r="KS37" s="50">
        <v>3.9600000381469727</v>
      </c>
      <c r="KT37" s="50">
        <v>3.9600000381469727</v>
      </c>
      <c r="KU37" s="50">
        <v>3.940000057220459</v>
      </c>
      <c r="KV37" s="50">
        <v>3.9600000381469727</v>
      </c>
      <c r="KW37" s="50">
        <v>3.9600000381469727</v>
      </c>
      <c r="KX37" s="50">
        <v>4.0300002098083496</v>
      </c>
      <c r="KY37" s="50">
        <v>3.9800000190734863</v>
      </c>
      <c r="KZ37" s="50">
        <v>3.9600000381469727</v>
      </c>
      <c r="LA37" s="50">
        <v>4.0399999618530273</v>
      </c>
      <c r="LB37" s="50">
        <v>3.9800000190734863</v>
      </c>
      <c r="LC37" s="50">
        <v>3.9800000190734863</v>
      </c>
      <c r="LD37" s="50">
        <v>4</v>
      </c>
      <c r="LE37" s="50">
        <v>4.0100002288818359</v>
      </c>
      <c r="LF37" s="50">
        <v>4.0799999237060547</v>
      </c>
      <c r="LG37" s="50">
        <v>4.130000114440918</v>
      </c>
      <c r="LH37" s="50">
        <v>4.0900001525878906</v>
      </c>
      <c r="LI37" s="50">
        <v>4.0199999809265137</v>
      </c>
      <c r="LJ37" s="50">
        <v>4.0199999809265137</v>
      </c>
      <c r="LK37" s="50">
        <v>4.0199999809265137</v>
      </c>
      <c r="LL37" s="50">
        <v>4.119999885559082</v>
      </c>
      <c r="LM37" s="50">
        <v>4.0300002098083496</v>
      </c>
      <c r="LN37" s="50">
        <v>4.0100002288818359</v>
      </c>
      <c r="LO37" s="50">
        <v>4.0799999237060547</v>
      </c>
      <c r="LP37" s="50">
        <v>4.0399999618530273</v>
      </c>
      <c r="LQ37" s="50">
        <v>4.0300002098083496</v>
      </c>
      <c r="LR37" s="50">
        <v>4.0900001525878906</v>
      </c>
      <c r="LS37" s="50">
        <v>4.0300002098083496</v>
      </c>
      <c r="LT37" s="50">
        <v>4.0300002098083496</v>
      </c>
      <c r="LU37" s="50">
        <v>4.0199999809265137</v>
      </c>
      <c r="LV37" s="50">
        <v>4.059999942779541</v>
      </c>
      <c r="LW37" s="50">
        <v>4.0300002098083496</v>
      </c>
      <c r="LX37" s="50">
        <v>4.130000114440918</v>
      </c>
      <c r="LY37" s="50">
        <v>3.9900000095367432</v>
      </c>
      <c r="LZ37" s="50">
        <v>3.9700000286102295</v>
      </c>
      <c r="MA37" s="50">
        <v>3.9300000667572021</v>
      </c>
      <c r="MB37" s="50">
        <v>3.9700000286102295</v>
      </c>
      <c r="MC37" s="50">
        <v>3.9900000095367432</v>
      </c>
      <c r="MD37" s="50">
        <v>3.940000057220459</v>
      </c>
      <c r="ME37" s="50">
        <v>3.869999885559082</v>
      </c>
      <c r="MF37" s="50">
        <v>3.9600000381469727</v>
      </c>
      <c r="MG37" s="50">
        <v>3.9200000762939453</v>
      </c>
      <c r="MH37" s="50">
        <v>3.9600000381469727</v>
      </c>
      <c r="MI37" s="50">
        <v>4.0500001907348633</v>
      </c>
      <c r="MJ37" s="50">
        <v>3.9900000095367432</v>
      </c>
      <c r="MK37" s="50">
        <v>3.9700000286102295</v>
      </c>
      <c r="ML37" s="50">
        <v>3.9300000667572021</v>
      </c>
      <c r="MM37" s="50">
        <v>4.130000114440918</v>
      </c>
      <c r="MN37" s="50">
        <v>3.8900001049041748</v>
      </c>
      <c r="MO37" s="50">
        <v>0</v>
      </c>
      <c r="MP37" s="50">
        <v>3.9500000476837158</v>
      </c>
      <c r="MQ37" s="50">
        <v>3.880000114440918</v>
      </c>
      <c r="MR37" s="50">
        <v>3.869999885559082</v>
      </c>
      <c r="MS37" s="50">
        <v>3.9600000381469727</v>
      </c>
      <c r="MT37" s="50">
        <v>3.9700000286102295</v>
      </c>
      <c r="MU37" s="50">
        <v>4</v>
      </c>
      <c r="MV37" s="50">
        <v>3.9700000286102295</v>
      </c>
      <c r="MW37" s="50">
        <v>4</v>
      </c>
      <c r="MX37" s="50">
        <v>4.0900001525878906</v>
      </c>
      <c r="MY37" s="50">
        <v>4</v>
      </c>
      <c r="MZ37" s="50">
        <v>4.0199999809265137</v>
      </c>
      <c r="NA37" s="50">
        <v>4.0100002288818359</v>
      </c>
      <c r="NB37" s="50">
        <v>4</v>
      </c>
      <c r="NC37" s="50">
        <v>3.9900000095367432</v>
      </c>
      <c r="ND37" s="50">
        <v>3.9800000190734863</v>
      </c>
      <c r="NE37" s="50">
        <v>4.0399999618530273</v>
      </c>
    </row>
    <row r="38" spans="2:369" s="50" customFormat="1" x14ac:dyDescent="0.25">
      <c r="B38" s="52" t="s">
        <v>37</v>
      </c>
      <c r="D38" s="50">
        <v>39.6</v>
      </c>
      <c r="E38" s="50">
        <v>44.9</v>
      </c>
      <c r="F38" s="50">
        <v>49.1</v>
      </c>
      <c r="G38" s="50">
        <v>45.1</v>
      </c>
      <c r="H38" s="50">
        <v>41.8</v>
      </c>
      <c r="I38" s="50">
        <v>45.9</v>
      </c>
      <c r="J38" s="50">
        <v>44.9</v>
      </c>
      <c r="K38" s="50">
        <v>47.3</v>
      </c>
      <c r="L38" s="50">
        <v>48.4</v>
      </c>
      <c r="M38" s="50">
        <v>46.3</v>
      </c>
      <c r="N38" s="50">
        <v>48.6</v>
      </c>
      <c r="O38" s="50">
        <v>45.5</v>
      </c>
      <c r="P38" s="50">
        <v>43.7</v>
      </c>
      <c r="Q38" s="50">
        <v>47.6</v>
      </c>
      <c r="R38" s="50">
        <v>42.7</v>
      </c>
      <c r="S38" s="50">
        <v>36.6</v>
      </c>
      <c r="T38" s="50">
        <v>40.700000000000003</v>
      </c>
      <c r="U38" s="50">
        <v>44.8</v>
      </c>
      <c r="V38" s="50">
        <v>42.2</v>
      </c>
      <c r="W38" s="50">
        <v>34.1</v>
      </c>
      <c r="X38" s="50">
        <v>44.6</v>
      </c>
      <c r="Y38" s="50">
        <v>45.6</v>
      </c>
      <c r="Z38" s="50">
        <v>45.3</v>
      </c>
      <c r="AA38" s="50">
        <v>45.1</v>
      </c>
      <c r="AB38" s="50">
        <v>43.2</v>
      </c>
      <c r="AC38" s="50">
        <v>44.6</v>
      </c>
      <c r="AD38" s="50">
        <v>42.1</v>
      </c>
      <c r="AE38" s="50">
        <v>35.200000000000003</v>
      </c>
      <c r="AF38" s="50">
        <v>36.9</v>
      </c>
      <c r="AG38" s="50">
        <v>41.9</v>
      </c>
      <c r="AH38" s="50">
        <v>41.4</v>
      </c>
      <c r="AI38" s="50">
        <v>44.7</v>
      </c>
      <c r="AJ38" s="50">
        <v>45.9</v>
      </c>
      <c r="AK38" s="50">
        <v>45.9</v>
      </c>
      <c r="AL38" s="50">
        <v>45.9</v>
      </c>
      <c r="AM38" s="50">
        <v>43.9</v>
      </c>
      <c r="AN38" s="50">
        <v>46.6</v>
      </c>
      <c r="AO38" s="50">
        <v>49</v>
      </c>
      <c r="AP38" s="50">
        <v>45.2</v>
      </c>
      <c r="AQ38" s="50">
        <v>44.7</v>
      </c>
      <c r="AR38" s="50">
        <v>43.9</v>
      </c>
      <c r="AS38" s="50">
        <v>45</v>
      </c>
      <c r="AT38" s="50">
        <v>44.4</v>
      </c>
      <c r="AU38" s="50">
        <v>46.1</v>
      </c>
      <c r="AV38" s="50">
        <v>45.3</v>
      </c>
      <c r="AW38" s="50">
        <v>46</v>
      </c>
      <c r="AX38" s="50">
        <v>38.299999999999997</v>
      </c>
      <c r="AY38" s="50">
        <v>47.5</v>
      </c>
      <c r="AZ38" s="50">
        <v>47.6</v>
      </c>
      <c r="BA38" s="50">
        <v>47.5</v>
      </c>
      <c r="BB38" s="50">
        <v>48.2</v>
      </c>
      <c r="BC38" s="50">
        <v>49.5</v>
      </c>
      <c r="BD38" s="50">
        <v>49</v>
      </c>
      <c r="BE38" s="50">
        <v>50.1</v>
      </c>
      <c r="BF38" s="50">
        <v>48.6</v>
      </c>
      <c r="BG38" s="50">
        <v>46.3</v>
      </c>
      <c r="BH38" s="50">
        <v>44.7</v>
      </c>
      <c r="BI38" s="50">
        <v>42.5</v>
      </c>
      <c r="BJ38" s="50">
        <v>41.9</v>
      </c>
      <c r="BK38" s="50">
        <v>43.3</v>
      </c>
      <c r="BL38" s="50">
        <v>48.4</v>
      </c>
      <c r="BM38" s="50">
        <v>49.8</v>
      </c>
      <c r="BN38" s="50">
        <v>50.1</v>
      </c>
      <c r="BO38" s="50">
        <v>49.6</v>
      </c>
      <c r="BP38" s="50">
        <v>50.3</v>
      </c>
      <c r="BQ38" s="50">
        <v>50</v>
      </c>
      <c r="BR38" s="50">
        <v>50</v>
      </c>
      <c r="BS38" s="50">
        <v>45</v>
      </c>
      <c r="BT38" s="50">
        <v>40.9</v>
      </c>
      <c r="BU38" s="50">
        <v>46.7</v>
      </c>
      <c r="BV38" s="50">
        <v>44.6</v>
      </c>
      <c r="BW38" s="50">
        <v>44.7</v>
      </c>
      <c r="BX38" s="50">
        <v>50</v>
      </c>
      <c r="BY38" s="50">
        <v>50</v>
      </c>
      <c r="BZ38" s="50">
        <v>49.9</v>
      </c>
      <c r="CA38" s="50">
        <v>49.6</v>
      </c>
      <c r="CB38" s="50">
        <v>49.9</v>
      </c>
      <c r="CC38" s="50">
        <v>50.4</v>
      </c>
      <c r="CH38" s="50">
        <v>49.8</v>
      </c>
      <c r="CI38" s="50">
        <v>49.8</v>
      </c>
      <c r="CJ38" s="50">
        <v>49.9</v>
      </c>
      <c r="CK38" s="50">
        <v>49.9</v>
      </c>
      <c r="CL38" s="50">
        <v>49.8</v>
      </c>
      <c r="CM38" s="50">
        <v>50.1</v>
      </c>
      <c r="CN38" s="50">
        <v>50</v>
      </c>
      <c r="CO38" s="50">
        <v>49.9</v>
      </c>
      <c r="CP38" s="50">
        <v>49.9</v>
      </c>
      <c r="CQ38" s="50">
        <v>49.8</v>
      </c>
      <c r="CR38" s="50">
        <v>50.2</v>
      </c>
      <c r="CS38" s="50">
        <v>49.8</v>
      </c>
      <c r="CT38" s="50">
        <v>49.9</v>
      </c>
      <c r="CU38" s="50">
        <v>49.9</v>
      </c>
      <c r="CV38" s="50">
        <v>50.1</v>
      </c>
      <c r="CW38" s="50">
        <v>49.9</v>
      </c>
      <c r="CX38" s="50">
        <v>50</v>
      </c>
      <c r="CY38" s="50">
        <v>49.7</v>
      </c>
      <c r="CZ38" s="50">
        <v>50</v>
      </c>
      <c r="DA38" s="50">
        <v>49.9</v>
      </c>
      <c r="DB38" s="50">
        <v>49.9</v>
      </c>
      <c r="DC38" s="50">
        <v>50.3</v>
      </c>
      <c r="DD38" s="50">
        <v>50.2</v>
      </c>
      <c r="DE38" s="50">
        <v>50</v>
      </c>
      <c r="DF38" s="50">
        <v>50.2</v>
      </c>
      <c r="DG38" s="50">
        <v>49.9</v>
      </c>
      <c r="DH38" s="50">
        <v>49.9</v>
      </c>
      <c r="DI38" s="50">
        <v>49.7</v>
      </c>
      <c r="DJ38" s="50">
        <v>49.7</v>
      </c>
      <c r="DK38" s="50">
        <v>50.1</v>
      </c>
      <c r="DL38" s="50">
        <v>50.2</v>
      </c>
      <c r="DM38" s="50">
        <v>57.2</v>
      </c>
      <c r="DN38" s="50">
        <v>50.1</v>
      </c>
      <c r="DO38" s="50">
        <v>50.1</v>
      </c>
      <c r="DP38" s="50">
        <v>50.1</v>
      </c>
      <c r="DQ38" s="50">
        <v>49.9</v>
      </c>
      <c r="DR38" s="50">
        <v>50.3</v>
      </c>
      <c r="DS38" s="50">
        <v>50</v>
      </c>
      <c r="DT38" s="50">
        <v>50.2</v>
      </c>
      <c r="DU38" s="50">
        <v>50.3</v>
      </c>
      <c r="DV38" s="50">
        <v>49.9</v>
      </c>
      <c r="DW38" s="50">
        <v>50.1</v>
      </c>
      <c r="DX38" s="50">
        <v>49.8</v>
      </c>
      <c r="DY38" s="50">
        <v>50</v>
      </c>
      <c r="DZ38" s="50">
        <v>66.7</v>
      </c>
      <c r="EA38" s="50">
        <v>50</v>
      </c>
      <c r="EB38" s="50">
        <v>49.6</v>
      </c>
      <c r="EC38" s="50">
        <v>49.6</v>
      </c>
      <c r="ED38" s="50">
        <v>50.2</v>
      </c>
      <c r="EE38" s="50">
        <v>50</v>
      </c>
      <c r="EF38" s="50">
        <v>50</v>
      </c>
      <c r="EG38" s="50">
        <v>50.1</v>
      </c>
      <c r="EH38" s="50">
        <v>50.4</v>
      </c>
      <c r="EI38" s="50">
        <v>35.9</v>
      </c>
      <c r="EJ38" s="50">
        <v>49.5</v>
      </c>
      <c r="EK38" s="50">
        <v>32.5</v>
      </c>
      <c r="EL38" s="50">
        <v>50.2</v>
      </c>
      <c r="EM38" s="50">
        <v>50</v>
      </c>
      <c r="EN38" s="50">
        <v>50</v>
      </c>
      <c r="EO38" s="50">
        <v>49.9</v>
      </c>
      <c r="EP38" s="50">
        <v>49.900001525878906</v>
      </c>
      <c r="EQ38" s="50">
        <v>49.900001525878906</v>
      </c>
      <c r="ER38" s="50">
        <v>49.5</v>
      </c>
      <c r="ES38" s="50">
        <v>50</v>
      </c>
      <c r="ET38" s="50">
        <v>50</v>
      </c>
      <c r="EU38" s="50">
        <v>50.099998474121094</v>
      </c>
      <c r="EV38" s="50">
        <v>50</v>
      </c>
      <c r="EW38" s="50">
        <v>50.099998474121094</v>
      </c>
      <c r="EX38" s="50">
        <v>49.900001525878906</v>
      </c>
      <c r="EY38" s="50">
        <v>50.099998474121094</v>
      </c>
      <c r="EZ38" s="50">
        <v>49.799999237060547</v>
      </c>
      <c r="FA38" s="50">
        <v>50.099998474121094</v>
      </c>
      <c r="FB38" s="50">
        <v>50</v>
      </c>
      <c r="FC38" s="50">
        <v>50</v>
      </c>
      <c r="FD38" s="50">
        <v>67.599998474121094</v>
      </c>
      <c r="FE38" s="50">
        <v>50.200000762939453</v>
      </c>
      <c r="FF38" s="50">
        <v>50</v>
      </c>
      <c r="FG38" s="50">
        <v>49.700000762939453</v>
      </c>
      <c r="FH38" s="50">
        <v>50.099998474121094</v>
      </c>
      <c r="FI38" s="50">
        <v>49.900001525878906</v>
      </c>
      <c r="FJ38" s="50">
        <v>50</v>
      </c>
      <c r="FK38" s="50">
        <v>50.299999237060547</v>
      </c>
      <c r="FL38" s="50">
        <v>49.900001525878906</v>
      </c>
      <c r="FM38" s="50">
        <v>49.799999237060547</v>
      </c>
      <c r="FN38" s="50">
        <v>50.200000762939453</v>
      </c>
      <c r="FO38" s="50">
        <v>50.200000762939453</v>
      </c>
      <c r="FP38" s="50">
        <v>50.099998474121094</v>
      </c>
      <c r="FQ38" s="50">
        <v>50.099998474121094</v>
      </c>
      <c r="FR38" s="50">
        <v>50.099998474121094</v>
      </c>
      <c r="FS38" s="50">
        <v>50.099998474121094</v>
      </c>
      <c r="FT38" s="50">
        <v>49.799999237060547</v>
      </c>
      <c r="FU38" s="50">
        <v>49.5</v>
      </c>
      <c r="FV38" s="50">
        <v>49.599998474121094</v>
      </c>
      <c r="FW38" s="50">
        <v>50.299999237060547</v>
      </c>
      <c r="FX38" s="50">
        <v>50.099998474121094</v>
      </c>
      <c r="FY38" s="50">
        <v>49.900001525878906</v>
      </c>
      <c r="FZ38" s="50">
        <v>50.299999237060547</v>
      </c>
      <c r="GA38" s="50">
        <v>41.099998474121094</v>
      </c>
      <c r="GB38" s="50">
        <v>51.5</v>
      </c>
      <c r="GC38" s="50">
        <v>39</v>
      </c>
      <c r="GD38" s="50">
        <v>50.200000762939453</v>
      </c>
      <c r="GE38" s="50">
        <v>49.900001525878906</v>
      </c>
      <c r="GF38" s="50">
        <v>50</v>
      </c>
      <c r="GG38" s="50">
        <v>50.200000762939453</v>
      </c>
      <c r="GH38" s="50">
        <v>49.799999237060547</v>
      </c>
      <c r="GI38" s="50">
        <v>50.099998474121094</v>
      </c>
      <c r="GJ38" s="50">
        <v>49.900001525878906</v>
      </c>
      <c r="GK38" s="50">
        <v>49.799999237060547</v>
      </c>
      <c r="GL38" s="50">
        <v>50.200000762939453</v>
      </c>
      <c r="GM38" s="50">
        <v>50.200000762939453</v>
      </c>
      <c r="GN38" s="50">
        <v>50.099998474121094</v>
      </c>
      <c r="GO38" s="50">
        <v>50.099998474121094</v>
      </c>
      <c r="GP38" s="50">
        <v>50.299999237060547</v>
      </c>
      <c r="GQ38" s="50">
        <v>49.900001525878906</v>
      </c>
      <c r="GR38" s="50">
        <v>50.099998474121094</v>
      </c>
      <c r="GS38" s="50">
        <v>49.900001525878906</v>
      </c>
      <c r="GT38" s="50">
        <v>50.200000762939453</v>
      </c>
      <c r="GU38" s="50">
        <v>49.900001525878906</v>
      </c>
      <c r="GV38" s="50">
        <v>49.900001525878906</v>
      </c>
      <c r="GW38" s="50">
        <v>50.099998474121094</v>
      </c>
      <c r="GX38" s="50">
        <v>50</v>
      </c>
      <c r="GY38" s="50">
        <v>49.700000762939453</v>
      </c>
      <c r="GZ38" s="50">
        <v>49.799999237060547</v>
      </c>
      <c r="HA38" s="50">
        <v>50.299999237060547</v>
      </c>
      <c r="HB38" s="50">
        <v>50.099998474121094</v>
      </c>
      <c r="HC38" s="50">
        <v>49.799999237060547</v>
      </c>
      <c r="HD38" s="50">
        <v>50</v>
      </c>
      <c r="HE38" s="50">
        <v>50</v>
      </c>
      <c r="HF38" s="50">
        <v>50.200000762939453</v>
      </c>
      <c r="HG38" s="50">
        <v>49.799999237060547</v>
      </c>
      <c r="HH38" s="50">
        <v>50.299999237060547</v>
      </c>
      <c r="HI38" s="50">
        <v>50.099998474121094</v>
      </c>
      <c r="HJ38" s="50">
        <v>54.099998474121094</v>
      </c>
      <c r="HK38" s="50">
        <v>49.599998474121094</v>
      </c>
      <c r="HL38" s="50">
        <v>45.400001525878906</v>
      </c>
      <c r="HM38" s="50">
        <v>49.900001525878906</v>
      </c>
      <c r="HN38" s="50">
        <v>46.799999237060547</v>
      </c>
      <c r="HO38" s="50">
        <v>42</v>
      </c>
      <c r="HP38" s="50">
        <v>40.799999237060547</v>
      </c>
      <c r="HQ38" s="50">
        <v>33.799999237060547</v>
      </c>
      <c r="HR38" s="50">
        <v>32</v>
      </c>
      <c r="HS38" s="50">
        <v>31.100000381469727</v>
      </c>
      <c r="HT38" s="50">
        <v>53.799999237060547</v>
      </c>
      <c r="HU38" s="50">
        <v>48.400001525878906</v>
      </c>
      <c r="HV38" s="50">
        <v>35.599998474121094</v>
      </c>
      <c r="HW38" s="50">
        <v>32.099998474121094</v>
      </c>
      <c r="HX38" s="50">
        <v>32</v>
      </c>
      <c r="HY38" s="50">
        <v>32.599998474121094</v>
      </c>
      <c r="HZ38" s="50">
        <v>32</v>
      </c>
      <c r="IA38" s="50">
        <v>50</v>
      </c>
      <c r="IB38" s="50">
        <v>50</v>
      </c>
      <c r="IC38" s="50">
        <v>50.200000762939453</v>
      </c>
      <c r="ID38" s="50">
        <v>49.700000762939453</v>
      </c>
      <c r="IE38" s="50">
        <v>50</v>
      </c>
      <c r="IF38" s="50">
        <v>50</v>
      </c>
      <c r="IG38" s="50">
        <v>50.200000762939453</v>
      </c>
      <c r="IH38" s="50">
        <v>50</v>
      </c>
      <c r="II38" s="50">
        <v>49.900001525878906</v>
      </c>
      <c r="IJ38" s="50">
        <v>50</v>
      </c>
      <c r="IK38" s="50">
        <v>50</v>
      </c>
      <c r="IL38" s="50">
        <v>50.400001525878906</v>
      </c>
      <c r="IM38" s="50">
        <v>49.700000762939453</v>
      </c>
      <c r="IN38" s="50">
        <v>50.200000762939453</v>
      </c>
      <c r="IO38" s="50">
        <v>50</v>
      </c>
      <c r="IP38" s="50">
        <v>49.700000762939453</v>
      </c>
      <c r="IQ38" s="50">
        <v>50.200000762939453</v>
      </c>
      <c r="IR38" s="50">
        <v>50</v>
      </c>
      <c r="IS38" s="50">
        <v>50.200000762939453</v>
      </c>
      <c r="IT38" s="50">
        <v>49.900001525878906</v>
      </c>
      <c r="IU38" s="50">
        <v>50</v>
      </c>
      <c r="IV38" s="50">
        <v>50</v>
      </c>
      <c r="IW38" s="50">
        <v>49.900001525878906</v>
      </c>
      <c r="IX38" s="50">
        <v>50.200000762939453</v>
      </c>
      <c r="IY38" s="50">
        <v>49.900001525878906</v>
      </c>
      <c r="IZ38" s="50">
        <v>50</v>
      </c>
      <c r="JA38" s="50">
        <v>50.099998474121094</v>
      </c>
      <c r="JB38" s="50">
        <v>49.900001525878906</v>
      </c>
      <c r="JC38" s="50">
        <v>49.599998474121094</v>
      </c>
      <c r="JD38" s="50">
        <v>49.900001525878906</v>
      </c>
      <c r="JE38" s="50">
        <v>49.900001525878906</v>
      </c>
      <c r="JF38" s="50">
        <v>50.299999237060547</v>
      </c>
      <c r="JG38" s="50">
        <v>50.099998474121094</v>
      </c>
      <c r="JH38" s="50">
        <v>50</v>
      </c>
      <c r="JI38" s="50">
        <v>49.700000762939453</v>
      </c>
      <c r="JJ38" s="50">
        <v>50</v>
      </c>
      <c r="JK38" s="50">
        <v>50.400001525878906</v>
      </c>
      <c r="JL38" s="50">
        <v>49.700000762939453</v>
      </c>
      <c r="JM38" s="50">
        <v>49.799999237060547</v>
      </c>
      <c r="JN38" s="50">
        <v>50.099998474121094</v>
      </c>
      <c r="JO38" s="50">
        <v>50</v>
      </c>
      <c r="JP38" s="50">
        <v>50.099998474121094</v>
      </c>
      <c r="JQ38" s="50">
        <v>50.200000762939453</v>
      </c>
      <c r="JR38" s="50">
        <v>49.900001525878906</v>
      </c>
      <c r="JS38" s="50">
        <v>49.900001525878906</v>
      </c>
      <c r="JT38" s="50">
        <v>50.099998474121094</v>
      </c>
      <c r="JU38" s="50">
        <v>50.099998474121094</v>
      </c>
      <c r="JV38" s="50">
        <v>49.900001525878906</v>
      </c>
      <c r="JW38" s="50">
        <v>50</v>
      </c>
      <c r="JX38" s="50">
        <v>49.900001525878906</v>
      </c>
      <c r="JY38" s="50">
        <v>50</v>
      </c>
      <c r="JZ38" s="50">
        <v>49.700000762939453</v>
      </c>
      <c r="KA38" s="50">
        <v>49.799999237060547</v>
      </c>
      <c r="KB38" s="50">
        <v>50.200000762939453</v>
      </c>
      <c r="KC38" s="50">
        <v>49.799999237060547</v>
      </c>
      <c r="KD38" s="50">
        <v>50.200000762939453</v>
      </c>
      <c r="KE38" s="50">
        <v>49.599998474121094</v>
      </c>
      <c r="KF38" s="50">
        <v>49.799999237060547</v>
      </c>
      <c r="KG38" s="50">
        <v>50</v>
      </c>
      <c r="KH38" s="50">
        <v>50.400001525878906</v>
      </c>
      <c r="KI38" s="50">
        <v>49.799999237060547</v>
      </c>
      <c r="KJ38" s="50">
        <v>49.799999237060547</v>
      </c>
      <c r="KK38" s="50">
        <v>50.299999237060547</v>
      </c>
      <c r="KL38" s="50">
        <v>49.900001525878906</v>
      </c>
      <c r="KM38" s="50">
        <v>50</v>
      </c>
      <c r="KN38" s="50">
        <v>50</v>
      </c>
      <c r="KO38" s="50">
        <v>50.200000762939453</v>
      </c>
      <c r="KP38" s="50">
        <v>50.299999237060547</v>
      </c>
      <c r="KQ38" s="50">
        <v>49.799999237060547</v>
      </c>
      <c r="KR38" s="50">
        <v>49.900001525878906</v>
      </c>
      <c r="KS38" s="50">
        <v>50.200000762939453</v>
      </c>
      <c r="KT38" s="50">
        <v>49.700000762939453</v>
      </c>
      <c r="KU38" s="50">
        <v>50</v>
      </c>
      <c r="KV38" s="50">
        <v>50</v>
      </c>
      <c r="KW38" s="50">
        <v>50.299999237060547</v>
      </c>
      <c r="KX38" s="50">
        <v>49.700000762939453</v>
      </c>
      <c r="KY38" s="50">
        <v>50</v>
      </c>
      <c r="KZ38" s="50">
        <v>49.900001525878906</v>
      </c>
      <c r="LA38" s="50">
        <v>49.700000762939453</v>
      </c>
      <c r="LB38" s="50">
        <v>49.900001525878906</v>
      </c>
      <c r="LC38" s="50">
        <v>50.400001525878906</v>
      </c>
      <c r="LD38" s="50">
        <v>49.599998474121094</v>
      </c>
      <c r="LE38" s="50">
        <v>49.799999237060547</v>
      </c>
      <c r="LF38" s="50">
        <v>49.900001525878906</v>
      </c>
      <c r="LG38" s="50">
        <v>50.099998474121094</v>
      </c>
      <c r="LH38" s="50">
        <v>49.900001525878906</v>
      </c>
      <c r="LI38" s="50">
        <v>50.400001525878906</v>
      </c>
      <c r="LJ38" s="50">
        <v>50.299999237060547</v>
      </c>
      <c r="LK38" s="50">
        <v>50.099998474121094</v>
      </c>
      <c r="LL38" s="50">
        <v>50</v>
      </c>
      <c r="LM38" s="50">
        <v>50.400001525878906</v>
      </c>
      <c r="LN38" s="50">
        <v>50.299999237060547</v>
      </c>
      <c r="LO38" s="50">
        <v>49.599998474121094</v>
      </c>
      <c r="LP38" s="50">
        <v>50.099998474121094</v>
      </c>
      <c r="LQ38" s="50">
        <v>49.900001525878906</v>
      </c>
      <c r="LR38" s="50">
        <v>49.799999237060547</v>
      </c>
      <c r="LS38" s="50">
        <v>49.700000762939453</v>
      </c>
      <c r="LT38" s="50">
        <v>49.799999237060547</v>
      </c>
      <c r="LU38" s="50">
        <v>50.299999237060547</v>
      </c>
      <c r="LV38" s="50">
        <v>50.200000762939453</v>
      </c>
      <c r="LW38" s="50">
        <v>50</v>
      </c>
      <c r="LX38" s="50">
        <v>49.900001525878906</v>
      </c>
      <c r="LY38" s="50">
        <v>50</v>
      </c>
      <c r="LZ38" s="50">
        <v>49.900001525878906</v>
      </c>
      <c r="MA38" s="50">
        <v>50.200000762939453</v>
      </c>
      <c r="MB38" s="50">
        <v>49.799999237060547</v>
      </c>
      <c r="MC38" s="50">
        <v>49.799999237060547</v>
      </c>
      <c r="MD38" s="50">
        <v>50.099998474121094</v>
      </c>
      <c r="ME38" s="50">
        <v>49.799999237060547</v>
      </c>
      <c r="MF38" s="50">
        <v>49.799999237060547</v>
      </c>
      <c r="MG38" s="50">
        <v>50.200000762939453</v>
      </c>
      <c r="MH38" s="50">
        <v>49.900001525878906</v>
      </c>
      <c r="MI38" s="50">
        <v>49.700000762939453</v>
      </c>
      <c r="MJ38" s="50">
        <v>49.599998474121094</v>
      </c>
      <c r="MK38" s="50">
        <v>50</v>
      </c>
      <c r="ML38" s="50">
        <v>49.799999237060547</v>
      </c>
      <c r="MM38" s="50">
        <v>50.200000762939453</v>
      </c>
      <c r="MN38" s="50">
        <v>49.900001525878906</v>
      </c>
      <c r="MO38" s="50">
        <v>0</v>
      </c>
      <c r="MP38" s="50">
        <v>50</v>
      </c>
      <c r="MQ38" s="50">
        <v>50.099998474121094</v>
      </c>
      <c r="MR38" s="50">
        <v>50.299999237060547</v>
      </c>
      <c r="MS38" s="50">
        <v>49.799999237060547</v>
      </c>
      <c r="MT38" s="50">
        <v>50.099998474121094</v>
      </c>
      <c r="MU38" s="50">
        <v>50.099998474121094</v>
      </c>
      <c r="MV38" s="50">
        <v>49.599998474121094</v>
      </c>
      <c r="MW38" s="50">
        <v>50.200000762939453</v>
      </c>
      <c r="MX38" s="50">
        <v>50</v>
      </c>
      <c r="MY38" s="50">
        <v>50</v>
      </c>
      <c r="MZ38" s="50">
        <v>50.5</v>
      </c>
      <c r="NA38" s="50">
        <v>49.599998474121094</v>
      </c>
      <c r="NB38" s="50">
        <v>50.099998474121094</v>
      </c>
      <c r="NC38" s="50">
        <v>50.200000762939453</v>
      </c>
      <c r="ND38" s="50">
        <v>49.700000762939453</v>
      </c>
      <c r="NE38" s="50">
        <v>50</v>
      </c>
    </row>
    <row r="39" spans="2:369" s="50" customFormat="1" x14ac:dyDescent="0.25">
      <c r="B39" s="52" t="s">
        <v>38</v>
      </c>
      <c r="D39" s="50">
        <v>2</v>
      </c>
      <c r="E39" s="50">
        <v>2.6</v>
      </c>
      <c r="F39" s="50">
        <v>2.6</v>
      </c>
      <c r="G39" s="50">
        <v>2.4</v>
      </c>
      <c r="H39" s="50">
        <v>2.4</v>
      </c>
      <c r="I39" s="50">
        <v>2.4</v>
      </c>
      <c r="J39" s="50">
        <v>2.4</v>
      </c>
      <c r="K39" s="50">
        <v>2.6</v>
      </c>
      <c r="L39" s="50">
        <v>2.9</v>
      </c>
      <c r="M39" s="50">
        <v>2.4</v>
      </c>
      <c r="N39" s="50">
        <v>2.7</v>
      </c>
      <c r="O39" s="50">
        <v>2.4</v>
      </c>
      <c r="P39" s="50">
        <v>2.4</v>
      </c>
      <c r="Q39" s="50">
        <v>2.7</v>
      </c>
      <c r="R39" s="50">
        <v>2.4</v>
      </c>
      <c r="S39" s="50">
        <v>1</v>
      </c>
      <c r="T39" s="50">
        <v>2.1</v>
      </c>
      <c r="U39" s="50">
        <v>2.4</v>
      </c>
      <c r="V39" s="50">
        <v>2.4</v>
      </c>
      <c r="W39" s="50">
        <v>1.7</v>
      </c>
      <c r="X39" s="50">
        <v>2.4</v>
      </c>
      <c r="Y39" s="50">
        <v>2.4</v>
      </c>
      <c r="Z39" s="50">
        <v>2.6</v>
      </c>
      <c r="AA39" s="50">
        <v>2.4</v>
      </c>
      <c r="AB39" s="50">
        <v>2.2999999999999998</v>
      </c>
      <c r="AC39" s="50">
        <v>2.4</v>
      </c>
      <c r="AD39" s="50">
        <v>2.4</v>
      </c>
      <c r="AE39" s="50">
        <v>1.8</v>
      </c>
      <c r="AF39" s="50">
        <v>2</v>
      </c>
      <c r="AG39" s="50">
        <v>2.2999999999999998</v>
      </c>
      <c r="AH39" s="50">
        <v>2.1</v>
      </c>
      <c r="AI39" s="50">
        <v>2.1</v>
      </c>
      <c r="AJ39" s="50">
        <v>2.2999999999999998</v>
      </c>
      <c r="AK39" s="50">
        <v>2.2999999999999998</v>
      </c>
      <c r="AL39" s="50">
        <v>2.2999999999999998</v>
      </c>
      <c r="AM39" s="50">
        <v>2.2999999999999998</v>
      </c>
      <c r="AN39" s="50">
        <v>2.6</v>
      </c>
      <c r="AO39" s="50">
        <v>2.6</v>
      </c>
      <c r="AP39" s="50">
        <v>1</v>
      </c>
      <c r="AQ39" s="50">
        <v>2.4</v>
      </c>
      <c r="AR39" s="50">
        <v>2.5</v>
      </c>
      <c r="AS39" s="50">
        <v>2.6</v>
      </c>
      <c r="AT39" s="50">
        <v>2.6</v>
      </c>
      <c r="AU39" s="50">
        <v>2.6</v>
      </c>
      <c r="AV39" s="50">
        <v>2.2999999999999998</v>
      </c>
      <c r="AW39" s="50">
        <v>2.6</v>
      </c>
      <c r="AX39" s="50">
        <v>2</v>
      </c>
      <c r="AY39" s="50">
        <v>2.7</v>
      </c>
      <c r="AZ39" s="50">
        <v>2.6</v>
      </c>
      <c r="BA39" s="50">
        <v>2.6</v>
      </c>
      <c r="BB39" s="50">
        <v>2.7</v>
      </c>
      <c r="BC39" s="50">
        <v>2.8</v>
      </c>
      <c r="BD39" s="50">
        <v>2.8</v>
      </c>
      <c r="BE39" s="50">
        <v>2.7</v>
      </c>
      <c r="BF39" s="50">
        <v>2.7</v>
      </c>
      <c r="BG39" s="50">
        <v>2.6</v>
      </c>
      <c r="BH39" s="50">
        <v>2.7</v>
      </c>
      <c r="BI39" s="50">
        <v>2.4</v>
      </c>
      <c r="BJ39" s="50">
        <v>2.4</v>
      </c>
      <c r="BK39" s="50">
        <v>2.7</v>
      </c>
      <c r="BL39" s="50">
        <v>2.7</v>
      </c>
      <c r="BM39" s="50">
        <v>3</v>
      </c>
      <c r="BN39" s="50">
        <v>2.9</v>
      </c>
      <c r="BO39" s="50">
        <v>2.9</v>
      </c>
      <c r="BP39" s="50">
        <v>2.8</v>
      </c>
      <c r="BQ39" s="50">
        <v>2.9</v>
      </c>
      <c r="BR39" s="50">
        <v>2.6</v>
      </c>
      <c r="BS39" s="50">
        <v>2.4</v>
      </c>
      <c r="BT39" s="50">
        <v>2</v>
      </c>
      <c r="BU39" s="50">
        <v>2.2999999999999998</v>
      </c>
      <c r="BV39" s="50">
        <v>2.2000000000000002</v>
      </c>
      <c r="BW39" s="50">
        <v>2</v>
      </c>
      <c r="BX39" s="50">
        <v>3</v>
      </c>
      <c r="BY39" s="50">
        <v>3</v>
      </c>
      <c r="BZ39" s="50">
        <v>2.9</v>
      </c>
      <c r="CA39" s="50">
        <v>2.8</v>
      </c>
      <c r="CB39" s="50">
        <v>2.9</v>
      </c>
      <c r="CC39" s="50">
        <v>3.1</v>
      </c>
      <c r="CH39" s="50">
        <v>2.8</v>
      </c>
      <c r="CI39" s="50">
        <v>2.8</v>
      </c>
      <c r="CJ39" s="50">
        <v>3.1</v>
      </c>
      <c r="CK39" s="50">
        <v>2.8</v>
      </c>
      <c r="CL39" s="50">
        <v>3.1</v>
      </c>
      <c r="CM39" s="50">
        <v>2.8</v>
      </c>
      <c r="CN39" s="50">
        <v>3.1</v>
      </c>
      <c r="CO39" s="50">
        <v>3.1</v>
      </c>
      <c r="CP39" s="50">
        <v>2.8</v>
      </c>
      <c r="CQ39" s="50">
        <v>2.9</v>
      </c>
      <c r="CR39" s="50">
        <v>2.8</v>
      </c>
      <c r="CS39" s="50">
        <v>3</v>
      </c>
      <c r="CT39" s="50">
        <v>3</v>
      </c>
      <c r="CU39" s="50">
        <v>2.5</v>
      </c>
      <c r="CV39" s="50">
        <v>2.8</v>
      </c>
      <c r="CW39" s="50">
        <v>3</v>
      </c>
      <c r="CX39" s="50">
        <v>3</v>
      </c>
      <c r="CY39" s="50">
        <v>3</v>
      </c>
      <c r="CZ39" s="50">
        <v>3</v>
      </c>
      <c r="DA39" s="50">
        <v>2.8</v>
      </c>
      <c r="DB39" s="50">
        <v>2.6</v>
      </c>
      <c r="DC39" s="50">
        <v>2.5</v>
      </c>
      <c r="DD39" s="50">
        <v>2.6</v>
      </c>
      <c r="DE39" s="50">
        <v>2.8</v>
      </c>
      <c r="DF39" s="50">
        <v>2.2999999999999998</v>
      </c>
      <c r="DG39" s="50">
        <v>2.1</v>
      </c>
      <c r="DH39" s="50">
        <v>2.4</v>
      </c>
      <c r="DI39" s="50">
        <v>2.2999999999999998</v>
      </c>
      <c r="DJ39" s="50">
        <v>2.2999999999999998</v>
      </c>
      <c r="DK39" s="50">
        <v>2.2999999999999998</v>
      </c>
      <c r="DL39" s="50">
        <v>2.6</v>
      </c>
      <c r="DM39" s="50">
        <v>1</v>
      </c>
      <c r="DN39" s="50">
        <v>2.6</v>
      </c>
      <c r="DO39" s="50">
        <v>2.6</v>
      </c>
      <c r="DP39" s="50">
        <v>3</v>
      </c>
      <c r="DQ39" s="50">
        <v>2.9</v>
      </c>
      <c r="DR39" s="50">
        <v>3</v>
      </c>
      <c r="DS39" s="50">
        <v>3</v>
      </c>
      <c r="DT39" s="50">
        <v>2.9</v>
      </c>
      <c r="DU39" s="50">
        <v>2.6</v>
      </c>
      <c r="DV39" s="50">
        <v>2.9</v>
      </c>
      <c r="DW39" s="50">
        <v>2.9</v>
      </c>
      <c r="DX39" s="50">
        <v>2.9</v>
      </c>
      <c r="DY39" s="50">
        <v>2.9</v>
      </c>
      <c r="DZ39" s="50">
        <v>1</v>
      </c>
      <c r="EA39" s="50">
        <v>2.6</v>
      </c>
      <c r="EB39" s="50">
        <v>2.9</v>
      </c>
      <c r="EC39" s="50">
        <v>2.9</v>
      </c>
      <c r="ED39" s="50">
        <v>2.8</v>
      </c>
      <c r="EE39" s="50">
        <v>2.8</v>
      </c>
      <c r="EF39" s="50">
        <v>2.8</v>
      </c>
      <c r="EG39" s="50">
        <v>2.9</v>
      </c>
      <c r="EH39" s="50">
        <v>1</v>
      </c>
      <c r="EI39" s="50">
        <v>1</v>
      </c>
      <c r="EJ39" s="50">
        <v>1</v>
      </c>
      <c r="EK39" s="50">
        <v>1</v>
      </c>
      <c r="EL39" s="50">
        <v>2.2999999999999998</v>
      </c>
      <c r="EM39" s="50">
        <v>2.9</v>
      </c>
      <c r="EN39" s="50">
        <v>2.8</v>
      </c>
      <c r="EO39" s="50">
        <v>2.8</v>
      </c>
      <c r="EP39" s="50">
        <v>2.7699999809265137</v>
      </c>
      <c r="EQ39" s="50">
        <v>2.940000057220459</v>
      </c>
      <c r="ER39" s="50">
        <v>2.6099998950958252</v>
      </c>
      <c r="ES39" s="50">
        <v>2.8499999046325684</v>
      </c>
      <c r="ET39" s="50">
        <v>2.7599999904632568</v>
      </c>
      <c r="EU39" s="50">
        <v>2.7699999809265137</v>
      </c>
      <c r="EV39" s="50">
        <v>2.9900000095367432</v>
      </c>
      <c r="EW39" s="50">
        <v>2.75</v>
      </c>
      <c r="EX39" s="50">
        <v>2.7000000476837158</v>
      </c>
      <c r="EY39" s="50">
        <v>2.4800000190734863</v>
      </c>
      <c r="EZ39" s="50">
        <v>2.1800000667572021</v>
      </c>
      <c r="FA39" s="50">
        <v>2.619999885559082</v>
      </c>
      <c r="FB39" s="50">
        <v>2.2000000476837158</v>
      </c>
      <c r="FC39" s="50">
        <v>2.9200000762939453</v>
      </c>
      <c r="FD39" s="50">
        <v>1.0099999904632568</v>
      </c>
      <c r="FE39" s="50">
        <v>2.9100000858306885</v>
      </c>
      <c r="FF39" s="50">
        <v>2.9200000762939453</v>
      </c>
      <c r="FG39" s="50">
        <v>3.0499999523162842</v>
      </c>
      <c r="FH39" s="50">
        <v>3.0699999332427979</v>
      </c>
      <c r="FI39" s="50">
        <v>3.0499999523162842</v>
      </c>
      <c r="FJ39" s="50">
        <v>2.9100000858306885</v>
      </c>
      <c r="FK39" s="50">
        <v>3.059999942779541</v>
      </c>
      <c r="FL39" s="50">
        <v>3.0499999523162842</v>
      </c>
      <c r="FM39" s="50">
        <v>2.6099998950958252</v>
      </c>
      <c r="FN39" s="50">
        <v>3.0099999904632568</v>
      </c>
      <c r="FO39" s="50">
        <v>2.7599999904632568</v>
      </c>
      <c r="FP39" s="50">
        <v>2.9100000858306885</v>
      </c>
      <c r="FQ39" s="50">
        <v>2.7599999904632568</v>
      </c>
      <c r="FR39" s="50">
        <v>2.7599999904632568</v>
      </c>
      <c r="FS39" s="50">
        <v>2.7599999904632568</v>
      </c>
      <c r="FT39" s="50">
        <v>2.7599999904632568</v>
      </c>
      <c r="FU39" s="50">
        <v>3.0099999904632568</v>
      </c>
      <c r="FV39" s="50">
        <v>2.9000000953674316</v>
      </c>
      <c r="FW39" s="50">
        <v>2.6099998950958252</v>
      </c>
      <c r="FX39" s="50">
        <v>2.809999942779541</v>
      </c>
      <c r="FY39" s="50">
        <v>2.4700000286102295</v>
      </c>
      <c r="FZ39" s="50">
        <v>2.4700000286102295</v>
      </c>
      <c r="GA39" s="50">
        <v>1</v>
      </c>
      <c r="GB39" s="50">
        <v>1.0099999904632568</v>
      </c>
      <c r="GC39" s="50">
        <v>1.0099999904632568</v>
      </c>
      <c r="GD39" s="50">
        <v>2.3299999237060547</v>
      </c>
      <c r="GE39" s="50">
        <v>2.190000057220459</v>
      </c>
      <c r="GF39" s="50">
        <v>2.3199999332427979</v>
      </c>
      <c r="GG39" s="50">
        <v>2.190000057220459</v>
      </c>
      <c r="GH39" s="50">
        <v>2.4700000286102295</v>
      </c>
      <c r="GI39" s="50">
        <v>2.7599999904632568</v>
      </c>
      <c r="GJ39" s="50">
        <v>2.190000057220459</v>
      </c>
      <c r="GK39" s="50">
        <v>2.0499999523162842</v>
      </c>
      <c r="GL39" s="50">
        <v>2.630000114440918</v>
      </c>
      <c r="GM39" s="50">
        <v>2.3299999237060547</v>
      </c>
      <c r="GN39" s="50">
        <v>2.3299999237060547</v>
      </c>
      <c r="GO39" s="50">
        <v>2.9200000762939453</v>
      </c>
      <c r="GP39" s="50">
        <v>2.940000057220459</v>
      </c>
      <c r="GQ39" s="50">
        <v>2.6099998950958252</v>
      </c>
      <c r="GR39" s="50">
        <v>2.630000114440918</v>
      </c>
      <c r="GS39" s="50">
        <v>2.6099998950958252</v>
      </c>
      <c r="GT39" s="50">
        <v>2.8499999046325684</v>
      </c>
      <c r="GU39" s="50">
        <v>2.619999885559082</v>
      </c>
      <c r="GV39" s="50">
        <v>2.619999885559082</v>
      </c>
      <c r="GW39" s="50">
        <v>2.8399999141693115</v>
      </c>
      <c r="GX39" s="50">
        <v>2.4700000286102295</v>
      </c>
      <c r="GY39" s="50">
        <v>2.0499999523162842</v>
      </c>
      <c r="GZ39" s="50">
        <v>2.190000057220459</v>
      </c>
      <c r="HA39" s="50">
        <v>2.1800000667572021</v>
      </c>
      <c r="HB39" s="50">
        <v>2.5099999904632568</v>
      </c>
      <c r="HC39" s="50">
        <v>2.0399999618530273</v>
      </c>
      <c r="HD39" s="50">
        <v>2.3299999237060547</v>
      </c>
      <c r="HE39" s="50">
        <v>2.7599999904632568</v>
      </c>
      <c r="HF39" s="50">
        <v>2.619999885559082</v>
      </c>
      <c r="HG39" s="50">
        <v>2.190000057220459</v>
      </c>
      <c r="HH39" s="50">
        <v>2.0299999713897705</v>
      </c>
      <c r="HI39" s="50">
        <v>2.1800000667572021</v>
      </c>
      <c r="HJ39" s="50">
        <v>1.0099999904632568</v>
      </c>
      <c r="HK39" s="50">
        <v>1.7200000286102295</v>
      </c>
      <c r="HL39" s="50">
        <v>1.0099999904632568</v>
      </c>
      <c r="HM39" s="50">
        <v>1.6100000143051147</v>
      </c>
      <c r="HN39" s="50">
        <v>1.0099999904632568</v>
      </c>
      <c r="HO39" s="50">
        <v>1.0099999904632568</v>
      </c>
      <c r="HP39" s="50">
        <v>1.0199999809265137</v>
      </c>
      <c r="HQ39" s="50">
        <v>1.0099999904632568</v>
      </c>
      <c r="HR39" s="50">
        <v>1.0099999904632568</v>
      </c>
      <c r="HS39" s="50">
        <v>1.0099999904632568</v>
      </c>
      <c r="HT39" s="50">
        <v>1.0099999904632568</v>
      </c>
      <c r="HU39" s="50">
        <v>1.0099999904632568</v>
      </c>
      <c r="HV39" s="50">
        <v>1.0099999904632568</v>
      </c>
      <c r="HW39" s="50">
        <v>1</v>
      </c>
      <c r="HX39" s="50">
        <v>1</v>
      </c>
      <c r="HY39" s="50">
        <v>1.0099999904632568</v>
      </c>
      <c r="HZ39" s="50">
        <v>1.0099999904632568</v>
      </c>
      <c r="IA39" s="50">
        <v>1.6299999952316284</v>
      </c>
      <c r="IB39" s="50">
        <v>1.6299999952316284</v>
      </c>
      <c r="IC39" s="50">
        <v>1.8999999761581421</v>
      </c>
      <c r="ID39" s="50">
        <v>1.9099999666213989</v>
      </c>
      <c r="IE39" s="50">
        <v>2.4600000381469727</v>
      </c>
      <c r="IF39" s="50">
        <v>2.190000057220459</v>
      </c>
      <c r="IG39" s="50">
        <v>1.8999999761581421</v>
      </c>
      <c r="IH39" s="50">
        <v>1.7599999904632568</v>
      </c>
      <c r="II39" s="50">
        <v>2.6099998950958252</v>
      </c>
      <c r="IJ39" s="50">
        <v>1.8999999761581421</v>
      </c>
      <c r="IK39" s="50">
        <v>1.6200000047683716</v>
      </c>
      <c r="IL39" s="50">
        <v>1.6299999952316284</v>
      </c>
      <c r="IM39" s="50">
        <v>1.6200000047683716</v>
      </c>
      <c r="IN39" s="50">
        <v>1.6200000047683716</v>
      </c>
      <c r="IO39" s="50">
        <v>1.6299999952316284</v>
      </c>
      <c r="IP39" s="50">
        <v>1.6200000047683716</v>
      </c>
      <c r="IQ39" s="50">
        <v>2.0399999618530273</v>
      </c>
      <c r="IR39" s="50">
        <v>2.4600000381469727</v>
      </c>
      <c r="IS39" s="50">
        <v>2.4800000190734863</v>
      </c>
      <c r="IT39" s="50">
        <v>2.9500000476837158</v>
      </c>
      <c r="IU39" s="50">
        <v>2.9800000190734863</v>
      </c>
      <c r="IV39" s="50">
        <v>2.9200000762939453</v>
      </c>
      <c r="IW39" s="50">
        <v>3.059999942779541</v>
      </c>
      <c r="IX39" s="50">
        <v>1.8999999761581421</v>
      </c>
      <c r="IY39" s="50">
        <v>2.75</v>
      </c>
      <c r="IZ39" s="50">
        <v>2.4700000286102295</v>
      </c>
      <c r="JA39" s="50">
        <v>2.4700000286102295</v>
      </c>
      <c r="JB39" s="50">
        <v>2.4700000286102295</v>
      </c>
      <c r="JC39" s="50">
        <v>2.4700000286102295</v>
      </c>
      <c r="JD39" s="50">
        <v>2.4800000190734863</v>
      </c>
      <c r="JE39" s="50">
        <v>2.4600000381469727</v>
      </c>
      <c r="JF39" s="50">
        <v>1.9099999666213989</v>
      </c>
      <c r="JG39" s="50">
        <v>1.8999999761581421</v>
      </c>
      <c r="JH39" s="50">
        <v>2.0299999713897705</v>
      </c>
      <c r="JI39" s="50">
        <v>2.4800000190734863</v>
      </c>
      <c r="JJ39" s="50">
        <v>2.0399999618530273</v>
      </c>
      <c r="JK39" s="50">
        <v>2.1800000667572021</v>
      </c>
      <c r="JL39" s="50">
        <v>1.9099999666213989</v>
      </c>
      <c r="JM39" s="50">
        <v>2.3399999141693115</v>
      </c>
      <c r="JN39" s="50">
        <v>2.3299999237060547</v>
      </c>
      <c r="JO39" s="50">
        <v>2.0399999618530273</v>
      </c>
      <c r="JP39" s="50">
        <v>1.6299999952316284</v>
      </c>
      <c r="JQ39" s="50">
        <v>2.0499999523162842</v>
      </c>
      <c r="JR39" s="50">
        <v>2.0399999618530273</v>
      </c>
      <c r="JS39" s="50">
        <v>2.3299999237060547</v>
      </c>
      <c r="JT39" s="50">
        <v>1.6200000047683716</v>
      </c>
      <c r="JU39" s="50">
        <v>1.6200000047683716</v>
      </c>
      <c r="JV39" s="50">
        <v>1.6200000047683716</v>
      </c>
      <c r="JW39" s="50">
        <v>1.8999999761581421</v>
      </c>
      <c r="JX39" s="50">
        <v>2.190000057220459</v>
      </c>
      <c r="JY39" s="50">
        <v>2.3199999332427979</v>
      </c>
      <c r="JZ39" s="50">
        <v>2.4700000286102295</v>
      </c>
      <c r="KA39" s="50">
        <v>2.3199999332427979</v>
      </c>
      <c r="KB39" s="50">
        <v>2.3299999237060547</v>
      </c>
      <c r="KC39" s="50">
        <v>2.1800000667572021</v>
      </c>
      <c r="KD39" s="50">
        <v>1.6299999952316284</v>
      </c>
      <c r="KE39" s="50">
        <v>2.0399999618530273</v>
      </c>
      <c r="KF39" s="50">
        <v>2.3299999237060547</v>
      </c>
      <c r="KG39" s="50">
        <v>2.190000057220459</v>
      </c>
      <c r="KH39" s="50">
        <v>1.8999999761581421</v>
      </c>
      <c r="KI39" s="50">
        <v>2.7599999904632568</v>
      </c>
      <c r="KJ39" s="50">
        <v>2.4700000286102295</v>
      </c>
      <c r="KK39" s="50">
        <v>2.190000057220459</v>
      </c>
      <c r="KL39" s="50">
        <v>2.1800000667572021</v>
      </c>
      <c r="KM39" s="50">
        <v>2.6099998950958252</v>
      </c>
      <c r="KN39" s="50">
        <v>2.6099998950958252</v>
      </c>
      <c r="KO39" s="50">
        <v>2.3399999141693115</v>
      </c>
      <c r="KP39" s="50">
        <v>2.0499999523162842</v>
      </c>
      <c r="KQ39" s="50">
        <v>2.4800000190734863</v>
      </c>
      <c r="KR39" s="50">
        <v>2.3199999332427979</v>
      </c>
      <c r="KS39" s="50">
        <v>2.3199999332427979</v>
      </c>
      <c r="KT39" s="50">
        <v>2.3299999237060547</v>
      </c>
      <c r="KU39" s="50">
        <v>2.4800000190734863</v>
      </c>
      <c r="KV39" s="50">
        <v>2.6099998950958252</v>
      </c>
      <c r="KW39" s="50">
        <v>2.3299999237060547</v>
      </c>
      <c r="KX39" s="50">
        <v>2.3299999237060547</v>
      </c>
      <c r="KY39" s="50">
        <v>2.1800000667572021</v>
      </c>
      <c r="KZ39" s="50">
        <v>2.3199999332427979</v>
      </c>
      <c r="LA39" s="50">
        <v>2.190000057220459</v>
      </c>
      <c r="LB39" s="50">
        <v>2.1800000667572021</v>
      </c>
      <c r="LC39" s="50">
        <v>2.1800000667572021</v>
      </c>
      <c r="LD39" s="50">
        <v>2.0499999523162842</v>
      </c>
      <c r="LE39" s="50">
        <v>2.0499999523162842</v>
      </c>
      <c r="LF39" s="50">
        <v>1.6299999952316284</v>
      </c>
      <c r="LG39" s="50">
        <v>1.6200000047683716</v>
      </c>
      <c r="LH39" s="50">
        <v>1.6200000047683716</v>
      </c>
      <c r="LI39" s="50">
        <v>2.0399999618530273</v>
      </c>
      <c r="LJ39" s="50">
        <v>2.0499999523162842</v>
      </c>
      <c r="LK39" s="50">
        <v>2.0399999618530273</v>
      </c>
      <c r="LL39" s="50">
        <v>1.9099999666213989</v>
      </c>
      <c r="LM39" s="50">
        <v>1.9199999570846558</v>
      </c>
      <c r="LN39" s="50">
        <v>2.0499999523162842</v>
      </c>
      <c r="LO39" s="50">
        <v>2.0399999618530273</v>
      </c>
      <c r="LP39" s="50">
        <v>2.369999885559082</v>
      </c>
      <c r="LQ39" s="50">
        <v>2.0799999237060547</v>
      </c>
      <c r="LR39" s="50">
        <v>2.0699999332427979</v>
      </c>
      <c r="LS39" s="50">
        <v>2.2100000381469727</v>
      </c>
      <c r="LT39" s="50">
        <v>2.0799999237060547</v>
      </c>
      <c r="LU39" s="50">
        <v>2.0699999332427979</v>
      </c>
      <c r="LV39" s="50">
        <v>2.2200000286102295</v>
      </c>
      <c r="LW39" s="50">
        <v>1.9299999475479126</v>
      </c>
      <c r="LX39" s="50">
        <v>1.7899999618530273</v>
      </c>
      <c r="LY39" s="50">
        <v>2.2200000286102295</v>
      </c>
      <c r="LZ39" s="50">
        <v>2.3599998950958252</v>
      </c>
      <c r="MA39" s="50">
        <v>2.5099999904632568</v>
      </c>
      <c r="MB39" s="50">
        <v>2.369999885559082</v>
      </c>
      <c r="MC39" s="50">
        <v>2.3599998950958252</v>
      </c>
      <c r="MD39" s="50">
        <v>2.3599998950958252</v>
      </c>
      <c r="ME39" s="50">
        <v>2.7999999523162842</v>
      </c>
      <c r="MF39" s="50">
        <v>2.3499999046325684</v>
      </c>
      <c r="MG39" s="50">
        <v>2.5099999904632568</v>
      </c>
      <c r="MH39" s="50">
        <v>2.5</v>
      </c>
      <c r="MI39" s="50">
        <v>2.0799999237060547</v>
      </c>
      <c r="MJ39" s="50">
        <v>2.2100000381469727</v>
      </c>
      <c r="MK39" s="50">
        <v>2.0699999332427979</v>
      </c>
      <c r="ML39" s="50">
        <v>2.5199999809265137</v>
      </c>
      <c r="MM39" s="50">
        <v>2.0699999332427979</v>
      </c>
      <c r="MN39" s="50">
        <v>2.6500000953674316</v>
      </c>
      <c r="MO39" s="50">
        <v>0</v>
      </c>
      <c r="MP39" s="50">
        <v>2.3599998950958252</v>
      </c>
      <c r="MQ39" s="50">
        <v>2.809999942779541</v>
      </c>
      <c r="MR39" s="50">
        <v>2.7899999618530273</v>
      </c>
      <c r="MS39" s="50">
        <v>2.6500000953674316</v>
      </c>
      <c r="MT39" s="50">
        <v>2.5099999904632568</v>
      </c>
      <c r="MU39" s="50">
        <v>2.3599998950958252</v>
      </c>
      <c r="MV39" s="50">
        <v>2.2200000286102295</v>
      </c>
      <c r="MW39" s="50">
        <v>2.3599998950958252</v>
      </c>
      <c r="MX39" s="50">
        <v>1.6399999856948853</v>
      </c>
      <c r="MY39" s="50">
        <v>2.0799999237060547</v>
      </c>
      <c r="MZ39" s="50">
        <v>2.0799999237060547</v>
      </c>
      <c r="NA39" s="50">
        <v>2.0699999332427979</v>
      </c>
      <c r="NB39" s="50">
        <v>2.0799999237060547</v>
      </c>
      <c r="NC39" s="50">
        <v>2.2200000286102295</v>
      </c>
      <c r="ND39" s="50">
        <v>2.3599998950958252</v>
      </c>
      <c r="NE39" s="50">
        <v>1.9299999475479126</v>
      </c>
    </row>
    <row r="40" spans="2:369" s="50" customFormat="1" x14ac:dyDescent="0.25">
      <c r="B40" s="52" t="s">
        <v>39</v>
      </c>
      <c r="D40" s="50">
        <v>25.8</v>
      </c>
      <c r="E40" s="50">
        <v>32.5</v>
      </c>
      <c r="F40" s="50">
        <v>24.5</v>
      </c>
      <c r="G40" s="50">
        <v>24.6</v>
      </c>
      <c r="H40" s="50">
        <v>26.4</v>
      </c>
      <c r="I40" s="50">
        <v>32.4</v>
      </c>
      <c r="J40" s="50">
        <v>25.5</v>
      </c>
      <c r="K40" s="50">
        <v>31.9</v>
      </c>
      <c r="L40" s="50">
        <v>31.9</v>
      </c>
      <c r="M40" s="50">
        <v>25.3</v>
      </c>
      <c r="N40" s="50">
        <v>32.9</v>
      </c>
      <c r="O40" s="50">
        <v>33</v>
      </c>
      <c r="P40" s="50">
        <v>29.8</v>
      </c>
      <c r="Q40" s="50">
        <v>33</v>
      </c>
      <c r="R40" s="50">
        <v>32.799999999999997</v>
      </c>
      <c r="S40" s="50">
        <v>35.1</v>
      </c>
      <c r="T40" s="50">
        <v>33.799999999999997</v>
      </c>
      <c r="U40" s="50">
        <v>30.6</v>
      </c>
      <c r="V40" s="50">
        <v>33.700000000000003</v>
      </c>
      <c r="W40" s="50">
        <v>26.3</v>
      </c>
      <c r="X40" s="50">
        <v>29.7</v>
      </c>
      <c r="Y40" s="50">
        <v>27.3</v>
      </c>
      <c r="Z40" s="50">
        <v>32.200000000000003</v>
      </c>
      <c r="AA40" s="50">
        <v>32.799999999999997</v>
      </c>
      <c r="AB40" s="50">
        <v>25.9</v>
      </c>
      <c r="AC40" s="50">
        <v>32.6</v>
      </c>
      <c r="AD40" s="50">
        <v>28.3</v>
      </c>
      <c r="AE40" s="50">
        <v>26.3</v>
      </c>
      <c r="AF40" s="50">
        <v>34.200000000000003</v>
      </c>
      <c r="AG40" s="50">
        <v>25.6</v>
      </c>
      <c r="AH40" s="50">
        <v>33.5</v>
      </c>
      <c r="AI40" s="50">
        <v>33.1</v>
      </c>
      <c r="AJ40" s="50">
        <v>25.2</v>
      </c>
      <c r="AK40" s="50">
        <v>25.9</v>
      </c>
      <c r="AL40" s="50">
        <v>25.6</v>
      </c>
      <c r="AM40" s="50">
        <v>33.200000000000003</v>
      </c>
      <c r="AN40" s="50">
        <v>33.1</v>
      </c>
      <c r="AO40" s="50">
        <v>26.9</v>
      </c>
      <c r="AP40" s="50">
        <v>35</v>
      </c>
      <c r="AQ40" s="50">
        <v>26.8</v>
      </c>
      <c r="AR40" s="50">
        <v>33.5</v>
      </c>
      <c r="AS40" s="50">
        <v>33</v>
      </c>
      <c r="AT40" s="50">
        <v>33.5</v>
      </c>
      <c r="AU40" s="50">
        <v>29.1</v>
      </c>
      <c r="AV40" s="50">
        <v>25.2</v>
      </c>
      <c r="AW40" s="50">
        <v>31.6</v>
      </c>
      <c r="AX40" s="50">
        <v>32.1</v>
      </c>
      <c r="AY40" s="50">
        <v>31.4</v>
      </c>
      <c r="AZ40" s="50">
        <v>31.8</v>
      </c>
      <c r="BA40" s="50">
        <v>25.7</v>
      </c>
      <c r="BB40" s="50">
        <v>31.4</v>
      </c>
      <c r="BC40" s="50">
        <v>31.8</v>
      </c>
      <c r="BD40" s="50">
        <v>31.8</v>
      </c>
      <c r="BE40" s="50">
        <v>31.6</v>
      </c>
      <c r="BF40" s="50">
        <v>31</v>
      </c>
      <c r="BG40" s="50">
        <v>26.2</v>
      </c>
      <c r="BH40" s="50">
        <v>25.6</v>
      </c>
      <c r="BI40" s="50">
        <v>32.5</v>
      </c>
      <c r="BJ40" s="50">
        <v>25</v>
      </c>
      <c r="BK40" s="50">
        <v>27.4</v>
      </c>
      <c r="BL40" s="50">
        <v>29.6</v>
      </c>
      <c r="BM40" s="50">
        <v>31.4</v>
      </c>
      <c r="BN40" s="50">
        <v>31.5</v>
      </c>
      <c r="BO40" s="50">
        <v>31.1</v>
      </c>
      <c r="BP40" s="50">
        <v>31.5</v>
      </c>
      <c r="BQ40" s="50">
        <v>32.1</v>
      </c>
      <c r="BR40" s="50">
        <v>32</v>
      </c>
      <c r="BS40" s="50">
        <v>25.7</v>
      </c>
      <c r="BT40" s="50">
        <v>33.5</v>
      </c>
      <c r="BU40" s="50">
        <v>27.6</v>
      </c>
      <c r="BV40" s="50">
        <v>26.2</v>
      </c>
      <c r="BW40" s="50">
        <v>33.5</v>
      </c>
      <c r="BX40" s="50">
        <v>32.4</v>
      </c>
      <c r="BY40" s="50">
        <v>32.4</v>
      </c>
      <c r="BZ40" s="50">
        <v>31.9</v>
      </c>
      <c r="CA40" s="50">
        <v>32.299999999999997</v>
      </c>
      <c r="CB40" s="50">
        <v>32.1</v>
      </c>
      <c r="CC40" s="50">
        <v>32</v>
      </c>
      <c r="CH40" s="50">
        <v>32.1</v>
      </c>
      <c r="CI40" s="50">
        <v>32.1</v>
      </c>
      <c r="CJ40" s="50">
        <v>31.7</v>
      </c>
      <c r="CK40" s="50">
        <v>31.1</v>
      </c>
      <c r="CL40" s="50">
        <v>31.3</v>
      </c>
      <c r="CM40" s="50">
        <v>32.5</v>
      </c>
      <c r="CN40" s="50">
        <v>32.4</v>
      </c>
      <c r="CO40" s="50">
        <v>32.299999999999997</v>
      </c>
      <c r="CP40" s="50">
        <v>32.4</v>
      </c>
      <c r="CQ40" s="50">
        <v>32.200000000000003</v>
      </c>
      <c r="CR40" s="50">
        <v>32.5</v>
      </c>
      <c r="CS40" s="50">
        <v>31.8</v>
      </c>
      <c r="CT40" s="50">
        <v>31.7</v>
      </c>
      <c r="CU40" s="50">
        <v>31.7</v>
      </c>
      <c r="CV40" s="50">
        <v>31.4</v>
      </c>
      <c r="CW40" s="50">
        <v>31.2</v>
      </c>
      <c r="CX40" s="50">
        <v>31.6</v>
      </c>
      <c r="CY40" s="50">
        <v>31.8</v>
      </c>
      <c r="CZ40" s="50">
        <v>32.299999999999997</v>
      </c>
      <c r="DA40" s="50">
        <v>32.299999999999997</v>
      </c>
      <c r="DB40" s="50">
        <v>32.4</v>
      </c>
      <c r="DC40" s="50">
        <v>32.4</v>
      </c>
      <c r="DD40" s="50">
        <v>32.299999999999997</v>
      </c>
      <c r="DE40" s="50">
        <v>32.700000000000003</v>
      </c>
      <c r="DF40" s="50">
        <v>33.5</v>
      </c>
      <c r="DG40" s="50">
        <v>33.9</v>
      </c>
      <c r="DH40" s="50">
        <v>33.200000000000003</v>
      </c>
      <c r="DI40" s="50">
        <v>32.9</v>
      </c>
      <c r="DJ40" s="50">
        <v>33.700000000000003</v>
      </c>
      <c r="DK40" s="50">
        <v>32.799999999999997</v>
      </c>
      <c r="DL40" s="50">
        <v>32.200000000000003</v>
      </c>
      <c r="DM40" s="50">
        <v>35</v>
      </c>
      <c r="DN40" s="50">
        <v>32.700000000000003</v>
      </c>
      <c r="DO40" s="50">
        <v>32.700000000000003</v>
      </c>
      <c r="DP40" s="50">
        <v>32.1</v>
      </c>
      <c r="DQ40" s="50">
        <v>32.299999999999997</v>
      </c>
      <c r="DR40" s="50">
        <v>31.8</v>
      </c>
      <c r="DS40" s="50">
        <v>32.1</v>
      </c>
      <c r="DT40" s="50">
        <v>32.5</v>
      </c>
      <c r="DU40" s="50">
        <v>32.700000000000003</v>
      </c>
      <c r="DV40" s="50">
        <v>32</v>
      </c>
      <c r="DW40" s="50">
        <v>31.4</v>
      </c>
      <c r="DX40" s="50">
        <v>31.5</v>
      </c>
      <c r="DY40" s="50">
        <v>31.5</v>
      </c>
      <c r="DZ40" s="50">
        <v>35</v>
      </c>
      <c r="EA40" s="50">
        <v>31.9</v>
      </c>
      <c r="EB40" s="50">
        <v>32</v>
      </c>
      <c r="EC40" s="50">
        <v>31.8</v>
      </c>
      <c r="ED40" s="50">
        <v>31.8</v>
      </c>
      <c r="EE40" s="50">
        <v>31.7</v>
      </c>
      <c r="EF40" s="50">
        <v>32.1</v>
      </c>
      <c r="EG40" s="50">
        <v>32.1</v>
      </c>
      <c r="EH40" s="50">
        <v>35</v>
      </c>
      <c r="EI40" s="50">
        <v>35.799999999999997</v>
      </c>
      <c r="EJ40" s="50">
        <v>35</v>
      </c>
      <c r="EK40" s="50">
        <v>36</v>
      </c>
      <c r="EL40" s="50">
        <v>26.8</v>
      </c>
      <c r="EM40" s="50">
        <v>25.6</v>
      </c>
      <c r="EN40" s="50">
        <v>26.5</v>
      </c>
      <c r="EO40" s="50">
        <v>26.7</v>
      </c>
      <c r="EP40" s="50">
        <v>27.100000381469727</v>
      </c>
      <c r="EQ40" s="50">
        <v>27</v>
      </c>
      <c r="ER40" s="50">
        <v>27.100000381469727</v>
      </c>
      <c r="ES40" s="50">
        <v>27.100000381469727</v>
      </c>
      <c r="ET40" s="50">
        <v>27.200000762939453</v>
      </c>
      <c r="EU40" s="50">
        <v>26.899999618530273</v>
      </c>
      <c r="EV40" s="50">
        <v>25.799999237060547</v>
      </c>
      <c r="EW40" s="50">
        <v>26.700000762939453</v>
      </c>
      <c r="EX40" s="50">
        <v>26.700000762939453</v>
      </c>
      <c r="EY40" s="50">
        <v>26.299999237060547</v>
      </c>
      <c r="EZ40" s="50">
        <v>27.100000381469727</v>
      </c>
      <c r="FA40" s="50">
        <v>26</v>
      </c>
      <c r="FB40" s="50">
        <v>26.600000381469727</v>
      </c>
      <c r="FC40" s="50">
        <v>26.299999237060547</v>
      </c>
      <c r="FD40" s="50">
        <v>34.900001525878906</v>
      </c>
      <c r="FE40" s="50">
        <v>26.299999237060547</v>
      </c>
      <c r="FF40" s="50">
        <v>26.399999618530273</v>
      </c>
      <c r="FG40" s="50">
        <v>26.899999618530273</v>
      </c>
      <c r="FH40" s="50">
        <v>26.200000762939453</v>
      </c>
      <c r="FI40" s="50">
        <v>26.299999237060547</v>
      </c>
      <c r="FJ40" s="50">
        <v>26</v>
      </c>
      <c r="FK40" s="50">
        <v>25.600000381469727</v>
      </c>
      <c r="FL40" s="50">
        <v>25.799999237060547</v>
      </c>
      <c r="FM40" s="50">
        <v>26.399999618530273</v>
      </c>
      <c r="FN40" s="50">
        <v>25.899999618530273</v>
      </c>
      <c r="FO40" s="50">
        <v>26</v>
      </c>
      <c r="FP40" s="50">
        <v>26.600000381469727</v>
      </c>
      <c r="FQ40" s="50">
        <v>26.799999237060547</v>
      </c>
      <c r="FR40" s="50">
        <v>26.799999237060547</v>
      </c>
      <c r="FS40" s="50">
        <v>26.799999237060547</v>
      </c>
      <c r="FT40" s="50">
        <v>27</v>
      </c>
      <c r="FU40" s="50">
        <v>25.399999618530273</v>
      </c>
      <c r="FV40" s="50">
        <v>25.700000762939453</v>
      </c>
      <c r="FW40" s="50">
        <v>25.700000762939453</v>
      </c>
      <c r="FX40" s="50">
        <v>26</v>
      </c>
      <c r="FY40" s="50">
        <v>26.700000762939453</v>
      </c>
      <c r="FZ40" s="50">
        <v>27.200000762939453</v>
      </c>
      <c r="GA40" s="50">
        <v>24.600000381469727</v>
      </c>
      <c r="GB40" s="50">
        <v>45</v>
      </c>
      <c r="GC40" s="50">
        <v>35.700000762939453</v>
      </c>
      <c r="GD40" s="50">
        <v>27.399999618530273</v>
      </c>
      <c r="GE40" s="50">
        <v>26.399999618530273</v>
      </c>
      <c r="GF40" s="50">
        <v>27.299999237060547</v>
      </c>
      <c r="GG40" s="50">
        <v>26.5</v>
      </c>
      <c r="GH40" s="50">
        <v>26.100000381469727</v>
      </c>
      <c r="GI40" s="50">
        <v>26.200000762939453</v>
      </c>
      <c r="GJ40" s="50">
        <v>27.700000762939453</v>
      </c>
      <c r="GK40" s="50">
        <v>27.600000381469727</v>
      </c>
      <c r="GL40" s="50">
        <v>26.700000762939453</v>
      </c>
      <c r="GM40" s="50">
        <v>27.299999237060547</v>
      </c>
      <c r="GN40" s="50">
        <v>27.399999618530273</v>
      </c>
      <c r="GO40" s="50">
        <v>26.100000381469727</v>
      </c>
      <c r="GP40" s="50">
        <v>24.799999237060547</v>
      </c>
      <c r="GQ40" s="50">
        <v>25.799999237060547</v>
      </c>
      <c r="GR40" s="50">
        <v>25.799999237060547</v>
      </c>
      <c r="GS40" s="50">
        <v>25.899999618530273</v>
      </c>
      <c r="GT40" s="50">
        <v>25</v>
      </c>
      <c r="GU40" s="50">
        <v>26.799999237060547</v>
      </c>
      <c r="GV40" s="50">
        <v>25.399999618530273</v>
      </c>
      <c r="GW40" s="50">
        <v>25.299999237060547</v>
      </c>
      <c r="GX40" s="50">
        <v>24.899999618530273</v>
      </c>
      <c r="GY40" s="50">
        <v>26.299999237060547</v>
      </c>
      <c r="GZ40" s="50">
        <v>25.399999618530273</v>
      </c>
      <c r="HA40" s="50">
        <v>25.399999618530273</v>
      </c>
      <c r="HB40" s="50">
        <v>26.600000381469727</v>
      </c>
      <c r="HC40" s="50">
        <v>27.299999237060547</v>
      </c>
      <c r="HD40" s="50">
        <v>25.200000762939453</v>
      </c>
      <c r="HE40" s="50">
        <v>24.899999618530273</v>
      </c>
      <c r="HF40" s="50">
        <v>24.299999237060547</v>
      </c>
      <c r="HG40" s="50">
        <v>24.700000762939453</v>
      </c>
      <c r="HH40" s="50">
        <v>25.200000762939453</v>
      </c>
      <c r="HI40" s="50">
        <v>24.700000762939453</v>
      </c>
      <c r="HJ40" s="50">
        <v>35</v>
      </c>
      <c r="HK40" s="50">
        <v>27.700000762939453</v>
      </c>
      <c r="HL40" s="50">
        <v>35.099998474121094</v>
      </c>
      <c r="HM40" s="50">
        <v>27.200000762939453</v>
      </c>
      <c r="HN40" s="50">
        <v>38</v>
      </c>
      <c r="HO40" s="50">
        <v>35.5</v>
      </c>
      <c r="HP40" s="50">
        <v>38</v>
      </c>
      <c r="HQ40" s="50">
        <v>39.400001525878906</v>
      </c>
      <c r="HR40" s="50">
        <v>39.799999237060547</v>
      </c>
      <c r="HS40" s="50">
        <v>40</v>
      </c>
      <c r="HT40" s="50">
        <v>36</v>
      </c>
      <c r="HU40" s="50">
        <v>36.700000762939453</v>
      </c>
      <c r="HV40" s="50">
        <v>39</v>
      </c>
      <c r="HW40" s="50">
        <v>39.799999237060547</v>
      </c>
      <c r="HX40" s="50">
        <v>39.900001525878906</v>
      </c>
      <c r="HY40" s="50">
        <v>39.799999237060547</v>
      </c>
      <c r="HZ40" s="50">
        <v>39.799999237060547</v>
      </c>
      <c r="IA40" s="50">
        <v>26.799999237060547</v>
      </c>
      <c r="IB40" s="50">
        <v>26.799999237060547</v>
      </c>
      <c r="IC40" s="50">
        <v>24.600000381469727</v>
      </c>
      <c r="ID40" s="50">
        <v>25.200000762939453</v>
      </c>
      <c r="IE40" s="50">
        <v>23.700000762939453</v>
      </c>
      <c r="IF40" s="50">
        <v>23.600000381469727</v>
      </c>
      <c r="IG40" s="50">
        <v>24.100000381469727</v>
      </c>
      <c r="IH40" s="50">
        <v>24.100000381469727</v>
      </c>
      <c r="II40" s="50">
        <v>23.399999618530273</v>
      </c>
      <c r="IJ40" s="50">
        <v>23.899999618530273</v>
      </c>
      <c r="IK40" s="50">
        <v>25.399999618530273</v>
      </c>
      <c r="IL40" s="50">
        <v>25.299999237060547</v>
      </c>
      <c r="IM40" s="50">
        <v>25.299999237060547</v>
      </c>
      <c r="IN40" s="50">
        <v>25.100000381469727</v>
      </c>
      <c r="IO40" s="50">
        <v>26.100000381469727</v>
      </c>
      <c r="IP40" s="50">
        <v>25.5</v>
      </c>
      <c r="IQ40" s="50">
        <v>24.200000762939453</v>
      </c>
      <c r="IR40" s="50">
        <v>23.600000381469727</v>
      </c>
      <c r="IS40" s="50">
        <v>23.5</v>
      </c>
      <c r="IT40" s="50">
        <v>23.200000762939453</v>
      </c>
      <c r="IU40" s="50">
        <v>23</v>
      </c>
      <c r="IV40" s="50">
        <v>23</v>
      </c>
      <c r="IW40" s="50">
        <v>23.100000381469727</v>
      </c>
      <c r="IX40" s="50">
        <v>23.799999237060547</v>
      </c>
      <c r="IY40" s="50">
        <v>23.399999618530273</v>
      </c>
      <c r="IZ40" s="50">
        <v>23.5</v>
      </c>
      <c r="JA40" s="50">
        <v>23.5</v>
      </c>
      <c r="JB40" s="50">
        <v>23.299999237060547</v>
      </c>
      <c r="JC40" s="50">
        <v>23.5</v>
      </c>
      <c r="JD40" s="50">
        <v>23.700000762939453</v>
      </c>
      <c r="JE40" s="50">
        <v>24.299999237060547</v>
      </c>
      <c r="JF40" s="50">
        <v>24.899999618530273</v>
      </c>
      <c r="JG40" s="50">
        <v>24.899999618530273</v>
      </c>
      <c r="JH40" s="50">
        <v>24.100000381469727</v>
      </c>
      <c r="JI40" s="50">
        <v>23.600000381469727</v>
      </c>
      <c r="JJ40" s="50">
        <v>23.799999237060547</v>
      </c>
      <c r="JK40" s="50">
        <v>24.299999237060547</v>
      </c>
      <c r="JL40" s="50">
        <v>24.799999237060547</v>
      </c>
      <c r="JM40" s="50">
        <v>24.600000381469727</v>
      </c>
      <c r="JN40" s="50">
        <v>23.700000762939453</v>
      </c>
      <c r="JO40" s="50">
        <v>24.200000762939453</v>
      </c>
      <c r="JP40" s="50">
        <v>25.399999618530273</v>
      </c>
      <c r="JQ40" s="50">
        <v>24.799999237060547</v>
      </c>
      <c r="JR40" s="50">
        <v>26</v>
      </c>
      <c r="JS40" s="50">
        <v>25.200000762939453</v>
      </c>
      <c r="JT40" s="50">
        <v>26.100000381469727</v>
      </c>
      <c r="JU40" s="50">
        <v>26.100000381469727</v>
      </c>
      <c r="JV40" s="50">
        <v>25.600000381469727</v>
      </c>
      <c r="JW40" s="50">
        <v>24.600000381469727</v>
      </c>
      <c r="JX40" s="50">
        <v>24.5</v>
      </c>
      <c r="JY40" s="50">
        <v>24.799999237060547</v>
      </c>
      <c r="JZ40" s="50">
        <v>25.100000381469727</v>
      </c>
      <c r="KA40" s="50">
        <v>25.200000762939453</v>
      </c>
      <c r="KB40" s="50">
        <v>25.399999618530273</v>
      </c>
      <c r="KC40" s="50">
        <v>25.700000762939453</v>
      </c>
      <c r="KD40" s="50">
        <v>26</v>
      </c>
      <c r="KE40" s="50">
        <v>26.399999618530273</v>
      </c>
      <c r="KF40" s="50">
        <v>26.299999237060547</v>
      </c>
      <c r="KG40" s="50">
        <v>25.799999237060547</v>
      </c>
      <c r="KH40" s="50">
        <v>26.200000762939453</v>
      </c>
      <c r="KI40" s="50">
        <v>25.600000381469727</v>
      </c>
      <c r="KJ40" s="50">
        <v>25.5</v>
      </c>
      <c r="KK40" s="50">
        <v>25.200000762939453</v>
      </c>
      <c r="KL40" s="50">
        <v>25.899999618530273</v>
      </c>
      <c r="KM40" s="50">
        <v>26.5</v>
      </c>
      <c r="KN40" s="50">
        <v>26.299999237060547</v>
      </c>
      <c r="KO40" s="50">
        <v>27.200000762939453</v>
      </c>
      <c r="KP40" s="50">
        <v>26.899999618530273</v>
      </c>
      <c r="KQ40" s="50">
        <v>26</v>
      </c>
      <c r="KR40" s="50">
        <v>26.399999618530273</v>
      </c>
      <c r="KS40" s="50">
        <v>26.5</v>
      </c>
      <c r="KT40" s="50">
        <v>26.600000381469727</v>
      </c>
      <c r="KU40" s="50">
        <v>27.299999237060547</v>
      </c>
      <c r="KV40" s="50">
        <v>26.5</v>
      </c>
      <c r="KW40" s="50">
        <v>27.700000762939453</v>
      </c>
      <c r="KX40" s="50">
        <v>26.600000381469727</v>
      </c>
      <c r="KY40" s="50">
        <v>28.100000381469727</v>
      </c>
      <c r="KZ40" s="50">
        <v>27.100000381469727</v>
      </c>
      <c r="LA40" s="50">
        <v>27.200000762939453</v>
      </c>
      <c r="LB40" s="50">
        <v>27.899999618530273</v>
      </c>
      <c r="LC40" s="50">
        <v>28.5</v>
      </c>
      <c r="LD40" s="50">
        <v>29.100000381469727</v>
      </c>
      <c r="LE40" s="50">
        <v>29.399999618530273</v>
      </c>
      <c r="LF40" s="50">
        <v>30</v>
      </c>
      <c r="LG40" s="50">
        <v>29.799999237060547</v>
      </c>
      <c r="LH40" s="50">
        <v>29.5</v>
      </c>
      <c r="LI40" s="50">
        <v>28.299999237060547</v>
      </c>
      <c r="LJ40" s="50">
        <v>29.100000381469727</v>
      </c>
      <c r="LK40" s="50">
        <v>29.200000762939453</v>
      </c>
      <c r="LL40" s="50">
        <v>29.299999237060547</v>
      </c>
      <c r="LM40" s="50">
        <v>28.600000381469727</v>
      </c>
      <c r="LN40" s="50">
        <v>28.399999618530273</v>
      </c>
      <c r="LO40" s="50">
        <v>28.899999618530273</v>
      </c>
      <c r="LP40" s="50">
        <v>27.299999237060547</v>
      </c>
      <c r="LQ40" s="50">
        <v>27.799999237060547</v>
      </c>
      <c r="LR40" s="50">
        <v>29.600000381469727</v>
      </c>
      <c r="LS40" s="50">
        <v>28.299999237060547</v>
      </c>
      <c r="LT40" s="50">
        <v>28.600000381469727</v>
      </c>
      <c r="LU40" s="50">
        <v>28.899999618530273</v>
      </c>
      <c r="LV40" s="50">
        <v>29.700000762939453</v>
      </c>
      <c r="LW40" s="50">
        <v>28.5</v>
      </c>
      <c r="LX40" s="50">
        <v>28.899999618530273</v>
      </c>
      <c r="LY40" s="50">
        <v>28.600000381469727</v>
      </c>
      <c r="LZ40" s="50">
        <v>28.399999618530273</v>
      </c>
      <c r="MA40" s="50">
        <v>28.899999618530273</v>
      </c>
      <c r="MB40" s="50">
        <v>27.200000762939453</v>
      </c>
      <c r="MC40" s="50">
        <v>26.799999237060547</v>
      </c>
      <c r="MD40" s="50">
        <v>26.5</v>
      </c>
      <c r="ME40" s="50">
        <v>26.399999618530273</v>
      </c>
      <c r="MF40" s="50">
        <v>27.100000381469727</v>
      </c>
      <c r="MG40" s="50">
        <v>26.600000381469727</v>
      </c>
      <c r="MH40" s="50">
        <v>27.299999237060547</v>
      </c>
      <c r="MI40" s="50">
        <v>27.399999618530273</v>
      </c>
      <c r="MJ40" s="50">
        <v>27.399999618530273</v>
      </c>
      <c r="MK40" s="50">
        <v>27.100000381469727</v>
      </c>
      <c r="ML40" s="50">
        <v>26.799999237060547</v>
      </c>
      <c r="MM40" s="50">
        <v>27.100000381469727</v>
      </c>
      <c r="MN40" s="50">
        <v>26.399999618530273</v>
      </c>
      <c r="MO40" s="50">
        <v>0</v>
      </c>
      <c r="MP40" s="50">
        <v>26.799999237060547</v>
      </c>
      <c r="MQ40" s="50">
        <v>25.600000381469727</v>
      </c>
      <c r="MR40" s="50">
        <v>25.700000762939453</v>
      </c>
      <c r="MS40" s="50">
        <v>25.899999618530273</v>
      </c>
      <c r="MT40" s="50">
        <v>26.299999237060547</v>
      </c>
      <c r="MU40" s="50">
        <v>26.5</v>
      </c>
      <c r="MV40" s="50">
        <v>26.5</v>
      </c>
      <c r="MW40" s="50">
        <v>26.700000762939453</v>
      </c>
      <c r="MX40" s="50">
        <v>27.100000381469727</v>
      </c>
      <c r="MY40" s="50">
        <v>27.100000381469727</v>
      </c>
      <c r="MZ40" s="50">
        <v>26.700000762939453</v>
      </c>
      <c r="NA40" s="50">
        <v>27.200000762939453</v>
      </c>
      <c r="NB40" s="50">
        <v>27.399999618530273</v>
      </c>
      <c r="NC40" s="50">
        <v>27.200000762939453</v>
      </c>
      <c r="ND40" s="50">
        <v>27</v>
      </c>
      <c r="NE40" s="50">
        <v>27.600000381469727</v>
      </c>
    </row>
    <row r="41" spans="2:369" s="50" customFormat="1" x14ac:dyDescent="0.25">
      <c r="B41" s="52" t="s">
        <v>40</v>
      </c>
      <c r="D41" s="50">
        <v>100</v>
      </c>
      <c r="E41" s="50">
        <v>100</v>
      </c>
      <c r="F41" s="50">
        <v>100</v>
      </c>
      <c r="G41" s="50">
        <v>100</v>
      </c>
      <c r="H41" s="50">
        <v>100</v>
      </c>
      <c r="I41" s="50">
        <v>100</v>
      </c>
      <c r="J41" s="50">
        <v>100</v>
      </c>
      <c r="K41" s="50">
        <v>100</v>
      </c>
      <c r="L41" s="50">
        <v>100</v>
      </c>
      <c r="M41" s="50">
        <v>100</v>
      </c>
      <c r="N41" s="50">
        <v>100</v>
      </c>
      <c r="O41" s="50">
        <v>100</v>
      </c>
      <c r="P41" s="50">
        <v>100</v>
      </c>
      <c r="Q41" s="50">
        <v>100</v>
      </c>
      <c r="R41" s="50">
        <v>100</v>
      </c>
      <c r="S41" s="50">
        <v>0</v>
      </c>
      <c r="T41" s="50">
        <v>100</v>
      </c>
      <c r="U41" s="50">
        <v>100</v>
      </c>
      <c r="V41" s="50">
        <v>100</v>
      </c>
      <c r="W41" s="50">
        <v>83.6</v>
      </c>
      <c r="X41" s="50">
        <v>100</v>
      </c>
      <c r="Y41" s="50">
        <v>100</v>
      </c>
      <c r="Z41" s="50">
        <v>100</v>
      </c>
      <c r="AA41" s="50">
        <v>100</v>
      </c>
      <c r="AB41" s="50">
        <v>100</v>
      </c>
      <c r="AC41" s="50">
        <v>100</v>
      </c>
      <c r="AD41" s="50">
        <v>100</v>
      </c>
      <c r="AE41" s="50">
        <v>84.1</v>
      </c>
      <c r="AF41" s="50">
        <v>100</v>
      </c>
      <c r="AG41" s="50">
        <v>100</v>
      </c>
      <c r="AH41" s="50">
        <v>100</v>
      </c>
      <c r="AI41" s="50">
        <v>100</v>
      </c>
      <c r="AJ41" s="50">
        <v>100</v>
      </c>
      <c r="AK41" s="50">
        <v>100</v>
      </c>
      <c r="AL41" s="50">
        <v>100</v>
      </c>
      <c r="AM41" s="50">
        <v>100</v>
      </c>
      <c r="AN41" s="50">
        <v>100</v>
      </c>
      <c r="AO41" s="50">
        <v>100</v>
      </c>
      <c r="AP41" s="50">
        <v>0</v>
      </c>
      <c r="AQ41" s="50">
        <v>100</v>
      </c>
      <c r="AR41" s="50">
        <v>100</v>
      </c>
      <c r="AS41" s="50">
        <v>100</v>
      </c>
      <c r="AT41" s="50">
        <v>100</v>
      </c>
      <c r="AU41" s="50">
        <v>100</v>
      </c>
      <c r="AV41" s="50">
        <v>100</v>
      </c>
      <c r="AW41" s="50">
        <v>100</v>
      </c>
      <c r="AX41" s="50">
        <v>100</v>
      </c>
      <c r="AY41" s="50">
        <v>100</v>
      </c>
      <c r="AZ41" s="50">
        <v>100</v>
      </c>
      <c r="BA41" s="50">
        <v>100</v>
      </c>
      <c r="BB41" s="50">
        <v>100</v>
      </c>
      <c r="BC41" s="50">
        <v>100</v>
      </c>
      <c r="BD41" s="50">
        <v>100</v>
      </c>
      <c r="BE41" s="50">
        <v>100</v>
      </c>
      <c r="BF41" s="50">
        <v>100</v>
      </c>
      <c r="BG41" s="50">
        <v>100</v>
      </c>
      <c r="BH41" s="50">
        <v>100</v>
      </c>
      <c r="BI41" s="50">
        <v>100</v>
      </c>
      <c r="BJ41" s="50">
        <v>100</v>
      </c>
      <c r="BK41" s="50">
        <v>100</v>
      </c>
      <c r="BL41" s="50">
        <v>100</v>
      </c>
      <c r="BM41" s="50">
        <v>100</v>
      </c>
      <c r="BN41" s="50">
        <v>100</v>
      </c>
      <c r="BO41" s="50">
        <v>100</v>
      </c>
      <c r="BP41" s="50">
        <v>100</v>
      </c>
      <c r="BQ41" s="50">
        <v>100</v>
      </c>
      <c r="BR41" s="50">
        <v>100</v>
      </c>
      <c r="BS41" s="50">
        <v>100</v>
      </c>
      <c r="BT41" s="50">
        <v>100</v>
      </c>
      <c r="BU41" s="50">
        <v>100</v>
      </c>
      <c r="BV41" s="50">
        <v>100</v>
      </c>
      <c r="BW41" s="50">
        <v>100</v>
      </c>
      <c r="BX41" s="50">
        <v>100</v>
      </c>
      <c r="BY41" s="50">
        <v>100</v>
      </c>
      <c r="BZ41" s="50">
        <v>100</v>
      </c>
      <c r="CA41" s="50">
        <v>100</v>
      </c>
      <c r="CB41" s="50">
        <v>100</v>
      </c>
      <c r="CC41" s="50">
        <v>100</v>
      </c>
      <c r="CH41" s="50">
        <v>100</v>
      </c>
      <c r="CI41" s="50">
        <v>100</v>
      </c>
      <c r="CJ41" s="50">
        <v>100</v>
      </c>
      <c r="CK41" s="50">
        <v>100</v>
      </c>
      <c r="CL41" s="50">
        <v>100</v>
      </c>
      <c r="CM41" s="50">
        <v>100</v>
      </c>
      <c r="CN41" s="50">
        <v>100</v>
      </c>
      <c r="CO41" s="50">
        <v>100</v>
      </c>
      <c r="CP41" s="50">
        <v>100</v>
      </c>
      <c r="CQ41" s="50">
        <v>100</v>
      </c>
      <c r="CR41" s="50">
        <v>100</v>
      </c>
      <c r="CS41" s="50">
        <v>100</v>
      </c>
      <c r="CT41" s="50">
        <v>100</v>
      </c>
      <c r="CU41" s="50">
        <v>100</v>
      </c>
      <c r="CV41" s="50">
        <v>100</v>
      </c>
      <c r="CW41" s="50">
        <v>100</v>
      </c>
      <c r="CX41" s="50">
        <v>100</v>
      </c>
      <c r="CY41" s="50">
        <v>100</v>
      </c>
      <c r="CZ41" s="50">
        <v>100</v>
      </c>
      <c r="DA41" s="50">
        <v>100</v>
      </c>
      <c r="DB41" s="50">
        <v>100</v>
      </c>
      <c r="DC41" s="50">
        <v>100</v>
      </c>
      <c r="DD41" s="50">
        <v>100</v>
      </c>
      <c r="DE41" s="50">
        <v>100</v>
      </c>
      <c r="DF41" s="50">
        <v>100</v>
      </c>
      <c r="DG41" s="50">
        <v>100</v>
      </c>
      <c r="DH41" s="50">
        <v>100</v>
      </c>
      <c r="DI41" s="50">
        <v>100</v>
      </c>
      <c r="DJ41" s="50">
        <v>100</v>
      </c>
      <c r="DK41" s="50">
        <v>100</v>
      </c>
      <c r="DL41" s="50">
        <v>100</v>
      </c>
      <c r="DM41" s="50">
        <v>0</v>
      </c>
      <c r="DN41" s="50">
        <v>100</v>
      </c>
      <c r="DO41" s="50">
        <v>100</v>
      </c>
      <c r="DP41" s="50">
        <v>100</v>
      </c>
      <c r="DQ41" s="50">
        <v>100</v>
      </c>
      <c r="DR41" s="50">
        <v>100</v>
      </c>
      <c r="DS41" s="50">
        <v>100</v>
      </c>
      <c r="DT41" s="50">
        <v>100</v>
      </c>
      <c r="DU41" s="50">
        <v>100</v>
      </c>
      <c r="DV41" s="50">
        <v>100</v>
      </c>
      <c r="DW41" s="50">
        <v>100</v>
      </c>
      <c r="DX41" s="50">
        <v>100</v>
      </c>
      <c r="DY41" s="50">
        <v>100</v>
      </c>
      <c r="DZ41" s="50">
        <v>0</v>
      </c>
      <c r="EA41" s="50">
        <v>100</v>
      </c>
      <c r="EB41" s="50">
        <v>100</v>
      </c>
      <c r="EC41" s="50">
        <v>100</v>
      </c>
      <c r="ED41" s="50">
        <v>100</v>
      </c>
      <c r="EE41" s="50">
        <v>100</v>
      </c>
      <c r="EF41" s="50">
        <v>100</v>
      </c>
      <c r="EG41" s="50">
        <v>100</v>
      </c>
      <c r="EH41" s="50">
        <v>0</v>
      </c>
      <c r="EI41" s="50">
        <v>0</v>
      </c>
      <c r="EJ41" s="50">
        <v>0</v>
      </c>
      <c r="EK41" s="50">
        <v>0</v>
      </c>
      <c r="EL41" s="50">
        <v>100</v>
      </c>
      <c r="EM41" s="50">
        <v>100</v>
      </c>
      <c r="EN41" s="50">
        <v>100</v>
      </c>
      <c r="EO41" s="50">
        <v>100</v>
      </c>
      <c r="EP41" s="50">
        <v>100</v>
      </c>
      <c r="EQ41" s="50">
        <v>100</v>
      </c>
      <c r="ER41" s="50">
        <v>100</v>
      </c>
      <c r="ES41" s="50">
        <v>100</v>
      </c>
      <c r="ET41" s="50">
        <v>100</v>
      </c>
      <c r="EU41" s="50">
        <v>100</v>
      </c>
      <c r="EV41" s="50">
        <v>100</v>
      </c>
      <c r="EW41" s="50">
        <v>100</v>
      </c>
      <c r="EX41" s="50">
        <v>100</v>
      </c>
      <c r="EY41" s="50">
        <v>100</v>
      </c>
      <c r="EZ41" s="50">
        <v>100</v>
      </c>
      <c r="FA41" s="50">
        <v>100</v>
      </c>
      <c r="FB41" s="50">
        <v>100</v>
      </c>
      <c r="FC41" s="50">
        <v>100</v>
      </c>
      <c r="FD41" s="50">
        <v>0</v>
      </c>
      <c r="FE41" s="50">
        <v>100</v>
      </c>
      <c r="FF41" s="50">
        <v>100</v>
      </c>
      <c r="FG41" s="50">
        <v>100</v>
      </c>
      <c r="FH41" s="50">
        <v>100</v>
      </c>
      <c r="FI41" s="50">
        <v>100</v>
      </c>
      <c r="FJ41" s="50">
        <v>100</v>
      </c>
      <c r="FK41" s="50">
        <v>100</v>
      </c>
      <c r="FL41" s="50">
        <v>100</v>
      </c>
      <c r="FM41" s="50">
        <v>100</v>
      </c>
      <c r="FN41" s="50">
        <v>100</v>
      </c>
      <c r="FO41" s="50">
        <v>100</v>
      </c>
      <c r="FP41" s="50">
        <v>100</v>
      </c>
      <c r="FQ41" s="50">
        <v>100</v>
      </c>
      <c r="FR41" s="50">
        <v>100</v>
      </c>
      <c r="FS41" s="50">
        <v>100</v>
      </c>
      <c r="FT41" s="50">
        <v>100</v>
      </c>
      <c r="FU41" s="50">
        <v>100</v>
      </c>
      <c r="FV41" s="50">
        <v>100</v>
      </c>
      <c r="FW41" s="50">
        <v>100</v>
      </c>
      <c r="FX41" s="50">
        <v>100</v>
      </c>
      <c r="FY41" s="50">
        <v>100</v>
      </c>
      <c r="FZ41" s="50">
        <v>100</v>
      </c>
      <c r="GA41" s="50">
        <v>0</v>
      </c>
      <c r="GB41" s="50">
        <v>0</v>
      </c>
      <c r="GC41" s="50">
        <v>0</v>
      </c>
      <c r="GD41" s="50">
        <v>100</v>
      </c>
      <c r="GE41" s="50">
        <v>100</v>
      </c>
      <c r="GF41" s="50">
        <v>100</v>
      </c>
      <c r="GG41" s="50">
        <v>100</v>
      </c>
      <c r="GH41" s="50">
        <v>100</v>
      </c>
      <c r="GI41" s="50">
        <v>100</v>
      </c>
      <c r="GJ41" s="50">
        <v>100</v>
      </c>
      <c r="GK41" s="50">
        <v>100</v>
      </c>
      <c r="GL41" s="50">
        <v>100</v>
      </c>
      <c r="GM41" s="50">
        <v>100</v>
      </c>
      <c r="GN41" s="50">
        <v>100</v>
      </c>
      <c r="GO41" s="50">
        <v>100</v>
      </c>
      <c r="GP41" s="50">
        <v>100</v>
      </c>
      <c r="GQ41" s="50">
        <v>100</v>
      </c>
      <c r="GR41" s="50">
        <v>100</v>
      </c>
      <c r="GS41" s="50">
        <v>100</v>
      </c>
      <c r="GT41" s="50">
        <v>100</v>
      </c>
      <c r="GU41" s="50">
        <v>100</v>
      </c>
      <c r="GV41" s="50">
        <v>100</v>
      </c>
      <c r="GW41" s="50">
        <v>100</v>
      </c>
      <c r="GX41" s="50">
        <v>100</v>
      </c>
      <c r="GY41" s="50">
        <v>100</v>
      </c>
      <c r="GZ41" s="50">
        <v>100</v>
      </c>
      <c r="HA41" s="50">
        <v>100</v>
      </c>
      <c r="HB41" s="50">
        <v>100</v>
      </c>
      <c r="HC41" s="50">
        <v>100</v>
      </c>
      <c r="HD41" s="50">
        <v>100</v>
      </c>
      <c r="HE41" s="50">
        <v>100</v>
      </c>
      <c r="HF41" s="50">
        <v>100</v>
      </c>
      <c r="HG41" s="50">
        <v>100</v>
      </c>
      <c r="HH41" s="50">
        <v>100</v>
      </c>
      <c r="HI41" s="50">
        <v>100</v>
      </c>
      <c r="HJ41" s="50">
        <v>0</v>
      </c>
      <c r="HK41" s="50">
        <v>100</v>
      </c>
      <c r="HL41" s="50">
        <v>0</v>
      </c>
      <c r="HM41" s="50">
        <v>100</v>
      </c>
      <c r="HN41" s="50">
        <v>0</v>
      </c>
      <c r="HO41" s="50">
        <v>0</v>
      </c>
      <c r="HP41" s="50">
        <v>0</v>
      </c>
      <c r="HQ41" s="50">
        <v>0</v>
      </c>
      <c r="HR41" s="50">
        <v>0</v>
      </c>
      <c r="HS41" s="50">
        <v>0</v>
      </c>
      <c r="HT41" s="50">
        <v>0</v>
      </c>
      <c r="HU41" s="50">
        <v>0</v>
      </c>
      <c r="HV41" s="50">
        <v>0</v>
      </c>
      <c r="HW41" s="50">
        <v>0</v>
      </c>
      <c r="HX41" s="50">
        <v>0</v>
      </c>
      <c r="HY41" s="50">
        <v>0</v>
      </c>
      <c r="HZ41" s="50">
        <v>0</v>
      </c>
      <c r="IA41" s="50">
        <v>100</v>
      </c>
      <c r="IB41" s="50">
        <v>100</v>
      </c>
      <c r="IC41" s="50">
        <v>100</v>
      </c>
      <c r="ID41" s="50">
        <v>100</v>
      </c>
      <c r="IE41" s="50">
        <v>100</v>
      </c>
      <c r="IF41" s="50">
        <v>100</v>
      </c>
      <c r="IG41" s="50">
        <v>100</v>
      </c>
      <c r="IH41" s="50">
        <v>100</v>
      </c>
      <c r="II41" s="50">
        <v>100</v>
      </c>
      <c r="IJ41" s="50">
        <v>100</v>
      </c>
      <c r="IK41" s="50">
        <v>100</v>
      </c>
      <c r="IL41" s="50">
        <v>100</v>
      </c>
      <c r="IM41" s="50">
        <v>100</v>
      </c>
      <c r="IN41" s="50">
        <v>100</v>
      </c>
      <c r="IO41" s="50">
        <v>100</v>
      </c>
      <c r="IP41" s="50">
        <v>100</v>
      </c>
      <c r="IQ41" s="50">
        <v>100</v>
      </c>
      <c r="IR41" s="50">
        <v>100</v>
      </c>
      <c r="IS41" s="50">
        <v>100</v>
      </c>
      <c r="IT41" s="50">
        <v>100</v>
      </c>
      <c r="IU41" s="50">
        <v>100</v>
      </c>
      <c r="IV41" s="50">
        <v>100</v>
      </c>
      <c r="IW41" s="50">
        <v>100</v>
      </c>
      <c r="IX41" s="50">
        <v>100</v>
      </c>
      <c r="IY41" s="50">
        <v>100</v>
      </c>
      <c r="IZ41" s="50">
        <v>100</v>
      </c>
      <c r="JA41" s="50">
        <v>100</v>
      </c>
      <c r="JB41" s="50">
        <v>100</v>
      </c>
      <c r="JC41" s="50">
        <v>100</v>
      </c>
      <c r="JD41" s="50">
        <v>100</v>
      </c>
      <c r="JE41" s="50">
        <v>100</v>
      </c>
      <c r="JF41" s="50">
        <v>100</v>
      </c>
      <c r="JG41" s="50">
        <v>100</v>
      </c>
      <c r="JH41" s="50">
        <v>100</v>
      </c>
      <c r="JI41" s="50">
        <v>100</v>
      </c>
      <c r="JJ41" s="50">
        <v>100</v>
      </c>
      <c r="JK41" s="50">
        <v>100</v>
      </c>
      <c r="JL41" s="50">
        <v>100</v>
      </c>
      <c r="JM41" s="50">
        <v>100</v>
      </c>
      <c r="JN41" s="50">
        <v>100</v>
      </c>
      <c r="JO41" s="50">
        <v>100</v>
      </c>
      <c r="JP41" s="50">
        <v>100</v>
      </c>
      <c r="JQ41" s="50">
        <v>100</v>
      </c>
      <c r="JR41" s="50">
        <v>100</v>
      </c>
      <c r="JS41" s="50">
        <v>100</v>
      </c>
      <c r="JT41" s="50">
        <v>100</v>
      </c>
      <c r="JU41" s="50">
        <v>100</v>
      </c>
      <c r="JV41" s="50">
        <v>100</v>
      </c>
      <c r="JW41" s="50">
        <v>100</v>
      </c>
      <c r="JX41" s="50">
        <v>100</v>
      </c>
      <c r="JY41" s="50">
        <v>100</v>
      </c>
      <c r="JZ41" s="50">
        <v>100</v>
      </c>
      <c r="KA41" s="50">
        <v>100</v>
      </c>
      <c r="KB41" s="50">
        <v>100</v>
      </c>
      <c r="KC41" s="50">
        <v>100</v>
      </c>
      <c r="KD41" s="50">
        <v>100</v>
      </c>
      <c r="KE41" s="50">
        <v>100</v>
      </c>
      <c r="KF41" s="50">
        <v>100</v>
      </c>
      <c r="KG41" s="50">
        <v>100</v>
      </c>
      <c r="KH41" s="50">
        <v>100</v>
      </c>
      <c r="KI41" s="50">
        <v>100</v>
      </c>
      <c r="KJ41" s="50">
        <v>100</v>
      </c>
      <c r="KK41" s="50">
        <v>100</v>
      </c>
      <c r="KL41" s="50">
        <v>100</v>
      </c>
      <c r="KM41" s="50">
        <v>100</v>
      </c>
      <c r="KN41" s="50">
        <v>100</v>
      </c>
      <c r="KO41" s="50">
        <v>100</v>
      </c>
      <c r="KP41" s="50">
        <v>100</v>
      </c>
      <c r="KQ41" s="50">
        <v>100</v>
      </c>
      <c r="KR41" s="50">
        <v>100</v>
      </c>
      <c r="KS41" s="50">
        <v>100</v>
      </c>
      <c r="KT41" s="50">
        <v>100</v>
      </c>
      <c r="KU41" s="50">
        <v>100</v>
      </c>
      <c r="KV41" s="50">
        <v>100</v>
      </c>
      <c r="KW41" s="50">
        <v>100</v>
      </c>
      <c r="KX41" s="50">
        <v>100</v>
      </c>
      <c r="KY41" s="50">
        <v>100</v>
      </c>
      <c r="KZ41" s="50">
        <v>100</v>
      </c>
      <c r="LA41" s="50">
        <v>100</v>
      </c>
      <c r="LB41" s="50">
        <v>100</v>
      </c>
      <c r="LC41" s="50">
        <v>100</v>
      </c>
      <c r="LD41" s="50">
        <v>100</v>
      </c>
      <c r="LE41" s="50">
        <v>100</v>
      </c>
      <c r="LF41" s="50">
        <v>100</v>
      </c>
      <c r="LG41" s="50">
        <v>100</v>
      </c>
      <c r="LH41" s="50">
        <v>100</v>
      </c>
      <c r="LI41" s="50">
        <v>100</v>
      </c>
      <c r="LJ41" s="50">
        <v>100</v>
      </c>
      <c r="LK41" s="50">
        <v>100</v>
      </c>
      <c r="LL41" s="50">
        <v>100</v>
      </c>
      <c r="LM41" s="50">
        <v>100</v>
      </c>
      <c r="LN41" s="50">
        <v>100</v>
      </c>
      <c r="LO41" s="50">
        <v>100</v>
      </c>
      <c r="LP41" s="50">
        <v>100</v>
      </c>
      <c r="LQ41" s="50">
        <v>100</v>
      </c>
      <c r="LR41" s="50">
        <v>100</v>
      </c>
      <c r="LS41" s="50">
        <v>100</v>
      </c>
      <c r="LT41" s="50">
        <v>100</v>
      </c>
      <c r="LU41" s="50">
        <v>100</v>
      </c>
      <c r="LV41" s="50">
        <v>100</v>
      </c>
      <c r="LW41" s="50">
        <v>100</v>
      </c>
      <c r="LX41" s="50">
        <v>100</v>
      </c>
      <c r="LY41" s="50">
        <v>100</v>
      </c>
      <c r="LZ41" s="50">
        <v>100</v>
      </c>
      <c r="MA41" s="50">
        <v>100</v>
      </c>
      <c r="MB41" s="50">
        <v>100</v>
      </c>
      <c r="MC41" s="50">
        <v>100</v>
      </c>
      <c r="MD41" s="50">
        <v>100</v>
      </c>
      <c r="ME41" s="50">
        <v>100</v>
      </c>
      <c r="MF41" s="50">
        <v>100</v>
      </c>
      <c r="MG41" s="50">
        <v>100</v>
      </c>
      <c r="MH41" s="50">
        <v>100</v>
      </c>
      <c r="MI41" s="50">
        <v>100</v>
      </c>
      <c r="MJ41" s="50">
        <v>100</v>
      </c>
      <c r="MK41" s="50">
        <v>100</v>
      </c>
      <c r="ML41" s="50">
        <v>100</v>
      </c>
      <c r="MM41" s="50">
        <v>100</v>
      </c>
      <c r="MN41" s="50">
        <v>100</v>
      </c>
      <c r="MO41" s="50">
        <v>0</v>
      </c>
      <c r="MP41" s="50">
        <v>100</v>
      </c>
      <c r="MQ41" s="50">
        <v>100</v>
      </c>
      <c r="MR41" s="50">
        <v>100</v>
      </c>
      <c r="MS41" s="50">
        <v>100</v>
      </c>
      <c r="MT41" s="50">
        <v>100</v>
      </c>
      <c r="MU41" s="50">
        <v>100</v>
      </c>
      <c r="MV41" s="50">
        <v>100</v>
      </c>
      <c r="MW41" s="50">
        <v>100</v>
      </c>
      <c r="MX41" s="50">
        <v>100</v>
      </c>
      <c r="MY41" s="50">
        <v>100</v>
      </c>
      <c r="MZ41" s="50">
        <v>100</v>
      </c>
      <c r="NA41" s="50">
        <v>100</v>
      </c>
      <c r="NB41" s="50">
        <v>100</v>
      </c>
      <c r="NC41" s="50">
        <v>100</v>
      </c>
      <c r="ND41" s="50">
        <v>100</v>
      </c>
      <c r="NE41" s="50">
        <v>100</v>
      </c>
    </row>
    <row r="42" spans="2:369" s="50" customFormat="1" x14ac:dyDescent="0.25">
      <c r="B42" s="52" t="s">
        <v>41</v>
      </c>
      <c r="D42" s="50">
        <v>50.5</v>
      </c>
      <c r="E42" s="50">
        <v>43.3</v>
      </c>
      <c r="F42" s="50">
        <v>41.4</v>
      </c>
      <c r="G42" s="50">
        <v>44</v>
      </c>
      <c r="H42" s="50">
        <v>46.1</v>
      </c>
      <c r="I42" s="50">
        <v>44.5</v>
      </c>
      <c r="J42" s="50">
        <v>43.8</v>
      </c>
      <c r="K42" s="50">
        <v>42.8</v>
      </c>
      <c r="L42" s="50">
        <v>40.6</v>
      </c>
      <c r="M42" s="50">
        <v>43.4</v>
      </c>
      <c r="N42" s="50">
        <v>40.200000000000003</v>
      </c>
      <c r="O42" s="50">
        <v>43.9</v>
      </c>
      <c r="P42" s="50">
        <v>45.5</v>
      </c>
      <c r="Q42" s="50">
        <v>43</v>
      </c>
      <c r="R42" s="50">
        <v>47.1</v>
      </c>
      <c r="S42" s="50">
        <v>0</v>
      </c>
      <c r="T42" s="50">
        <v>50.1</v>
      </c>
      <c r="U42" s="50">
        <v>44.5</v>
      </c>
      <c r="V42" s="50">
        <v>48</v>
      </c>
      <c r="W42" s="50">
        <v>56.3</v>
      </c>
      <c r="X42" s="50">
        <v>46</v>
      </c>
      <c r="Y42" s="50">
        <v>46.1</v>
      </c>
      <c r="Z42" s="50">
        <v>46.8</v>
      </c>
      <c r="AA42" s="50">
        <v>47.5</v>
      </c>
      <c r="AB42" s="50">
        <v>49.4</v>
      </c>
      <c r="AC42" s="50">
        <v>47.8</v>
      </c>
      <c r="AD42" s="50">
        <v>48.3</v>
      </c>
      <c r="AE42" s="50">
        <v>56</v>
      </c>
      <c r="AF42" s="50">
        <v>56.1</v>
      </c>
      <c r="AG42" s="50">
        <v>49.6</v>
      </c>
      <c r="AH42" s="50">
        <v>49</v>
      </c>
      <c r="AI42" s="50">
        <v>48.5</v>
      </c>
      <c r="AJ42" s="50">
        <v>46.1</v>
      </c>
      <c r="AK42" s="50">
        <v>46.4</v>
      </c>
      <c r="AL42" s="50">
        <v>44.5</v>
      </c>
      <c r="AM42" s="50">
        <v>45.8</v>
      </c>
      <c r="AN42" s="50">
        <v>44.4</v>
      </c>
      <c r="AO42" s="50">
        <v>44.7</v>
      </c>
      <c r="AP42" s="50">
        <v>0</v>
      </c>
      <c r="AQ42" s="50">
        <v>44.9</v>
      </c>
      <c r="AR42" s="50">
        <v>44.6</v>
      </c>
      <c r="AS42" s="50">
        <v>43.8</v>
      </c>
      <c r="AT42" s="50">
        <v>44.5</v>
      </c>
      <c r="AU42" s="50">
        <v>44.7</v>
      </c>
      <c r="AV42" s="50">
        <v>46.7</v>
      </c>
      <c r="AW42" s="50">
        <v>43.9</v>
      </c>
      <c r="AX42" s="50">
        <v>51.6</v>
      </c>
      <c r="AY42" s="50">
        <v>43.8</v>
      </c>
      <c r="AZ42" s="50">
        <v>43.5</v>
      </c>
      <c r="BA42" s="50">
        <v>42.8</v>
      </c>
      <c r="BB42" s="50">
        <v>43.2</v>
      </c>
      <c r="BC42" s="50">
        <v>42.7</v>
      </c>
      <c r="BD42" s="50">
        <v>42.3</v>
      </c>
      <c r="BE42" s="50">
        <v>42.4</v>
      </c>
      <c r="BF42" s="50">
        <v>42.3</v>
      </c>
      <c r="BG42" s="50">
        <v>44.4</v>
      </c>
      <c r="BH42" s="50">
        <v>46.2</v>
      </c>
      <c r="BI42" s="50">
        <v>47.3</v>
      </c>
      <c r="BJ42" s="50">
        <v>47</v>
      </c>
      <c r="BK42" s="50">
        <v>46.8</v>
      </c>
      <c r="BL42" s="50">
        <v>44</v>
      </c>
      <c r="BM42" s="50">
        <v>41.2</v>
      </c>
      <c r="BN42" s="50">
        <v>39.200000000000003</v>
      </c>
      <c r="BO42" s="50">
        <v>39</v>
      </c>
      <c r="BP42" s="50">
        <v>41.9</v>
      </c>
      <c r="BQ42" s="50">
        <v>41</v>
      </c>
      <c r="BR42" s="50">
        <v>42.1</v>
      </c>
      <c r="BS42" s="50">
        <v>45.3</v>
      </c>
      <c r="BT42" s="50">
        <v>50.5</v>
      </c>
      <c r="BU42" s="50">
        <v>45.7</v>
      </c>
      <c r="BV42" s="50">
        <v>47.9</v>
      </c>
      <c r="BW42" s="50">
        <v>47.8</v>
      </c>
      <c r="BX42" s="50">
        <v>39.9</v>
      </c>
      <c r="BY42" s="50">
        <v>39.9</v>
      </c>
      <c r="BZ42" s="50">
        <v>37.9</v>
      </c>
      <c r="CA42" s="50">
        <v>39.799999999999997</v>
      </c>
      <c r="CB42" s="50">
        <v>39.1</v>
      </c>
      <c r="CC42" s="50">
        <v>37.9</v>
      </c>
      <c r="CH42" s="50">
        <v>41.9</v>
      </c>
      <c r="CI42" s="50">
        <v>40.799999999999997</v>
      </c>
      <c r="CJ42" s="50">
        <v>38.1</v>
      </c>
      <c r="CK42" s="50">
        <v>39.6</v>
      </c>
      <c r="CL42" s="50">
        <v>36.200000000000003</v>
      </c>
      <c r="CM42" s="50">
        <v>40.1</v>
      </c>
      <c r="CN42" s="50">
        <v>38.200000000000003</v>
      </c>
      <c r="CO42" s="50">
        <v>38.200000000000003</v>
      </c>
      <c r="CP42" s="50">
        <v>40.1</v>
      </c>
      <c r="CQ42" s="50">
        <v>39.299999999999997</v>
      </c>
      <c r="CR42" s="50">
        <v>40.1</v>
      </c>
      <c r="CS42" s="50">
        <v>39</v>
      </c>
      <c r="CT42" s="50">
        <v>38.299999999999997</v>
      </c>
      <c r="CU42" s="50">
        <v>41.9</v>
      </c>
      <c r="CV42" s="50">
        <v>38.799999999999997</v>
      </c>
      <c r="CW42" s="50">
        <v>37.299999999999997</v>
      </c>
      <c r="CX42" s="50">
        <v>38.6</v>
      </c>
      <c r="CY42" s="50">
        <v>37.6</v>
      </c>
      <c r="CZ42" s="50">
        <v>38</v>
      </c>
      <c r="DA42" s="50">
        <v>39.700000000000003</v>
      </c>
      <c r="DB42" s="50">
        <v>40.799999999999997</v>
      </c>
      <c r="DC42" s="50">
        <v>41.3</v>
      </c>
      <c r="DD42" s="50">
        <v>39.6</v>
      </c>
      <c r="DE42" s="50">
        <v>39.700000000000003</v>
      </c>
      <c r="DF42" s="50">
        <v>42.8</v>
      </c>
      <c r="DG42" s="50">
        <v>43.8</v>
      </c>
      <c r="DH42" s="50">
        <v>41.2</v>
      </c>
      <c r="DI42" s="50">
        <v>41.6</v>
      </c>
      <c r="DJ42" s="50">
        <v>42.4</v>
      </c>
      <c r="DK42" s="50">
        <v>41.8</v>
      </c>
      <c r="DL42" s="50">
        <v>40</v>
      </c>
      <c r="DM42" s="50">
        <v>0</v>
      </c>
      <c r="DN42" s="50">
        <v>38.799999999999997</v>
      </c>
      <c r="DO42" s="50">
        <v>38.799999999999997</v>
      </c>
      <c r="DP42" s="50">
        <v>36.299999999999997</v>
      </c>
      <c r="DQ42" s="50">
        <v>37.299999999999997</v>
      </c>
      <c r="DR42" s="50">
        <v>36</v>
      </c>
      <c r="DS42" s="50">
        <v>35.799999999999997</v>
      </c>
      <c r="DT42" s="50">
        <v>38.4</v>
      </c>
      <c r="DU42" s="50">
        <v>39</v>
      </c>
      <c r="DV42" s="50">
        <v>36.1</v>
      </c>
      <c r="DW42" s="50">
        <v>35.6</v>
      </c>
      <c r="DX42" s="50">
        <v>34.1</v>
      </c>
      <c r="DY42" s="50">
        <v>36.799999999999997</v>
      </c>
      <c r="DZ42" s="50">
        <v>0</v>
      </c>
      <c r="EA42" s="50">
        <v>38</v>
      </c>
      <c r="EB42" s="50">
        <v>36.4</v>
      </c>
      <c r="EC42" s="50">
        <v>36.4</v>
      </c>
      <c r="ED42" s="50">
        <v>37.799999999999997</v>
      </c>
      <c r="EE42" s="50">
        <v>37.6</v>
      </c>
      <c r="EF42" s="50">
        <v>37.9</v>
      </c>
      <c r="EG42" s="50">
        <v>37.4</v>
      </c>
      <c r="EH42" s="50">
        <v>0</v>
      </c>
      <c r="EI42" s="50">
        <v>0</v>
      </c>
      <c r="EJ42" s="50">
        <v>0</v>
      </c>
      <c r="EK42" s="50">
        <v>0</v>
      </c>
      <c r="EL42" s="50">
        <v>40.4</v>
      </c>
      <c r="EM42" s="50">
        <v>36.5</v>
      </c>
      <c r="EN42" s="50">
        <v>37.4</v>
      </c>
      <c r="EO42" s="50">
        <v>37.700000000000003</v>
      </c>
      <c r="EP42" s="50">
        <v>38.5</v>
      </c>
      <c r="EQ42" s="50">
        <v>38</v>
      </c>
      <c r="ER42" s="50">
        <v>40.200000762939453</v>
      </c>
      <c r="ES42" s="50">
        <v>37.299999237060547</v>
      </c>
      <c r="ET42" s="50">
        <v>37.700000762939453</v>
      </c>
      <c r="EU42" s="50">
        <v>38.5</v>
      </c>
      <c r="EV42" s="50">
        <v>34.200000762939453</v>
      </c>
      <c r="EW42" s="50">
        <v>36.5</v>
      </c>
      <c r="EX42" s="50">
        <v>38.599998474121094</v>
      </c>
      <c r="EY42" s="50">
        <v>40</v>
      </c>
      <c r="EZ42" s="50">
        <v>42.099998474121094</v>
      </c>
      <c r="FA42" s="50">
        <v>38.5</v>
      </c>
      <c r="FB42" s="50">
        <v>41.900001525878906</v>
      </c>
      <c r="FC42" s="50">
        <v>36.799999237060547</v>
      </c>
      <c r="FD42" s="50">
        <v>0</v>
      </c>
      <c r="FE42" s="50">
        <v>37.599998474121094</v>
      </c>
      <c r="FF42" s="50">
        <v>37.5</v>
      </c>
      <c r="FG42" s="50">
        <v>36.400001525878906</v>
      </c>
      <c r="FH42" s="50">
        <v>35.099998474121094</v>
      </c>
      <c r="FI42" s="50">
        <v>34.900001525878906</v>
      </c>
      <c r="FJ42" s="50">
        <v>36.799999237060547</v>
      </c>
      <c r="FK42" s="50">
        <v>35.700000762939453</v>
      </c>
      <c r="FL42" s="50">
        <v>35.299999237060547</v>
      </c>
      <c r="FM42" s="50">
        <v>39.200000762939453</v>
      </c>
      <c r="FN42" s="50">
        <v>36.599998474121094</v>
      </c>
      <c r="FO42" s="50">
        <v>37.400001525878906</v>
      </c>
      <c r="FP42" s="50">
        <v>36</v>
      </c>
      <c r="FQ42" s="50">
        <v>37.400001525878906</v>
      </c>
      <c r="FR42" s="50">
        <v>37.400001525878906</v>
      </c>
      <c r="FS42" s="50">
        <v>37.400001525878906</v>
      </c>
      <c r="FT42" s="50">
        <v>38</v>
      </c>
      <c r="FU42" s="50">
        <v>35</v>
      </c>
      <c r="FV42" s="50">
        <v>36.400001525878906</v>
      </c>
      <c r="FW42" s="50">
        <v>38.799999237060547</v>
      </c>
      <c r="FX42" s="50">
        <v>37.799999237060547</v>
      </c>
      <c r="FY42" s="50">
        <v>40.200000762939453</v>
      </c>
      <c r="FZ42" s="50">
        <v>40.299999237060547</v>
      </c>
      <c r="GA42" s="50">
        <v>0</v>
      </c>
      <c r="GB42" s="50">
        <v>0</v>
      </c>
      <c r="GC42" s="50">
        <v>0</v>
      </c>
      <c r="GD42" s="50">
        <v>39.900001525878906</v>
      </c>
      <c r="GE42" s="50">
        <v>39.599998474121094</v>
      </c>
      <c r="GF42" s="50">
        <v>39.200000762939453</v>
      </c>
      <c r="GG42" s="50">
        <v>39</v>
      </c>
      <c r="GH42" s="50">
        <v>37.900001525878906</v>
      </c>
      <c r="GI42" s="50">
        <v>37.299999237060547</v>
      </c>
      <c r="GJ42" s="50">
        <v>39.799999237060547</v>
      </c>
      <c r="GK42" s="50">
        <v>43.099998474121094</v>
      </c>
      <c r="GL42" s="50">
        <v>38.5</v>
      </c>
      <c r="GM42" s="50">
        <v>39.700000762939453</v>
      </c>
      <c r="GN42" s="50">
        <v>39.400001525878906</v>
      </c>
      <c r="GO42" s="50">
        <v>34.5</v>
      </c>
      <c r="GP42" s="50">
        <v>33.299999237060547</v>
      </c>
      <c r="GQ42" s="50">
        <v>37.299999237060547</v>
      </c>
      <c r="GR42" s="50">
        <v>36.900001525878906</v>
      </c>
      <c r="GS42" s="50">
        <v>37.799999237060547</v>
      </c>
      <c r="GT42" s="50">
        <v>34.700000762939453</v>
      </c>
      <c r="GU42" s="50">
        <v>37.400001525878906</v>
      </c>
      <c r="GV42" s="50">
        <v>36.200000762939453</v>
      </c>
      <c r="GW42" s="50">
        <v>35.5</v>
      </c>
      <c r="GX42" s="50">
        <v>37.299999237060547</v>
      </c>
      <c r="GY42" s="50">
        <v>41</v>
      </c>
      <c r="GZ42" s="50">
        <v>38</v>
      </c>
      <c r="HA42" s="50">
        <v>38.700000762939453</v>
      </c>
      <c r="HB42" s="50">
        <v>34.900001525878906</v>
      </c>
      <c r="HC42" s="50">
        <v>40.099998474121094</v>
      </c>
      <c r="HD42" s="50">
        <v>38.200000762939453</v>
      </c>
      <c r="HE42" s="50">
        <v>36.299999237060547</v>
      </c>
      <c r="HF42" s="50">
        <v>36.599998474121094</v>
      </c>
      <c r="HG42" s="50">
        <v>38.900001525878906</v>
      </c>
      <c r="HH42" s="50">
        <v>39.5</v>
      </c>
      <c r="HI42" s="50">
        <v>39</v>
      </c>
      <c r="HJ42" s="50">
        <v>0</v>
      </c>
      <c r="HK42" s="50">
        <v>40.700000762939453</v>
      </c>
      <c r="HL42" s="50">
        <v>0</v>
      </c>
      <c r="HM42" s="50">
        <v>41.400001525878906</v>
      </c>
      <c r="HN42" s="50">
        <v>0</v>
      </c>
      <c r="HO42" s="50">
        <v>0</v>
      </c>
      <c r="HP42" s="50">
        <v>0</v>
      </c>
      <c r="HQ42" s="50">
        <v>0</v>
      </c>
      <c r="HR42" s="50">
        <v>0</v>
      </c>
      <c r="HS42" s="50">
        <v>0</v>
      </c>
      <c r="HT42" s="50">
        <v>0</v>
      </c>
      <c r="HU42" s="50">
        <v>0</v>
      </c>
      <c r="HV42" s="50">
        <v>0</v>
      </c>
      <c r="HW42" s="50">
        <v>0</v>
      </c>
      <c r="HX42" s="50">
        <v>0</v>
      </c>
      <c r="HY42" s="50">
        <v>0</v>
      </c>
      <c r="HZ42" s="50">
        <v>0</v>
      </c>
      <c r="IA42" s="50">
        <v>44.299999237060547</v>
      </c>
      <c r="IB42" s="50">
        <v>44.299999237060547</v>
      </c>
      <c r="IC42" s="50">
        <v>39.5</v>
      </c>
      <c r="ID42" s="50">
        <v>40.700000762939453</v>
      </c>
      <c r="IE42" s="50">
        <v>36.599998474121094</v>
      </c>
      <c r="IF42" s="50">
        <v>38</v>
      </c>
      <c r="IG42" s="50">
        <v>38.799999237060547</v>
      </c>
      <c r="IH42" s="50">
        <v>41.599998474121094</v>
      </c>
      <c r="II42" s="50">
        <v>35.299999237060547</v>
      </c>
      <c r="IJ42" s="50">
        <v>38.799999237060547</v>
      </c>
      <c r="IK42" s="50">
        <v>43.700000762939453</v>
      </c>
      <c r="IL42" s="50">
        <v>43.700000762939453</v>
      </c>
      <c r="IM42" s="50">
        <v>44.099998474121094</v>
      </c>
      <c r="IN42" s="50">
        <v>43.099998474121094</v>
      </c>
      <c r="IO42" s="50">
        <v>43.900001525878906</v>
      </c>
      <c r="IP42" s="50">
        <v>43.400001525878906</v>
      </c>
      <c r="IQ42" s="50">
        <v>37.200000762939453</v>
      </c>
      <c r="IR42" s="50">
        <v>36.700000762939453</v>
      </c>
      <c r="IS42" s="50">
        <v>36.799999237060547</v>
      </c>
      <c r="IT42" s="50">
        <v>34.599998474121094</v>
      </c>
      <c r="IU42" s="50">
        <v>32</v>
      </c>
      <c r="IV42" s="50">
        <v>34.799999237060547</v>
      </c>
      <c r="IW42" s="50">
        <v>33.400001525878906</v>
      </c>
      <c r="IX42" s="50">
        <v>40</v>
      </c>
      <c r="IY42" s="50">
        <v>36.799999237060547</v>
      </c>
      <c r="IZ42" s="50">
        <v>37.5</v>
      </c>
      <c r="JA42" s="50">
        <v>37.400001525878906</v>
      </c>
      <c r="JB42" s="50">
        <v>37.299999237060547</v>
      </c>
      <c r="JC42" s="50">
        <v>37.5</v>
      </c>
      <c r="JD42" s="50">
        <v>37.900001525878906</v>
      </c>
      <c r="JE42" s="50">
        <v>38.200000762939453</v>
      </c>
      <c r="JF42" s="50">
        <v>41.400001525878906</v>
      </c>
      <c r="JG42" s="50">
        <v>41.799999237060547</v>
      </c>
      <c r="JH42" s="50">
        <v>40.200000762939453</v>
      </c>
      <c r="JI42" s="50">
        <v>38.599998474121094</v>
      </c>
      <c r="JJ42" s="50">
        <v>39.200000762939453</v>
      </c>
      <c r="JK42" s="50">
        <v>39.900001525878906</v>
      </c>
      <c r="JL42" s="50">
        <v>42.700000762939453</v>
      </c>
      <c r="JM42" s="50">
        <v>40.099998474121094</v>
      </c>
      <c r="JN42" s="50">
        <v>39.400001525878906</v>
      </c>
      <c r="JO42" s="50">
        <v>39.599998474121094</v>
      </c>
      <c r="JP42" s="50">
        <v>45.200000762939453</v>
      </c>
      <c r="JQ42" s="50">
        <v>40.5</v>
      </c>
      <c r="JR42" s="50">
        <v>41.299999237060547</v>
      </c>
      <c r="JS42" s="50">
        <v>39.400001525878906</v>
      </c>
      <c r="JT42" s="50">
        <v>46.200000762939453</v>
      </c>
      <c r="JU42" s="50">
        <v>46.200000762939453</v>
      </c>
      <c r="JV42" s="50">
        <v>46.599998474121094</v>
      </c>
      <c r="JW42" s="50">
        <v>41.400001525878906</v>
      </c>
      <c r="JX42" s="50">
        <v>40</v>
      </c>
      <c r="JY42" s="50">
        <v>39.799999237060547</v>
      </c>
      <c r="JZ42" s="50">
        <v>40.099998474121094</v>
      </c>
      <c r="KA42" s="50">
        <v>39.099998474121094</v>
      </c>
      <c r="KB42" s="50">
        <v>38.900001525878906</v>
      </c>
      <c r="KC42" s="50">
        <v>41.099998474121094</v>
      </c>
      <c r="KD42" s="50">
        <v>45.5</v>
      </c>
      <c r="KE42" s="50">
        <v>41.299999237060547</v>
      </c>
      <c r="KF42" s="50">
        <v>41.400001525878906</v>
      </c>
      <c r="KG42" s="50">
        <v>41</v>
      </c>
      <c r="KH42" s="50">
        <v>42.5</v>
      </c>
      <c r="KI42" s="50">
        <v>37.5</v>
      </c>
      <c r="KJ42" s="50">
        <v>40</v>
      </c>
      <c r="KK42" s="50">
        <v>39.700000762939453</v>
      </c>
      <c r="KL42" s="50">
        <v>40.900001525878906</v>
      </c>
      <c r="KM42" s="50">
        <v>38.900001525878906</v>
      </c>
      <c r="KN42" s="50">
        <v>38.200000762939453</v>
      </c>
      <c r="KO42" s="50">
        <v>41.599998474121094</v>
      </c>
      <c r="KP42" s="50">
        <v>41.799999237060547</v>
      </c>
      <c r="KQ42" s="50">
        <v>39.900001525878906</v>
      </c>
      <c r="KR42" s="50">
        <v>39.700000762939453</v>
      </c>
      <c r="KS42" s="50">
        <v>40.099998474121094</v>
      </c>
      <c r="KT42" s="50">
        <v>39.900001525878906</v>
      </c>
      <c r="KU42" s="50">
        <v>40</v>
      </c>
      <c r="KV42" s="50">
        <v>38.400001525878906</v>
      </c>
      <c r="KW42" s="50">
        <v>41</v>
      </c>
      <c r="KX42" s="50">
        <v>40</v>
      </c>
      <c r="KY42" s="50">
        <v>39.700000762939453</v>
      </c>
      <c r="KZ42" s="50">
        <v>38</v>
      </c>
      <c r="LA42" s="50">
        <v>38.099998474121094</v>
      </c>
      <c r="LB42" s="50">
        <v>37.400001525878906</v>
      </c>
      <c r="LC42" s="50">
        <v>38.200000762939453</v>
      </c>
      <c r="LD42" s="50">
        <v>39.099998474121094</v>
      </c>
      <c r="LE42" s="50">
        <v>38.900001525878906</v>
      </c>
      <c r="LF42" s="50">
        <v>44.299999237060547</v>
      </c>
      <c r="LG42" s="50">
        <v>42.700000762939453</v>
      </c>
      <c r="LH42" s="50">
        <v>43.200000762939453</v>
      </c>
      <c r="LI42" s="50">
        <v>37.799999237060547</v>
      </c>
      <c r="LJ42" s="50">
        <v>37.200000762939453</v>
      </c>
      <c r="LK42" s="50">
        <v>37.900001525878906</v>
      </c>
      <c r="LL42" s="50">
        <v>39</v>
      </c>
      <c r="LM42" s="50">
        <v>38.400001525878906</v>
      </c>
      <c r="LN42" s="50">
        <v>35.599998474121094</v>
      </c>
      <c r="LO42" s="50">
        <v>37.200000762939453</v>
      </c>
      <c r="LP42" s="50">
        <v>36.5</v>
      </c>
      <c r="LQ42" s="50">
        <v>37.099998474121094</v>
      </c>
      <c r="LR42" s="50">
        <v>38.099998474121094</v>
      </c>
      <c r="LS42" s="50">
        <v>38</v>
      </c>
      <c r="LT42" s="50">
        <v>38.299999237060547</v>
      </c>
      <c r="LU42" s="50">
        <v>37.599998474121094</v>
      </c>
      <c r="LV42" s="50">
        <v>37</v>
      </c>
      <c r="LW42" s="50">
        <v>39.200000762939453</v>
      </c>
      <c r="LX42" s="50">
        <v>38.799999237060547</v>
      </c>
      <c r="LY42" s="50">
        <v>35.400001525878906</v>
      </c>
      <c r="LZ42" s="50">
        <v>35.599998474121094</v>
      </c>
      <c r="MA42" s="50">
        <v>34.700000762939453</v>
      </c>
      <c r="MB42" s="50">
        <v>37.200000762939453</v>
      </c>
      <c r="MC42" s="50">
        <v>37.700000762939453</v>
      </c>
      <c r="MD42" s="50">
        <v>37.5</v>
      </c>
      <c r="ME42" s="50">
        <v>36.099998474121094</v>
      </c>
      <c r="MF42" s="50">
        <v>39.099998474121094</v>
      </c>
      <c r="MG42" s="50">
        <v>37.5</v>
      </c>
      <c r="MH42" s="50">
        <v>37.900001525878906</v>
      </c>
      <c r="MI42" s="50">
        <v>39</v>
      </c>
      <c r="MJ42" s="50">
        <v>39</v>
      </c>
      <c r="MK42" s="50">
        <v>40.099998474121094</v>
      </c>
      <c r="ML42" s="50">
        <v>37.5</v>
      </c>
      <c r="MM42" s="50">
        <v>38.599998474121094</v>
      </c>
      <c r="MN42" s="50">
        <v>35.599998474121094</v>
      </c>
      <c r="MO42" s="50">
        <v>0</v>
      </c>
      <c r="MP42" s="50">
        <v>38.5</v>
      </c>
      <c r="MQ42" s="50">
        <v>35.900001525878906</v>
      </c>
      <c r="MR42" s="50">
        <v>36.5</v>
      </c>
      <c r="MS42" s="50">
        <v>37.5</v>
      </c>
      <c r="MT42" s="50">
        <v>37.799999237060547</v>
      </c>
      <c r="MU42" s="50">
        <v>38.099998474121094</v>
      </c>
      <c r="MV42" s="50">
        <v>38.799999237060547</v>
      </c>
      <c r="MW42" s="50">
        <v>38</v>
      </c>
      <c r="MX42" s="50">
        <v>44.700000762939453</v>
      </c>
      <c r="MY42" s="50">
        <v>40.200000762939453</v>
      </c>
      <c r="MZ42" s="50">
        <v>40.799999237060547</v>
      </c>
      <c r="NA42" s="50">
        <v>40.299999237060547</v>
      </c>
      <c r="NB42" s="50">
        <v>40.5</v>
      </c>
      <c r="NC42" s="50">
        <v>38.799999237060547</v>
      </c>
      <c r="ND42" s="50">
        <v>38.299999237060547</v>
      </c>
      <c r="NE42" s="50">
        <v>41.700000762939453</v>
      </c>
    </row>
    <row r="43" spans="2:369" s="50" customFormat="1" x14ac:dyDescent="0.25">
      <c r="B43" s="52" t="s">
        <v>42</v>
      </c>
      <c r="D43" s="50">
        <v>11129</v>
      </c>
      <c r="E43" s="50">
        <v>11152</v>
      </c>
      <c r="F43" s="50">
        <v>11176</v>
      </c>
      <c r="G43" s="50">
        <v>11200</v>
      </c>
      <c r="H43" s="50">
        <v>11224</v>
      </c>
      <c r="I43" s="50">
        <v>11247</v>
      </c>
      <c r="J43" s="50">
        <v>11271</v>
      </c>
      <c r="K43" s="50">
        <v>11295</v>
      </c>
      <c r="L43" s="50">
        <v>11319</v>
      </c>
      <c r="M43" s="50">
        <v>11343</v>
      </c>
      <c r="N43" s="50">
        <v>11366</v>
      </c>
      <c r="O43" s="50">
        <v>11384</v>
      </c>
      <c r="P43" s="50">
        <v>11405</v>
      </c>
      <c r="Q43" s="50">
        <v>11425</v>
      </c>
      <c r="R43" s="50">
        <v>11449</v>
      </c>
      <c r="S43" s="50">
        <v>11465</v>
      </c>
      <c r="T43" s="50">
        <v>11483</v>
      </c>
      <c r="U43" s="50">
        <v>11507</v>
      </c>
      <c r="V43" s="50">
        <v>11531</v>
      </c>
      <c r="W43" s="50">
        <v>11555</v>
      </c>
      <c r="X43" s="50">
        <v>11579</v>
      </c>
      <c r="Y43" s="50">
        <v>11600</v>
      </c>
      <c r="Z43" s="50">
        <v>11624</v>
      </c>
      <c r="AA43" s="50">
        <v>11647</v>
      </c>
      <c r="AB43" s="50">
        <v>11671</v>
      </c>
      <c r="AC43" s="50">
        <v>11695</v>
      </c>
      <c r="AD43" s="50">
        <v>11713</v>
      </c>
      <c r="AE43" s="50">
        <v>11737</v>
      </c>
      <c r="AF43" s="50">
        <v>11761</v>
      </c>
      <c r="AG43" s="50">
        <v>11785</v>
      </c>
      <c r="AH43" s="50">
        <v>11809</v>
      </c>
      <c r="AI43" s="50">
        <v>11833</v>
      </c>
      <c r="AJ43" s="50">
        <v>11857</v>
      </c>
      <c r="AK43" s="50">
        <v>11881</v>
      </c>
      <c r="AL43" s="50">
        <v>11904</v>
      </c>
      <c r="AM43" s="50">
        <v>11928</v>
      </c>
      <c r="AN43" s="50">
        <v>11952</v>
      </c>
      <c r="AO43" s="50">
        <v>11976</v>
      </c>
      <c r="AP43" s="50">
        <v>11999</v>
      </c>
      <c r="AQ43" s="50">
        <v>12022</v>
      </c>
      <c r="AR43" s="50">
        <v>12046</v>
      </c>
      <c r="AS43" s="50">
        <v>12070</v>
      </c>
      <c r="AT43" s="50">
        <v>12084</v>
      </c>
      <c r="AU43" s="50">
        <v>12106</v>
      </c>
      <c r="AV43" s="50">
        <v>12117</v>
      </c>
      <c r="AW43" s="50">
        <v>12140</v>
      </c>
      <c r="AX43" s="50">
        <v>12158</v>
      </c>
      <c r="AY43" s="50">
        <v>12182</v>
      </c>
      <c r="AZ43" s="50">
        <v>12205</v>
      </c>
      <c r="BA43" s="50">
        <v>12229</v>
      </c>
      <c r="BB43" s="50">
        <v>12253</v>
      </c>
      <c r="BC43" s="50">
        <v>12277</v>
      </c>
      <c r="BD43" s="50">
        <v>12297</v>
      </c>
      <c r="BE43" s="50">
        <v>12324</v>
      </c>
      <c r="BF43" s="50">
        <v>12348</v>
      </c>
      <c r="BG43" s="50">
        <v>12372</v>
      </c>
      <c r="BH43" s="50">
        <v>12396</v>
      </c>
      <c r="BI43" s="50">
        <v>12420</v>
      </c>
      <c r="BJ43" s="50">
        <v>12444</v>
      </c>
      <c r="BK43" s="50">
        <v>12468</v>
      </c>
      <c r="BL43" s="50">
        <v>12492</v>
      </c>
      <c r="BM43" s="50">
        <v>12512</v>
      </c>
      <c r="BN43" s="50">
        <v>12536</v>
      </c>
      <c r="BO43" s="50">
        <v>12560</v>
      </c>
      <c r="BP43" s="50">
        <v>12584</v>
      </c>
      <c r="BQ43" s="50">
        <v>12608</v>
      </c>
      <c r="BR43" s="50">
        <v>12630</v>
      </c>
      <c r="BS43" s="50">
        <v>12653</v>
      </c>
      <c r="BT43" s="50">
        <v>12676</v>
      </c>
      <c r="BU43" s="50">
        <v>12696</v>
      </c>
      <c r="BV43" s="50">
        <v>12708</v>
      </c>
      <c r="BW43" s="50">
        <v>12729</v>
      </c>
      <c r="BX43" s="50">
        <v>12772</v>
      </c>
      <c r="BY43" s="50">
        <v>12772</v>
      </c>
      <c r="BZ43" s="50">
        <v>12796</v>
      </c>
      <c r="CA43" s="50">
        <v>12820</v>
      </c>
      <c r="CB43" s="50">
        <v>12844</v>
      </c>
      <c r="CC43" s="50">
        <v>12868</v>
      </c>
      <c r="CH43" s="50">
        <v>12978</v>
      </c>
      <c r="CI43" s="50">
        <v>13001</v>
      </c>
      <c r="CJ43" s="50">
        <v>13025</v>
      </c>
      <c r="CK43" s="50">
        <v>13049</v>
      </c>
      <c r="CL43" s="50">
        <v>13073</v>
      </c>
      <c r="CM43" s="50">
        <v>13097</v>
      </c>
      <c r="CN43" s="50">
        <v>13121</v>
      </c>
      <c r="CO43" s="50">
        <v>13145</v>
      </c>
      <c r="CP43" s="50">
        <v>13169</v>
      </c>
      <c r="CQ43" s="50">
        <v>13193</v>
      </c>
      <c r="CR43" s="50">
        <v>13217</v>
      </c>
      <c r="CS43" s="50">
        <v>13241</v>
      </c>
      <c r="CT43" s="50">
        <v>13265</v>
      </c>
      <c r="CU43" s="50">
        <v>13285</v>
      </c>
      <c r="CV43" s="50">
        <v>13308</v>
      </c>
      <c r="CW43" s="50">
        <v>13332</v>
      </c>
      <c r="CX43" s="50">
        <v>13356</v>
      </c>
      <c r="CY43" s="50">
        <v>13380</v>
      </c>
      <c r="CZ43" s="50">
        <v>13404</v>
      </c>
      <c r="DA43" s="50">
        <v>13428</v>
      </c>
      <c r="DB43" s="50">
        <v>13452</v>
      </c>
      <c r="DC43" s="50">
        <v>13476</v>
      </c>
      <c r="DD43" s="50">
        <v>13500</v>
      </c>
      <c r="DE43" s="50">
        <v>13524</v>
      </c>
      <c r="DF43" s="50">
        <v>13548</v>
      </c>
      <c r="DG43" s="50">
        <v>13572</v>
      </c>
      <c r="DH43" s="50">
        <v>13594</v>
      </c>
      <c r="DI43" s="50">
        <v>13618</v>
      </c>
      <c r="DJ43" s="50">
        <v>13642</v>
      </c>
      <c r="DK43" s="50">
        <v>13666</v>
      </c>
      <c r="DL43" s="50">
        <v>13690</v>
      </c>
      <c r="DM43" s="50">
        <v>13713</v>
      </c>
      <c r="DN43" s="50">
        <v>13733</v>
      </c>
      <c r="DO43" s="50">
        <v>13733</v>
      </c>
      <c r="DP43" s="50">
        <v>13781</v>
      </c>
      <c r="DQ43" s="50">
        <v>13805</v>
      </c>
      <c r="DR43" s="50">
        <v>13829</v>
      </c>
      <c r="DS43" s="50">
        <v>13853</v>
      </c>
      <c r="DT43" s="50">
        <v>13877</v>
      </c>
      <c r="DU43" s="50">
        <v>13901</v>
      </c>
      <c r="DV43" s="50">
        <v>13925</v>
      </c>
      <c r="DW43" s="50">
        <v>13949</v>
      </c>
      <c r="DX43" s="50">
        <v>13973</v>
      </c>
      <c r="DY43" s="50">
        <v>13997</v>
      </c>
      <c r="DZ43" s="50">
        <v>14014</v>
      </c>
      <c r="EA43" s="50">
        <v>14025</v>
      </c>
      <c r="EB43" s="50">
        <v>14049</v>
      </c>
      <c r="EC43" s="50">
        <v>14073</v>
      </c>
      <c r="ED43" s="50">
        <v>14097</v>
      </c>
      <c r="EE43" s="50">
        <v>14121</v>
      </c>
      <c r="EF43" s="50">
        <v>14145</v>
      </c>
      <c r="EG43" s="50">
        <v>14168</v>
      </c>
      <c r="EH43" s="50">
        <v>14174</v>
      </c>
      <c r="EI43" s="50">
        <v>14174</v>
      </c>
      <c r="EJ43" s="50">
        <v>14174</v>
      </c>
      <c r="EK43" s="50">
        <v>14174</v>
      </c>
      <c r="EL43" s="50">
        <v>14185</v>
      </c>
      <c r="EM43" s="50">
        <v>14204</v>
      </c>
      <c r="EN43" s="50">
        <v>14228</v>
      </c>
      <c r="EO43" s="50">
        <v>14252</v>
      </c>
      <c r="EP43" s="50">
        <v>14276</v>
      </c>
      <c r="EQ43" s="50">
        <v>14300</v>
      </c>
      <c r="ER43" s="50">
        <v>14324</v>
      </c>
      <c r="ES43" s="50">
        <v>14348</v>
      </c>
      <c r="ET43" s="50">
        <v>14372</v>
      </c>
      <c r="EU43" s="50">
        <v>14396</v>
      </c>
      <c r="EV43" s="50">
        <v>14420</v>
      </c>
      <c r="EW43" s="50">
        <v>14441</v>
      </c>
      <c r="EX43" s="50">
        <v>14464</v>
      </c>
      <c r="EY43" s="50">
        <v>14488</v>
      </c>
      <c r="EZ43" s="50">
        <v>14509</v>
      </c>
      <c r="FA43" s="50">
        <v>14533</v>
      </c>
      <c r="FB43" s="50">
        <v>14557</v>
      </c>
      <c r="FC43" s="50">
        <v>14577</v>
      </c>
      <c r="FD43" s="50">
        <v>14599</v>
      </c>
      <c r="FE43" s="50">
        <v>14622</v>
      </c>
      <c r="FF43" s="50">
        <v>14646</v>
      </c>
      <c r="FG43" s="50">
        <v>14670</v>
      </c>
      <c r="FH43" s="50">
        <v>14694</v>
      </c>
      <c r="FI43" s="50">
        <v>14718</v>
      </c>
      <c r="FJ43" s="50">
        <v>14742</v>
      </c>
      <c r="FK43" s="50">
        <v>14766</v>
      </c>
      <c r="FL43" s="50">
        <v>14790</v>
      </c>
      <c r="FM43" s="50">
        <v>14813</v>
      </c>
      <c r="FN43" s="50">
        <v>14836</v>
      </c>
      <c r="FO43" s="50">
        <v>14860</v>
      </c>
      <c r="FP43" s="50">
        <v>14884</v>
      </c>
      <c r="FQ43" s="50">
        <v>14908</v>
      </c>
      <c r="FR43" s="50">
        <v>14908</v>
      </c>
      <c r="FS43" s="50">
        <v>14908</v>
      </c>
      <c r="FT43" s="50">
        <v>15004</v>
      </c>
      <c r="FU43" s="50">
        <v>15028</v>
      </c>
      <c r="FV43" s="50">
        <v>15052</v>
      </c>
      <c r="FW43" s="50">
        <v>15076</v>
      </c>
      <c r="FX43" s="50">
        <v>15100</v>
      </c>
      <c r="FY43" s="50">
        <v>15124</v>
      </c>
      <c r="FZ43" s="50">
        <v>15148</v>
      </c>
      <c r="GA43" s="50">
        <v>15163</v>
      </c>
      <c r="GB43" s="50">
        <v>15163</v>
      </c>
      <c r="GC43" s="50">
        <v>15163</v>
      </c>
      <c r="GD43" s="50">
        <v>15173</v>
      </c>
      <c r="GE43" s="50">
        <v>15197</v>
      </c>
      <c r="GF43" s="50">
        <v>15221</v>
      </c>
      <c r="GG43" s="50">
        <v>15245</v>
      </c>
      <c r="GH43" s="50">
        <v>15269</v>
      </c>
      <c r="GI43" s="50">
        <v>15293</v>
      </c>
      <c r="GJ43" s="50">
        <v>15317</v>
      </c>
      <c r="GK43" s="50">
        <v>15341</v>
      </c>
      <c r="GL43" s="50">
        <v>15365</v>
      </c>
      <c r="GM43" s="50">
        <v>15389</v>
      </c>
      <c r="GN43" s="50">
        <v>15408</v>
      </c>
      <c r="GO43" s="50">
        <v>15432</v>
      </c>
      <c r="GP43" s="50">
        <v>15456</v>
      </c>
      <c r="GQ43" s="50">
        <v>15480</v>
      </c>
      <c r="GR43" s="50">
        <v>15504</v>
      </c>
      <c r="GS43" s="50">
        <v>15528</v>
      </c>
      <c r="GT43" s="50">
        <v>15552</v>
      </c>
      <c r="GU43" s="50">
        <v>15576</v>
      </c>
      <c r="GV43" s="50">
        <v>15600</v>
      </c>
      <c r="GW43" s="50">
        <v>15623</v>
      </c>
      <c r="GX43" s="50">
        <v>15645</v>
      </c>
      <c r="GY43" s="50">
        <v>15669</v>
      </c>
      <c r="GZ43" s="50">
        <v>15692</v>
      </c>
      <c r="HA43" s="50">
        <v>15716</v>
      </c>
      <c r="HB43" s="50">
        <v>15740</v>
      </c>
      <c r="HC43" s="50">
        <v>15761</v>
      </c>
      <c r="HD43" s="50">
        <v>15785</v>
      </c>
      <c r="HE43" s="50">
        <v>15809</v>
      </c>
      <c r="HF43" s="50">
        <v>15832</v>
      </c>
      <c r="HG43" s="50">
        <v>15856</v>
      </c>
      <c r="HH43" s="50">
        <v>15880</v>
      </c>
      <c r="HI43" s="50">
        <v>15904</v>
      </c>
      <c r="HJ43" s="50">
        <v>15922</v>
      </c>
      <c r="HK43" s="50">
        <v>15934</v>
      </c>
      <c r="HL43" s="50">
        <v>15957</v>
      </c>
      <c r="HM43" s="50">
        <v>15977</v>
      </c>
      <c r="HN43" s="50">
        <v>15992</v>
      </c>
      <c r="HO43" s="50">
        <v>15992</v>
      </c>
      <c r="HP43" s="50">
        <v>15992</v>
      </c>
      <c r="HQ43" s="50">
        <v>15992</v>
      </c>
      <c r="HR43" s="50">
        <v>15992</v>
      </c>
      <c r="HS43" s="50">
        <v>15992</v>
      </c>
      <c r="HT43" s="50">
        <v>15996</v>
      </c>
      <c r="HU43" s="50">
        <v>15997</v>
      </c>
      <c r="HV43" s="50">
        <v>15997</v>
      </c>
      <c r="HW43" s="50">
        <v>15997</v>
      </c>
      <c r="HX43" s="50">
        <v>15997</v>
      </c>
      <c r="HY43" s="50">
        <v>15997</v>
      </c>
      <c r="HZ43" s="50">
        <v>15997</v>
      </c>
      <c r="IA43" s="50">
        <v>16004</v>
      </c>
      <c r="IB43" s="50">
        <v>16004</v>
      </c>
      <c r="IC43" s="50">
        <v>16026</v>
      </c>
      <c r="ID43" s="50">
        <v>16047</v>
      </c>
      <c r="IE43" s="50">
        <v>16065</v>
      </c>
      <c r="IF43" s="50">
        <v>16089</v>
      </c>
      <c r="IG43" s="50">
        <v>16113</v>
      </c>
      <c r="IH43" s="50">
        <v>16137</v>
      </c>
      <c r="II43" s="50">
        <v>16159</v>
      </c>
      <c r="IJ43" s="50">
        <v>16183</v>
      </c>
      <c r="IK43" s="50">
        <v>16203</v>
      </c>
      <c r="IL43" s="50">
        <v>16227</v>
      </c>
      <c r="IM43" s="50">
        <v>16251</v>
      </c>
      <c r="IN43" s="50">
        <v>16275</v>
      </c>
      <c r="IO43" s="50">
        <v>16295</v>
      </c>
      <c r="IP43" s="50">
        <v>16311</v>
      </c>
      <c r="IQ43" s="50">
        <v>16335</v>
      </c>
      <c r="IR43" s="50">
        <v>16359</v>
      </c>
      <c r="IS43" s="50">
        <v>16383</v>
      </c>
      <c r="IT43" s="50">
        <v>16407</v>
      </c>
      <c r="IU43" s="50">
        <v>16431</v>
      </c>
      <c r="IV43" s="50">
        <v>16455</v>
      </c>
      <c r="IW43" s="50">
        <v>16479</v>
      </c>
      <c r="IX43" s="50">
        <v>16503</v>
      </c>
      <c r="IY43" s="50">
        <v>16527</v>
      </c>
      <c r="IZ43" s="50">
        <v>16551</v>
      </c>
      <c r="JA43" s="50">
        <v>16575</v>
      </c>
      <c r="JB43" s="50">
        <v>16599</v>
      </c>
      <c r="JC43" s="50">
        <v>16623</v>
      </c>
      <c r="JD43" s="50">
        <v>16647</v>
      </c>
      <c r="JE43" s="50">
        <v>16668</v>
      </c>
      <c r="JF43" s="50">
        <v>16692</v>
      </c>
      <c r="JG43" s="50">
        <v>16714</v>
      </c>
      <c r="JH43" s="50">
        <v>16738</v>
      </c>
      <c r="JI43" s="50">
        <v>16762</v>
      </c>
      <c r="JJ43" s="50">
        <v>16786</v>
      </c>
      <c r="JK43" s="50">
        <v>16810</v>
      </c>
      <c r="JL43" s="50">
        <v>16834</v>
      </c>
      <c r="JM43" s="50">
        <v>16855</v>
      </c>
      <c r="JN43" s="50">
        <v>16879</v>
      </c>
      <c r="JO43" s="50">
        <v>16903</v>
      </c>
      <c r="JP43" s="50">
        <v>16927</v>
      </c>
      <c r="JQ43" s="50">
        <v>16950</v>
      </c>
      <c r="JR43" s="50">
        <v>16974</v>
      </c>
      <c r="JS43" s="50">
        <v>16996</v>
      </c>
      <c r="JT43" s="50">
        <v>17042</v>
      </c>
      <c r="JU43" s="50">
        <v>17042</v>
      </c>
      <c r="JV43" s="50">
        <v>17063</v>
      </c>
      <c r="JW43" s="50">
        <v>17087</v>
      </c>
      <c r="JX43" s="50">
        <v>17111</v>
      </c>
      <c r="JY43" s="50">
        <v>17135</v>
      </c>
      <c r="JZ43" s="50">
        <v>17159</v>
      </c>
      <c r="KA43" s="50">
        <v>17183</v>
      </c>
      <c r="KB43" s="50">
        <v>17207</v>
      </c>
      <c r="KC43" s="50">
        <v>17231</v>
      </c>
      <c r="KD43" s="50">
        <v>17255</v>
      </c>
      <c r="KE43" s="50">
        <v>17277</v>
      </c>
      <c r="KF43" s="50">
        <v>17301</v>
      </c>
      <c r="KG43" s="50">
        <v>17324</v>
      </c>
      <c r="KH43" s="50">
        <v>17346</v>
      </c>
      <c r="KI43" s="50">
        <v>17365</v>
      </c>
      <c r="KJ43" s="50">
        <v>17389</v>
      </c>
      <c r="KK43" s="50">
        <v>17413</v>
      </c>
      <c r="KL43" s="50">
        <v>17437</v>
      </c>
      <c r="KM43" s="50">
        <v>17457</v>
      </c>
      <c r="KN43" s="50">
        <v>17481</v>
      </c>
      <c r="KO43" s="50">
        <v>17504</v>
      </c>
      <c r="KP43" s="50">
        <v>17528</v>
      </c>
      <c r="KQ43" s="50">
        <v>17549</v>
      </c>
      <c r="KR43" s="50">
        <v>17574</v>
      </c>
      <c r="KS43" s="50">
        <v>17598</v>
      </c>
      <c r="KT43" s="50">
        <v>17622</v>
      </c>
      <c r="KU43" s="50">
        <v>17643</v>
      </c>
      <c r="KV43" s="50">
        <v>17667</v>
      </c>
      <c r="KW43" s="50">
        <v>17691</v>
      </c>
      <c r="KX43" s="50">
        <v>17715</v>
      </c>
      <c r="KY43" s="50">
        <v>17739</v>
      </c>
      <c r="KZ43" s="50">
        <v>17763</v>
      </c>
      <c r="LA43" s="50">
        <v>17787</v>
      </c>
      <c r="LB43" s="50">
        <v>17811</v>
      </c>
      <c r="LC43" s="50">
        <v>17835</v>
      </c>
      <c r="LD43" s="50">
        <v>17859</v>
      </c>
      <c r="LE43" s="50">
        <v>17883</v>
      </c>
      <c r="LF43" s="50">
        <v>17907</v>
      </c>
      <c r="LG43" s="50">
        <v>17931</v>
      </c>
      <c r="LH43" s="50">
        <v>17955</v>
      </c>
      <c r="LI43" s="50">
        <v>17979</v>
      </c>
      <c r="LJ43" s="50">
        <v>18003</v>
      </c>
      <c r="LK43" s="50">
        <v>18027</v>
      </c>
      <c r="LL43" s="50">
        <v>18051</v>
      </c>
      <c r="LM43" s="50">
        <v>18075</v>
      </c>
      <c r="LN43" s="50">
        <v>18099</v>
      </c>
      <c r="LO43" s="50">
        <v>18123</v>
      </c>
      <c r="LP43" s="50">
        <v>18134</v>
      </c>
      <c r="LQ43" s="50">
        <v>18158</v>
      </c>
      <c r="LR43" s="50">
        <v>18182</v>
      </c>
      <c r="LS43" s="50">
        <v>18202</v>
      </c>
      <c r="LT43" s="50">
        <v>18226</v>
      </c>
      <c r="LU43" s="50">
        <v>18250</v>
      </c>
      <c r="LV43" s="50">
        <v>18274</v>
      </c>
      <c r="LW43" s="50">
        <v>18298</v>
      </c>
      <c r="LX43" s="50">
        <v>18322</v>
      </c>
      <c r="LY43" s="50">
        <v>18346</v>
      </c>
      <c r="LZ43" s="50">
        <v>18370</v>
      </c>
      <c r="MA43" s="50">
        <v>18394</v>
      </c>
      <c r="MB43" s="50">
        <v>18415</v>
      </c>
      <c r="MC43" s="50">
        <v>18439</v>
      </c>
      <c r="MD43" s="50">
        <v>18463</v>
      </c>
      <c r="ME43" s="50">
        <v>18487</v>
      </c>
      <c r="MF43" s="50">
        <v>18504</v>
      </c>
      <c r="MG43" s="50">
        <v>18528</v>
      </c>
      <c r="MH43" s="50">
        <v>18552</v>
      </c>
      <c r="MI43" s="50">
        <v>18576</v>
      </c>
      <c r="MJ43" s="50">
        <v>18600</v>
      </c>
      <c r="MK43" s="50">
        <v>18624</v>
      </c>
      <c r="ML43" s="50">
        <v>18643</v>
      </c>
      <c r="MM43" s="50">
        <v>18667</v>
      </c>
      <c r="MN43" s="50">
        <v>18691</v>
      </c>
      <c r="MO43" s="50">
        <f>MN43</f>
        <v>18691</v>
      </c>
      <c r="MP43" s="50">
        <v>18703</v>
      </c>
      <c r="MQ43" s="50">
        <v>18727</v>
      </c>
      <c r="MR43" s="50">
        <v>18751</v>
      </c>
      <c r="MS43" s="50">
        <v>18775</v>
      </c>
      <c r="MT43" s="50">
        <v>18799</v>
      </c>
      <c r="MU43" s="50">
        <v>18823</v>
      </c>
      <c r="MV43" s="50">
        <v>18847</v>
      </c>
      <c r="MW43" s="50">
        <v>18871</v>
      </c>
      <c r="MX43" s="50">
        <v>18895</v>
      </c>
      <c r="MY43" s="50">
        <v>18919</v>
      </c>
      <c r="MZ43" s="50">
        <v>18943</v>
      </c>
      <c r="NA43" s="50">
        <v>18967</v>
      </c>
      <c r="NB43" s="50">
        <v>18991</v>
      </c>
      <c r="NC43" s="50">
        <v>19015</v>
      </c>
      <c r="ND43" s="50">
        <v>19039</v>
      </c>
      <c r="NE43" s="50">
        <v>19063</v>
      </c>
    </row>
    <row r="44" spans="2:369" s="50" customFormat="1" x14ac:dyDescent="0.25">
      <c r="B44" s="52" t="s">
        <v>43</v>
      </c>
      <c r="D44" s="50">
        <v>2496</v>
      </c>
      <c r="E44" s="50">
        <v>2498</v>
      </c>
      <c r="F44" s="50">
        <v>2498</v>
      </c>
      <c r="G44" s="50">
        <v>2498</v>
      </c>
      <c r="H44" s="50">
        <v>2498</v>
      </c>
      <c r="I44" s="50">
        <v>2499</v>
      </c>
      <c r="J44" s="50">
        <v>2499</v>
      </c>
      <c r="K44" s="50">
        <v>2499</v>
      </c>
      <c r="L44" s="50">
        <v>2500</v>
      </c>
      <c r="M44" s="50">
        <v>2500</v>
      </c>
      <c r="N44" s="50">
        <v>2503</v>
      </c>
      <c r="O44" s="50">
        <v>2524</v>
      </c>
      <c r="P44" s="50">
        <v>2546</v>
      </c>
      <c r="Q44" s="50">
        <v>2583</v>
      </c>
      <c r="R44" s="50">
        <v>2583</v>
      </c>
      <c r="S44" s="50">
        <v>2644</v>
      </c>
      <c r="T44" s="50">
        <v>2671</v>
      </c>
      <c r="U44" s="50">
        <v>2671</v>
      </c>
      <c r="V44" s="50">
        <v>2674</v>
      </c>
      <c r="W44" s="50">
        <v>2674</v>
      </c>
      <c r="X44" s="50">
        <v>2674</v>
      </c>
      <c r="Y44" s="50">
        <v>2694</v>
      </c>
      <c r="Z44" s="50">
        <v>2694</v>
      </c>
      <c r="AA44" s="50">
        <v>2695</v>
      </c>
      <c r="AB44" s="50">
        <v>2695</v>
      </c>
      <c r="AC44" s="50">
        <v>2695</v>
      </c>
      <c r="AD44" s="50">
        <v>2700</v>
      </c>
      <c r="AE44" s="50">
        <v>2700</v>
      </c>
      <c r="AF44" s="50">
        <v>2700</v>
      </c>
      <c r="AG44" s="50">
        <v>2700</v>
      </c>
      <c r="AH44" s="50">
        <v>2700</v>
      </c>
      <c r="AI44" s="50">
        <v>2700</v>
      </c>
      <c r="AJ44" s="50">
        <v>2700</v>
      </c>
      <c r="AK44" s="50">
        <v>2700</v>
      </c>
      <c r="AL44" s="50">
        <v>2710</v>
      </c>
      <c r="AM44" s="50">
        <v>2710</v>
      </c>
      <c r="AN44" s="50">
        <v>2710</v>
      </c>
      <c r="AO44" s="50">
        <v>2720</v>
      </c>
      <c r="AP44" s="50">
        <v>2720</v>
      </c>
      <c r="AQ44" s="50">
        <v>2731</v>
      </c>
      <c r="AR44" s="50">
        <v>2732</v>
      </c>
      <c r="AS44" s="50">
        <v>2732</v>
      </c>
      <c r="AT44" s="50">
        <v>2794</v>
      </c>
      <c r="AU44" s="50">
        <v>2803</v>
      </c>
      <c r="AV44" s="50">
        <v>2848</v>
      </c>
      <c r="AW44" s="50">
        <v>2860</v>
      </c>
      <c r="AX44" s="50">
        <v>2863</v>
      </c>
      <c r="AY44" s="50">
        <v>2863</v>
      </c>
      <c r="AZ44" s="50">
        <v>2871</v>
      </c>
      <c r="BA44" s="50">
        <v>2871</v>
      </c>
      <c r="BB44" s="50">
        <v>2872</v>
      </c>
      <c r="BC44" s="50">
        <v>2872</v>
      </c>
      <c r="BD44" s="50">
        <v>2872</v>
      </c>
      <c r="BE44" s="50">
        <v>2876</v>
      </c>
      <c r="BF44" s="50">
        <v>2880</v>
      </c>
      <c r="BG44" s="50">
        <v>2882</v>
      </c>
      <c r="BH44" s="50">
        <v>2882</v>
      </c>
      <c r="BI44" s="50">
        <v>2882</v>
      </c>
      <c r="BJ44" s="50">
        <v>2884</v>
      </c>
      <c r="BK44" s="50">
        <v>2884</v>
      </c>
      <c r="BL44" s="50">
        <v>2884</v>
      </c>
      <c r="BM44" s="50">
        <v>2887</v>
      </c>
      <c r="BN44" s="50">
        <v>2887</v>
      </c>
      <c r="BO44" s="50">
        <v>2888</v>
      </c>
      <c r="BP44" s="50">
        <v>2889</v>
      </c>
      <c r="BQ44" s="50">
        <v>2890</v>
      </c>
      <c r="BR44" s="50">
        <v>2898</v>
      </c>
      <c r="BS44" s="50">
        <v>2905</v>
      </c>
      <c r="BT44" s="50">
        <v>2913</v>
      </c>
      <c r="BU44" s="50">
        <v>2916</v>
      </c>
      <c r="BV44" s="50">
        <v>2918</v>
      </c>
      <c r="BW44" s="50">
        <v>2924</v>
      </c>
      <c r="BX44" s="50">
        <v>2929</v>
      </c>
      <c r="BY44" s="50">
        <v>2929</v>
      </c>
      <c r="BZ44" s="50">
        <v>2929</v>
      </c>
      <c r="CA44" s="50">
        <v>2929</v>
      </c>
      <c r="CB44" s="50">
        <v>2929</v>
      </c>
      <c r="CC44" s="50">
        <v>2929</v>
      </c>
      <c r="CH44" s="50">
        <v>2934</v>
      </c>
      <c r="CI44" s="50">
        <v>2934</v>
      </c>
      <c r="CJ44" s="50">
        <v>2934</v>
      </c>
      <c r="CK44" s="50">
        <v>2934</v>
      </c>
      <c r="CL44" s="50">
        <v>2934</v>
      </c>
      <c r="CM44" s="50">
        <v>2934</v>
      </c>
      <c r="CN44" s="50">
        <v>2934</v>
      </c>
      <c r="CO44" s="50">
        <v>2934</v>
      </c>
      <c r="CP44" s="50">
        <v>2934</v>
      </c>
      <c r="CQ44" s="50">
        <v>2934</v>
      </c>
      <c r="CR44" s="50">
        <v>2934</v>
      </c>
      <c r="CS44" s="50">
        <v>2934</v>
      </c>
      <c r="CT44" s="50">
        <v>2934</v>
      </c>
      <c r="CU44" s="50">
        <v>2935</v>
      </c>
      <c r="CV44" s="50">
        <v>2937</v>
      </c>
      <c r="CW44" s="50">
        <v>2937</v>
      </c>
      <c r="CX44" s="50">
        <v>2937</v>
      </c>
      <c r="CY44" s="50">
        <v>2937</v>
      </c>
      <c r="CZ44" s="50">
        <v>2938</v>
      </c>
      <c r="DA44" s="50">
        <v>2938</v>
      </c>
      <c r="DB44" s="50">
        <v>2938</v>
      </c>
      <c r="DC44" s="50">
        <v>2938</v>
      </c>
      <c r="DD44" s="50">
        <v>2938</v>
      </c>
      <c r="DE44" s="50">
        <v>2938</v>
      </c>
      <c r="DF44" s="50">
        <v>2938</v>
      </c>
      <c r="DG44" s="50">
        <v>2938</v>
      </c>
      <c r="DH44" s="50">
        <v>2939</v>
      </c>
      <c r="DI44" s="50">
        <v>2939</v>
      </c>
      <c r="DJ44" s="50">
        <v>2939</v>
      </c>
      <c r="DK44" s="50">
        <v>2939</v>
      </c>
      <c r="DL44" s="50">
        <v>2939</v>
      </c>
      <c r="DM44" s="50">
        <v>2939</v>
      </c>
      <c r="DN44" s="50">
        <v>2940</v>
      </c>
      <c r="DO44" s="50">
        <v>2940</v>
      </c>
      <c r="DP44" s="50">
        <v>2940</v>
      </c>
      <c r="DQ44" s="50">
        <v>2940</v>
      </c>
      <c r="DR44" s="50">
        <v>2940</v>
      </c>
      <c r="DS44" s="50">
        <v>2940</v>
      </c>
      <c r="DT44" s="50">
        <v>2940</v>
      </c>
      <c r="DU44" s="50">
        <v>2940</v>
      </c>
      <c r="DV44" s="50">
        <v>2940</v>
      </c>
      <c r="DW44" s="50">
        <v>2940</v>
      </c>
      <c r="DX44" s="50">
        <v>2940</v>
      </c>
      <c r="DY44" s="50">
        <v>2941</v>
      </c>
      <c r="DZ44" s="50">
        <v>2941</v>
      </c>
      <c r="EA44" s="50">
        <v>2958</v>
      </c>
      <c r="EB44" s="50">
        <v>2958</v>
      </c>
      <c r="EC44" s="50">
        <v>2958</v>
      </c>
      <c r="ED44" s="50">
        <v>2959</v>
      </c>
      <c r="EE44" s="50">
        <v>2961</v>
      </c>
      <c r="EF44" s="50">
        <v>2961</v>
      </c>
      <c r="EG44" s="50">
        <v>2962</v>
      </c>
      <c r="EH44" s="50">
        <v>2976</v>
      </c>
      <c r="EI44" s="50">
        <v>2980</v>
      </c>
      <c r="EJ44" s="50">
        <v>2980</v>
      </c>
      <c r="EK44" s="50">
        <v>2988</v>
      </c>
      <c r="EL44" s="50">
        <v>3105</v>
      </c>
      <c r="EM44" s="50">
        <v>3105</v>
      </c>
      <c r="EN44" s="50">
        <v>3105</v>
      </c>
      <c r="EO44" s="50">
        <v>3105</v>
      </c>
      <c r="EP44" s="50">
        <v>3105</v>
      </c>
      <c r="EQ44" s="50">
        <v>3105</v>
      </c>
      <c r="ER44" s="50">
        <v>3105</v>
      </c>
      <c r="ES44" s="50">
        <v>3105</v>
      </c>
      <c r="ET44" s="50">
        <v>3105</v>
      </c>
      <c r="EU44" s="50">
        <v>3105</v>
      </c>
      <c r="EV44" s="50">
        <v>3105</v>
      </c>
      <c r="EW44" s="50">
        <v>3111</v>
      </c>
      <c r="EX44" s="50">
        <v>3128</v>
      </c>
      <c r="EY44" s="50">
        <v>3128</v>
      </c>
      <c r="EZ44" s="50">
        <v>3130</v>
      </c>
      <c r="FA44" s="50">
        <v>3130</v>
      </c>
      <c r="FB44" s="50">
        <v>3131</v>
      </c>
      <c r="FC44" s="50">
        <v>3139</v>
      </c>
      <c r="FD44" s="50">
        <v>3143</v>
      </c>
      <c r="FE44" s="50">
        <v>3159</v>
      </c>
      <c r="FF44" s="50">
        <v>3163</v>
      </c>
      <c r="FG44" s="50">
        <v>3163</v>
      </c>
      <c r="FH44" s="50">
        <v>3163</v>
      </c>
      <c r="FI44" s="50">
        <v>3163</v>
      </c>
      <c r="FJ44" s="50">
        <v>3163</v>
      </c>
      <c r="FK44" s="50">
        <v>3163</v>
      </c>
      <c r="FL44" s="50">
        <v>3167</v>
      </c>
      <c r="FM44" s="50">
        <v>3179</v>
      </c>
      <c r="FN44" s="50">
        <v>3186</v>
      </c>
      <c r="FO44" s="50">
        <v>3186</v>
      </c>
      <c r="FP44" s="50">
        <v>3186</v>
      </c>
      <c r="FQ44" s="50">
        <v>3186</v>
      </c>
      <c r="FR44" s="50">
        <v>3186</v>
      </c>
      <c r="FS44" s="50">
        <v>3186</v>
      </c>
      <c r="FT44" s="50">
        <v>3186</v>
      </c>
      <c r="FU44" s="50">
        <v>3186</v>
      </c>
      <c r="FV44" s="50">
        <v>3186</v>
      </c>
      <c r="FW44" s="50">
        <v>3186</v>
      </c>
      <c r="FX44" s="50">
        <v>3186</v>
      </c>
      <c r="FY44" s="50">
        <v>3186</v>
      </c>
      <c r="FZ44" s="50">
        <v>3186</v>
      </c>
      <c r="GA44" s="50">
        <v>3198</v>
      </c>
      <c r="GB44" s="50">
        <v>3242</v>
      </c>
      <c r="GC44" s="50">
        <v>3267</v>
      </c>
      <c r="GD44" s="50">
        <v>3283</v>
      </c>
      <c r="GE44" s="50">
        <v>3283</v>
      </c>
      <c r="GF44" s="50">
        <v>3283</v>
      </c>
      <c r="GG44" s="50">
        <v>3283</v>
      </c>
      <c r="GH44" s="50">
        <v>3283</v>
      </c>
      <c r="GI44" s="50">
        <v>3283</v>
      </c>
      <c r="GJ44" s="50">
        <v>3283</v>
      </c>
      <c r="GK44" s="50">
        <v>3283</v>
      </c>
      <c r="GL44" s="50">
        <v>3283</v>
      </c>
      <c r="GM44" s="50">
        <v>3283</v>
      </c>
      <c r="GN44" s="50">
        <v>3290</v>
      </c>
      <c r="GO44" s="50">
        <v>3290</v>
      </c>
      <c r="GP44" s="50">
        <v>3290</v>
      </c>
      <c r="GQ44" s="50">
        <v>3290</v>
      </c>
      <c r="GR44" s="50">
        <v>3290</v>
      </c>
      <c r="GS44" s="50">
        <v>3290</v>
      </c>
      <c r="GT44" s="50">
        <v>3290</v>
      </c>
      <c r="GU44" s="50">
        <v>3290</v>
      </c>
      <c r="GV44" s="50">
        <v>3290</v>
      </c>
      <c r="GW44" s="50">
        <v>3291</v>
      </c>
      <c r="GX44" s="50">
        <v>3293</v>
      </c>
      <c r="GY44" s="50">
        <v>3293</v>
      </c>
      <c r="GZ44" s="50">
        <v>3294</v>
      </c>
      <c r="HA44" s="50">
        <v>3294</v>
      </c>
      <c r="HB44" s="50">
        <v>3297</v>
      </c>
      <c r="HC44" s="50">
        <v>3301</v>
      </c>
      <c r="HD44" s="50">
        <v>3301</v>
      </c>
      <c r="HE44" s="50">
        <v>3301</v>
      </c>
      <c r="HF44" s="50">
        <v>3303</v>
      </c>
      <c r="HG44" s="50">
        <v>3303</v>
      </c>
      <c r="HH44" s="50">
        <v>3303</v>
      </c>
      <c r="HI44" s="50">
        <v>3303</v>
      </c>
      <c r="HJ44" s="50">
        <v>3307</v>
      </c>
      <c r="HK44" s="50">
        <v>3314</v>
      </c>
      <c r="HL44" s="50">
        <v>3314</v>
      </c>
      <c r="HM44" s="50">
        <v>3316</v>
      </c>
      <c r="HN44" s="50">
        <v>3342</v>
      </c>
      <c r="HO44" s="50">
        <v>3363</v>
      </c>
      <c r="HP44" s="50">
        <v>3421</v>
      </c>
      <c r="HQ44" s="50">
        <v>3421</v>
      </c>
      <c r="HR44" s="50">
        <v>3421</v>
      </c>
      <c r="HS44" s="50">
        <v>3421</v>
      </c>
      <c r="HT44" s="50">
        <v>3438</v>
      </c>
      <c r="HU44" s="50">
        <v>3478</v>
      </c>
      <c r="HV44" s="50">
        <v>3478</v>
      </c>
      <c r="HW44" s="50">
        <v>3478</v>
      </c>
      <c r="HX44" s="50">
        <v>3478</v>
      </c>
      <c r="HY44" s="50">
        <v>3478</v>
      </c>
      <c r="HZ44" s="50">
        <v>3478</v>
      </c>
      <c r="IA44" s="50">
        <v>3514</v>
      </c>
      <c r="IB44" s="50">
        <v>3514</v>
      </c>
      <c r="IC44" s="50">
        <v>3518</v>
      </c>
      <c r="ID44" s="50">
        <v>3519</v>
      </c>
      <c r="IE44" s="50">
        <v>3521</v>
      </c>
      <c r="IF44" s="50">
        <v>3521</v>
      </c>
      <c r="IG44" s="50">
        <v>3521</v>
      </c>
      <c r="IH44" s="50">
        <v>3521</v>
      </c>
      <c r="II44" s="50">
        <v>3522</v>
      </c>
      <c r="IJ44" s="50">
        <v>3522</v>
      </c>
      <c r="IK44" s="50">
        <v>3526</v>
      </c>
      <c r="IL44" s="50">
        <v>3526</v>
      </c>
      <c r="IM44" s="50">
        <v>3526</v>
      </c>
      <c r="IN44" s="50">
        <v>3526</v>
      </c>
      <c r="IO44" s="50">
        <v>3533</v>
      </c>
      <c r="IP44" s="50">
        <v>3538</v>
      </c>
      <c r="IQ44" s="50">
        <v>3538</v>
      </c>
      <c r="IR44" s="50">
        <v>3538</v>
      </c>
      <c r="IS44" s="50">
        <v>3538</v>
      </c>
      <c r="IT44" s="50">
        <v>3538</v>
      </c>
      <c r="IU44" s="50">
        <v>3538</v>
      </c>
      <c r="IV44" s="50">
        <v>3538</v>
      </c>
      <c r="IW44" s="50">
        <v>3538</v>
      </c>
      <c r="IX44" s="50">
        <v>3538</v>
      </c>
      <c r="IY44" s="50">
        <v>3538</v>
      </c>
      <c r="IZ44" s="50">
        <v>3538</v>
      </c>
      <c r="JA44" s="50">
        <v>3538</v>
      </c>
      <c r="JB44" s="50">
        <v>3538</v>
      </c>
      <c r="JC44" s="50">
        <v>3538</v>
      </c>
      <c r="JD44" s="50">
        <v>3538</v>
      </c>
      <c r="JE44" s="50">
        <v>3539</v>
      </c>
      <c r="JF44" s="50">
        <v>3539</v>
      </c>
      <c r="JG44" s="50">
        <v>3540</v>
      </c>
      <c r="JH44" s="50">
        <v>3540</v>
      </c>
      <c r="JI44" s="50">
        <v>3540</v>
      </c>
      <c r="JJ44" s="50">
        <v>3540</v>
      </c>
      <c r="JK44" s="50">
        <v>3540</v>
      </c>
      <c r="JL44" s="50">
        <v>3540</v>
      </c>
      <c r="JM44" s="50">
        <v>3541</v>
      </c>
      <c r="JN44" s="50">
        <v>3541</v>
      </c>
      <c r="JO44" s="50">
        <v>3541</v>
      </c>
      <c r="JP44" s="50">
        <v>3541</v>
      </c>
      <c r="JQ44" s="50">
        <v>3542</v>
      </c>
      <c r="JR44" s="50">
        <v>3542</v>
      </c>
      <c r="JS44" s="50">
        <v>3543</v>
      </c>
      <c r="JT44" s="50">
        <v>3546</v>
      </c>
      <c r="JU44" s="50">
        <v>3546</v>
      </c>
      <c r="JV44" s="50">
        <v>3551</v>
      </c>
      <c r="JW44" s="50">
        <v>3551</v>
      </c>
      <c r="JX44" s="50">
        <v>3551</v>
      </c>
      <c r="JY44" s="50">
        <v>3551</v>
      </c>
      <c r="JZ44" s="50">
        <v>3551</v>
      </c>
      <c r="KA44" s="50">
        <v>3551</v>
      </c>
      <c r="KB44" s="50">
        <v>3551</v>
      </c>
      <c r="KC44" s="50">
        <v>3551</v>
      </c>
      <c r="KD44" s="50">
        <v>3551</v>
      </c>
      <c r="KE44" s="50">
        <v>3553</v>
      </c>
      <c r="KF44" s="50">
        <v>3554</v>
      </c>
      <c r="KG44" s="50">
        <v>3558</v>
      </c>
      <c r="KH44" s="50">
        <v>3563</v>
      </c>
      <c r="KI44" s="50">
        <v>3565</v>
      </c>
      <c r="KJ44" s="50">
        <v>3565</v>
      </c>
      <c r="KK44" s="50">
        <v>3565</v>
      </c>
      <c r="KL44" s="50">
        <v>3565</v>
      </c>
      <c r="KM44" s="50">
        <v>3566</v>
      </c>
      <c r="KN44" s="50">
        <v>3566</v>
      </c>
      <c r="KO44" s="50">
        <v>3569</v>
      </c>
      <c r="KP44" s="50">
        <v>3569</v>
      </c>
      <c r="KQ44" s="50">
        <v>3570</v>
      </c>
      <c r="KR44" s="50">
        <v>3570</v>
      </c>
      <c r="KS44" s="50">
        <v>3570</v>
      </c>
      <c r="KT44" s="50">
        <v>3570</v>
      </c>
      <c r="KU44" s="50">
        <v>3571</v>
      </c>
      <c r="KV44" s="50">
        <v>3571</v>
      </c>
      <c r="KW44" s="50">
        <v>3571</v>
      </c>
      <c r="KX44" s="50">
        <v>3571</v>
      </c>
      <c r="KY44" s="50">
        <v>3571</v>
      </c>
      <c r="KZ44" s="50">
        <v>3571</v>
      </c>
      <c r="LA44" s="50">
        <v>3571</v>
      </c>
      <c r="LB44" s="50">
        <v>3572</v>
      </c>
      <c r="LC44" s="50">
        <v>3573</v>
      </c>
      <c r="LD44" s="50">
        <v>3573</v>
      </c>
      <c r="LE44" s="50">
        <v>3573</v>
      </c>
      <c r="LF44" s="50">
        <v>3573</v>
      </c>
      <c r="LG44" s="50">
        <v>3573</v>
      </c>
      <c r="LH44" s="50">
        <v>3573</v>
      </c>
      <c r="LI44" s="50">
        <v>3573</v>
      </c>
      <c r="LJ44" s="50">
        <v>3573</v>
      </c>
      <c r="LK44" s="50">
        <v>3573</v>
      </c>
      <c r="LL44" s="50">
        <v>3573</v>
      </c>
      <c r="LM44" s="50">
        <v>3573</v>
      </c>
      <c r="LN44" s="50">
        <v>3573</v>
      </c>
      <c r="LO44" s="50">
        <v>3573</v>
      </c>
      <c r="LP44" s="50">
        <v>3607</v>
      </c>
      <c r="LQ44" s="50">
        <v>3607</v>
      </c>
      <c r="LR44" s="50">
        <v>3607</v>
      </c>
      <c r="LS44" s="50">
        <v>3614</v>
      </c>
      <c r="LT44" s="50">
        <v>3614</v>
      </c>
      <c r="LU44" s="50">
        <v>3614</v>
      </c>
      <c r="LV44" s="50">
        <v>3614</v>
      </c>
      <c r="LW44" s="50">
        <v>3614</v>
      </c>
      <c r="LX44" s="50">
        <v>3614</v>
      </c>
      <c r="LY44" s="50">
        <v>3614</v>
      </c>
      <c r="LZ44" s="50">
        <v>3614</v>
      </c>
      <c r="MA44" s="50">
        <v>3614</v>
      </c>
      <c r="MB44" s="50">
        <v>3624</v>
      </c>
      <c r="MC44" s="50">
        <v>3624</v>
      </c>
      <c r="MD44" s="50">
        <v>3624</v>
      </c>
      <c r="ME44" s="50">
        <v>3624</v>
      </c>
      <c r="MF44" s="50">
        <v>3625</v>
      </c>
      <c r="MG44" s="50">
        <v>3625</v>
      </c>
      <c r="MH44" s="50">
        <v>3625</v>
      </c>
      <c r="MI44" s="50">
        <v>3625</v>
      </c>
      <c r="MJ44" s="50">
        <v>3625</v>
      </c>
      <c r="MK44" s="50">
        <v>3625</v>
      </c>
      <c r="ML44" s="50">
        <v>3627</v>
      </c>
      <c r="MM44" s="50">
        <v>3627</v>
      </c>
      <c r="MN44" s="50">
        <v>3633</v>
      </c>
      <c r="MO44" s="50">
        <v>0</v>
      </c>
      <c r="MP44" s="50">
        <v>3706</v>
      </c>
      <c r="MQ44" s="50">
        <v>3706</v>
      </c>
      <c r="MR44" s="50">
        <v>3706</v>
      </c>
      <c r="MS44" s="50">
        <v>3706</v>
      </c>
      <c r="MT44" s="50">
        <v>3706</v>
      </c>
      <c r="MU44" s="50">
        <v>3706</v>
      </c>
      <c r="MV44" s="50">
        <v>3706</v>
      </c>
      <c r="MW44" s="50">
        <v>3706</v>
      </c>
      <c r="MX44" s="50">
        <v>3706</v>
      </c>
      <c r="MY44" s="50">
        <v>3706</v>
      </c>
      <c r="MZ44" s="50">
        <v>3706</v>
      </c>
      <c r="NA44" s="50">
        <v>3706</v>
      </c>
      <c r="NB44" s="50">
        <v>3706</v>
      </c>
      <c r="NC44" s="50">
        <v>3706</v>
      </c>
      <c r="ND44" s="50">
        <v>3706</v>
      </c>
      <c r="NE44" s="50">
        <v>3706</v>
      </c>
    </row>
    <row r="45" spans="2:369" s="50" customFormat="1" x14ac:dyDescent="0.25">
      <c r="B45" s="52"/>
    </row>
    <row r="46" spans="2:369" s="50" customFormat="1" x14ac:dyDescent="0.25">
      <c r="B46" s="55" t="s">
        <v>44</v>
      </c>
      <c r="D46" s="50">
        <v>11581</v>
      </c>
      <c r="E46" s="50">
        <v>11603</v>
      </c>
      <c r="F46" s="50">
        <v>11633</v>
      </c>
      <c r="G46" s="50">
        <v>11663</v>
      </c>
      <c r="H46" s="50">
        <v>11695</v>
      </c>
      <c r="I46" s="50">
        <v>11706</v>
      </c>
      <c r="J46" s="50">
        <v>11728</v>
      </c>
      <c r="K46" s="50">
        <v>11759</v>
      </c>
      <c r="L46" s="50">
        <v>11788</v>
      </c>
      <c r="M46" s="50">
        <v>11811</v>
      </c>
      <c r="N46" s="50">
        <v>11834</v>
      </c>
      <c r="O46" s="50">
        <v>11857</v>
      </c>
      <c r="P46" s="50">
        <v>11883</v>
      </c>
      <c r="Q46" s="50">
        <v>11915</v>
      </c>
      <c r="R46" s="50">
        <v>11935</v>
      </c>
      <c r="S46" s="50">
        <v>11961</v>
      </c>
      <c r="T46" s="50">
        <v>11974</v>
      </c>
      <c r="U46" s="50">
        <v>12009</v>
      </c>
      <c r="V46" s="50">
        <v>12051</v>
      </c>
      <c r="W46" s="50">
        <v>12081</v>
      </c>
      <c r="X46" s="50">
        <v>12113</v>
      </c>
      <c r="Y46" s="50">
        <v>12148</v>
      </c>
      <c r="Z46" s="50">
        <v>12184</v>
      </c>
      <c r="AA46" s="50">
        <v>12208</v>
      </c>
      <c r="AB46" s="50">
        <v>12237</v>
      </c>
      <c r="AC46" s="50">
        <v>12261</v>
      </c>
      <c r="AD46" s="50">
        <v>12276</v>
      </c>
      <c r="AE46" s="50">
        <v>12303</v>
      </c>
      <c r="AF46" s="50">
        <v>12320</v>
      </c>
      <c r="AG46" s="50">
        <v>12354</v>
      </c>
      <c r="AH46" s="50">
        <v>12378</v>
      </c>
      <c r="AI46" s="50">
        <v>12403</v>
      </c>
      <c r="AJ46" s="50">
        <v>12428</v>
      </c>
      <c r="AK46" s="50">
        <v>12454</v>
      </c>
      <c r="AL46" s="50">
        <v>12483</v>
      </c>
      <c r="AM46" s="50">
        <v>12505</v>
      </c>
      <c r="AN46" s="50">
        <v>12540</v>
      </c>
      <c r="AO46" s="50">
        <v>12575</v>
      </c>
      <c r="AP46" s="50">
        <v>12622</v>
      </c>
      <c r="AQ46" s="50">
        <v>12678</v>
      </c>
      <c r="AR46" s="50">
        <v>12703</v>
      </c>
      <c r="AS46" s="50">
        <v>12736</v>
      </c>
      <c r="AT46" s="50">
        <v>12746</v>
      </c>
      <c r="AU46" s="50">
        <v>12764</v>
      </c>
      <c r="AV46" s="50">
        <v>12775</v>
      </c>
      <c r="AW46" s="50">
        <v>12805</v>
      </c>
      <c r="AX46" s="50">
        <v>12821</v>
      </c>
      <c r="AY46" s="50">
        <v>12853</v>
      </c>
      <c r="AZ46" s="50">
        <v>12879</v>
      </c>
      <c r="BA46" s="50">
        <v>12901</v>
      </c>
      <c r="BB46" s="50">
        <v>12928</v>
      </c>
      <c r="BC46" s="50">
        <v>12955</v>
      </c>
      <c r="BD46" s="50">
        <v>12977</v>
      </c>
      <c r="BE46" s="50">
        <v>13004</v>
      </c>
      <c r="BF46" s="50">
        <v>13034</v>
      </c>
      <c r="BG46" s="50">
        <v>13061</v>
      </c>
      <c r="BH46" s="50">
        <v>13085</v>
      </c>
      <c r="BI46" s="50">
        <v>13105</v>
      </c>
      <c r="BJ46" s="50">
        <v>13127</v>
      </c>
      <c r="BK46" s="50">
        <v>13150</v>
      </c>
      <c r="BL46" s="50">
        <v>13168</v>
      </c>
      <c r="BM46" s="50">
        <v>13184</v>
      </c>
      <c r="BN46" s="50">
        <v>13208</v>
      </c>
      <c r="BO46" s="50">
        <v>13234</v>
      </c>
      <c r="BP46" s="50">
        <v>13253</v>
      </c>
      <c r="BQ46" s="50">
        <v>13280</v>
      </c>
      <c r="BR46" s="50">
        <v>13303</v>
      </c>
      <c r="BS46" s="50">
        <v>13331</v>
      </c>
      <c r="BT46" s="50">
        <v>13357</v>
      </c>
      <c r="BU46" s="50">
        <v>13367</v>
      </c>
      <c r="BV46" s="50">
        <v>13377</v>
      </c>
      <c r="BW46" s="50">
        <v>13407</v>
      </c>
      <c r="BX46" s="50">
        <v>13458</v>
      </c>
      <c r="BY46" s="50">
        <v>13458</v>
      </c>
      <c r="BZ46" s="50">
        <v>13489</v>
      </c>
      <c r="CA46" s="50">
        <v>13515</v>
      </c>
      <c r="CB46" s="50">
        <v>13543</v>
      </c>
      <c r="CC46" s="50">
        <v>13561</v>
      </c>
      <c r="CH46" s="50">
        <v>13668</v>
      </c>
      <c r="CI46" s="50">
        <v>13693</v>
      </c>
      <c r="CJ46" s="50">
        <v>13709</v>
      </c>
      <c r="CK46" s="50">
        <v>13725</v>
      </c>
      <c r="CL46" s="50">
        <v>13746</v>
      </c>
      <c r="CM46" s="50">
        <v>13781</v>
      </c>
      <c r="CN46" s="50">
        <v>13808</v>
      </c>
      <c r="CO46" s="50">
        <v>13833</v>
      </c>
      <c r="CP46" s="50">
        <v>13854</v>
      </c>
      <c r="CQ46" s="50">
        <v>13879</v>
      </c>
      <c r="CR46" s="50">
        <v>13904</v>
      </c>
      <c r="CS46" s="50">
        <v>13930</v>
      </c>
      <c r="CT46" s="50">
        <v>13946</v>
      </c>
      <c r="CU46" s="50">
        <v>13953</v>
      </c>
      <c r="CV46" s="50">
        <v>13966</v>
      </c>
      <c r="CW46" s="50">
        <v>13989</v>
      </c>
      <c r="CX46" s="50">
        <v>14013</v>
      </c>
      <c r="CY46" s="50">
        <v>14032</v>
      </c>
      <c r="CZ46" s="50">
        <v>14056</v>
      </c>
      <c r="DA46" s="50">
        <v>14079</v>
      </c>
      <c r="DB46" s="50">
        <v>14099</v>
      </c>
      <c r="DC46" s="50">
        <v>14122</v>
      </c>
      <c r="DD46" s="50">
        <v>14133</v>
      </c>
      <c r="DE46" s="50">
        <v>14158</v>
      </c>
      <c r="DF46" s="50">
        <v>14174</v>
      </c>
      <c r="DG46" s="50">
        <v>14191</v>
      </c>
      <c r="DH46" s="50">
        <v>14200</v>
      </c>
      <c r="DI46" s="50">
        <v>14220</v>
      </c>
      <c r="DJ46" s="50">
        <v>14248</v>
      </c>
      <c r="DK46" s="50">
        <v>14266</v>
      </c>
      <c r="DL46" s="50">
        <v>14283</v>
      </c>
      <c r="DM46" s="50">
        <v>14305</v>
      </c>
      <c r="DN46" s="50">
        <v>14333</v>
      </c>
      <c r="DO46" s="50">
        <v>14333</v>
      </c>
      <c r="DP46" s="50">
        <v>14382</v>
      </c>
      <c r="DQ46" s="50">
        <v>14415</v>
      </c>
      <c r="DR46" s="50">
        <v>14439</v>
      </c>
      <c r="DS46" s="50">
        <v>14464</v>
      </c>
      <c r="DT46" s="50">
        <v>14486</v>
      </c>
      <c r="DU46" s="50">
        <v>14509</v>
      </c>
      <c r="DV46" s="50">
        <v>14526</v>
      </c>
      <c r="DW46" s="50">
        <v>14554</v>
      </c>
      <c r="DX46" s="50">
        <v>14569</v>
      </c>
      <c r="DY46" s="50">
        <v>14593</v>
      </c>
      <c r="DZ46" s="50">
        <v>14614</v>
      </c>
      <c r="EA46" s="50">
        <v>14621</v>
      </c>
      <c r="EB46" s="50">
        <v>14648</v>
      </c>
      <c r="EC46" s="50">
        <v>14674</v>
      </c>
      <c r="ED46" s="50">
        <v>14697</v>
      </c>
      <c r="EE46" s="50">
        <v>14715</v>
      </c>
      <c r="EF46" s="50">
        <v>14737</v>
      </c>
      <c r="EG46" s="50">
        <v>14763</v>
      </c>
      <c r="EH46" s="50">
        <v>14768</v>
      </c>
      <c r="EI46" s="50">
        <v>14769</v>
      </c>
      <c r="EJ46" s="50">
        <v>14769</v>
      </c>
      <c r="EK46" s="50">
        <v>14777</v>
      </c>
      <c r="EL46" s="50">
        <v>14785</v>
      </c>
      <c r="EM46" s="50">
        <v>14811</v>
      </c>
      <c r="EN46" s="50">
        <v>14836</v>
      </c>
      <c r="EO46" s="50">
        <v>14866</v>
      </c>
      <c r="EP46" s="50">
        <v>14900</v>
      </c>
      <c r="EQ46" s="50">
        <v>14929</v>
      </c>
      <c r="ER46" s="50">
        <v>14955</v>
      </c>
      <c r="ES46" s="50">
        <v>14991</v>
      </c>
      <c r="ET46" s="50">
        <v>15013</v>
      </c>
      <c r="EU46" s="50">
        <v>15043</v>
      </c>
      <c r="EV46" s="50">
        <v>15064</v>
      </c>
      <c r="EW46" s="50">
        <v>15080</v>
      </c>
      <c r="EX46" s="50">
        <v>15102</v>
      </c>
      <c r="EY46" s="50">
        <v>15127</v>
      </c>
      <c r="EZ46" s="50">
        <v>15157</v>
      </c>
      <c r="FA46" s="50">
        <v>15184</v>
      </c>
      <c r="FB46" s="50">
        <v>15213</v>
      </c>
      <c r="FC46" s="50">
        <v>15232</v>
      </c>
      <c r="FD46" s="50">
        <v>15266</v>
      </c>
      <c r="FE46" s="50">
        <v>15312</v>
      </c>
      <c r="FF46" s="50">
        <v>15359</v>
      </c>
      <c r="FG46" s="50">
        <v>15391</v>
      </c>
      <c r="FH46" s="50">
        <v>15439</v>
      </c>
      <c r="FI46" s="50">
        <v>15472</v>
      </c>
      <c r="FJ46" s="50">
        <v>15516</v>
      </c>
      <c r="FK46" s="50">
        <v>15546</v>
      </c>
      <c r="FL46" s="50">
        <v>15583</v>
      </c>
      <c r="FM46" s="50">
        <v>15615</v>
      </c>
      <c r="FN46" s="50">
        <v>15635</v>
      </c>
      <c r="FO46" s="50">
        <v>15669</v>
      </c>
      <c r="FP46" s="50">
        <v>15695</v>
      </c>
      <c r="FQ46" s="50">
        <v>15725</v>
      </c>
      <c r="FR46" s="50">
        <v>15725</v>
      </c>
      <c r="FS46" s="50">
        <v>15725</v>
      </c>
      <c r="FT46" s="50">
        <v>15863</v>
      </c>
      <c r="FU46" s="50">
        <v>15891</v>
      </c>
      <c r="FV46" s="50">
        <v>15915</v>
      </c>
      <c r="FW46" s="50">
        <v>15941</v>
      </c>
      <c r="FX46" s="50">
        <v>15970</v>
      </c>
      <c r="FY46" s="50">
        <v>15995</v>
      </c>
      <c r="FZ46" s="50">
        <v>16026</v>
      </c>
      <c r="GA46" s="50">
        <v>16039</v>
      </c>
      <c r="GB46" s="50">
        <v>16039</v>
      </c>
      <c r="GC46" s="50">
        <v>16040</v>
      </c>
      <c r="GD46" s="50">
        <v>16052</v>
      </c>
      <c r="GE46" s="50">
        <v>16079</v>
      </c>
      <c r="GF46" s="50">
        <v>16112</v>
      </c>
      <c r="GG46" s="50">
        <v>16159</v>
      </c>
      <c r="GH46" s="50">
        <v>16198</v>
      </c>
      <c r="GI46" s="50">
        <v>16243</v>
      </c>
      <c r="GJ46" s="50">
        <v>16272</v>
      </c>
      <c r="GK46" s="50">
        <v>16305</v>
      </c>
      <c r="GL46" s="50">
        <v>16334</v>
      </c>
      <c r="GM46" s="50">
        <v>16360</v>
      </c>
      <c r="GN46" s="50">
        <v>16383</v>
      </c>
      <c r="GO46" s="50">
        <v>16399</v>
      </c>
      <c r="GP46" s="50">
        <v>16435</v>
      </c>
      <c r="GQ46" s="50">
        <v>16457</v>
      </c>
      <c r="GR46" s="50">
        <v>16482</v>
      </c>
      <c r="GS46" s="50">
        <v>16508</v>
      </c>
      <c r="GT46" s="50">
        <v>16526</v>
      </c>
      <c r="GU46" s="50">
        <v>16551</v>
      </c>
      <c r="GV46" s="50">
        <v>16570</v>
      </c>
      <c r="GW46" s="50">
        <v>16586</v>
      </c>
      <c r="GX46" s="50">
        <v>16603</v>
      </c>
      <c r="GY46" s="50">
        <v>16615</v>
      </c>
      <c r="GZ46" s="50">
        <v>16622</v>
      </c>
      <c r="HA46" s="50">
        <v>16642</v>
      </c>
      <c r="HB46" s="50">
        <v>16659</v>
      </c>
      <c r="HC46" s="50">
        <v>16677</v>
      </c>
      <c r="HD46" s="50">
        <v>16701</v>
      </c>
      <c r="HE46" s="50">
        <v>16724</v>
      </c>
      <c r="HF46" s="50">
        <v>16736</v>
      </c>
      <c r="HG46" s="50">
        <v>16748</v>
      </c>
      <c r="HH46" s="50">
        <v>16772</v>
      </c>
      <c r="HI46" s="50">
        <v>16782</v>
      </c>
      <c r="HJ46" s="50">
        <v>16797</v>
      </c>
      <c r="HK46" s="50">
        <v>16800</v>
      </c>
      <c r="HL46" s="50">
        <v>16818</v>
      </c>
      <c r="HM46" s="50">
        <v>16834</v>
      </c>
      <c r="HN46" s="50">
        <v>16849</v>
      </c>
      <c r="HO46" s="50">
        <v>16854</v>
      </c>
      <c r="HP46" s="50">
        <v>16855</v>
      </c>
      <c r="HQ46" s="50">
        <v>16855</v>
      </c>
      <c r="HR46" s="50">
        <v>16863</v>
      </c>
      <c r="HS46" s="50">
        <v>16869</v>
      </c>
      <c r="HT46" s="50">
        <v>16884</v>
      </c>
      <c r="HU46" s="50">
        <v>16885</v>
      </c>
      <c r="HV46" s="50">
        <v>16885</v>
      </c>
      <c r="HW46" s="50">
        <v>16899</v>
      </c>
      <c r="HX46" s="50">
        <v>17853</v>
      </c>
      <c r="HY46" s="50">
        <v>17854</v>
      </c>
      <c r="HZ46" s="50">
        <v>17855</v>
      </c>
      <c r="IA46" s="50">
        <v>17914</v>
      </c>
      <c r="IB46" s="50">
        <v>17914</v>
      </c>
      <c r="IC46" s="50">
        <v>17938</v>
      </c>
      <c r="ID46" s="50">
        <v>17947</v>
      </c>
      <c r="IE46" s="50">
        <v>17959</v>
      </c>
      <c r="IF46" s="50">
        <v>17976</v>
      </c>
      <c r="IG46" s="50">
        <v>17989</v>
      </c>
      <c r="IH46" s="50">
        <v>17995</v>
      </c>
      <c r="II46" s="50">
        <v>18007</v>
      </c>
      <c r="IJ46" s="50">
        <v>18022</v>
      </c>
      <c r="IK46" s="50">
        <v>18029</v>
      </c>
      <c r="IL46" s="50">
        <v>18029</v>
      </c>
      <c r="IM46" s="50">
        <v>18044</v>
      </c>
      <c r="IN46" s="50">
        <v>18054</v>
      </c>
      <c r="IO46" s="50">
        <v>18064</v>
      </c>
      <c r="IP46" s="50">
        <v>18075</v>
      </c>
      <c r="IQ46" s="50">
        <v>18087</v>
      </c>
      <c r="IR46" s="50">
        <v>18099</v>
      </c>
      <c r="IS46" s="50">
        <v>18119</v>
      </c>
      <c r="IT46" s="50">
        <v>18135</v>
      </c>
      <c r="IU46" s="50">
        <v>18149</v>
      </c>
      <c r="IV46" s="50">
        <v>18157</v>
      </c>
      <c r="IW46" s="50">
        <v>18174</v>
      </c>
      <c r="IX46" s="50">
        <v>18185</v>
      </c>
      <c r="IY46" s="50">
        <v>18194</v>
      </c>
      <c r="IZ46" s="50">
        <v>18201</v>
      </c>
      <c r="JA46" s="50">
        <v>18215</v>
      </c>
      <c r="JB46" s="50">
        <v>18231</v>
      </c>
      <c r="JC46" s="50">
        <v>18243</v>
      </c>
      <c r="JD46" s="50">
        <v>18251</v>
      </c>
      <c r="JE46" s="50">
        <v>18258</v>
      </c>
      <c r="JF46" s="50">
        <v>18268</v>
      </c>
      <c r="JG46" s="50">
        <v>18276</v>
      </c>
      <c r="JH46" s="50">
        <v>18284</v>
      </c>
      <c r="JI46" s="50">
        <v>18294</v>
      </c>
      <c r="JJ46" s="50">
        <v>18307</v>
      </c>
      <c r="JK46" s="50">
        <v>18315</v>
      </c>
      <c r="JL46" s="50">
        <v>18321</v>
      </c>
      <c r="JM46" s="50">
        <v>18331</v>
      </c>
      <c r="JN46" s="50">
        <v>18344</v>
      </c>
      <c r="JO46" s="50">
        <v>18357</v>
      </c>
      <c r="JP46" s="50">
        <v>18367</v>
      </c>
      <c r="JQ46" s="50">
        <v>18376</v>
      </c>
      <c r="JR46" s="50">
        <v>18385</v>
      </c>
      <c r="JS46" s="50">
        <v>18395</v>
      </c>
      <c r="JT46" s="50">
        <v>18407</v>
      </c>
      <c r="JU46" s="50">
        <v>18407</v>
      </c>
      <c r="JV46" s="50">
        <v>18427</v>
      </c>
      <c r="JW46" s="50">
        <v>18436</v>
      </c>
      <c r="JX46" s="50">
        <v>18449</v>
      </c>
      <c r="JY46" s="50">
        <v>18463</v>
      </c>
      <c r="JZ46" s="50">
        <v>18479</v>
      </c>
      <c r="KA46" s="50">
        <v>18491</v>
      </c>
      <c r="KB46" s="50">
        <v>18505</v>
      </c>
      <c r="KC46" s="50">
        <v>18513</v>
      </c>
      <c r="KD46" s="50">
        <v>18520</v>
      </c>
      <c r="KE46" s="50">
        <v>18529</v>
      </c>
      <c r="KF46" s="50">
        <v>18548</v>
      </c>
      <c r="KG46" s="50">
        <v>18562</v>
      </c>
      <c r="KH46" s="50">
        <v>18574</v>
      </c>
      <c r="KI46" s="50">
        <v>18578</v>
      </c>
      <c r="KJ46" s="50">
        <v>18599</v>
      </c>
      <c r="KK46" s="50">
        <v>18611</v>
      </c>
      <c r="KL46" s="50">
        <v>18624</v>
      </c>
      <c r="KM46" s="50">
        <v>18632</v>
      </c>
      <c r="KN46" s="50">
        <v>18662</v>
      </c>
      <c r="KO46" s="50">
        <v>18680</v>
      </c>
      <c r="KP46" s="50">
        <v>18694</v>
      </c>
      <c r="KQ46" s="50">
        <v>18710</v>
      </c>
      <c r="KR46" s="50">
        <v>18736</v>
      </c>
      <c r="KS46" s="50">
        <v>18758</v>
      </c>
      <c r="KT46" s="50">
        <v>18783</v>
      </c>
      <c r="KU46" s="50">
        <v>18798</v>
      </c>
      <c r="KV46" s="50">
        <v>18823</v>
      </c>
      <c r="KW46" s="50">
        <v>18846</v>
      </c>
      <c r="KX46" s="50">
        <v>18862</v>
      </c>
      <c r="KY46" s="50">
        <v>18891</v>
      </c>
      <c r="KZ46" s="50">
        <v>18909</v>
      </c>
      <c r="LA46" s="50">
        <v>18925</v>
      </c>
      <c r="LB46" s="50">
        <v>18938</v>
      </c>
      <c r="LC46" s="50">
        <v>18956</v>
      </c>
      <c r="LD46" s="50">
        <v>18973</v>
      </c>
      <c r="LE46" s="50">
        <v>19002</v>
      </c>
      <c r="LF46" s="50">
        <v>19028</v>
      </c>
      <c r="LG46" s="50">
        <v>19049</v>
      </c>
      <c r="LH46" s="50">
        <v>19065</v>
      </c>
      <c r="LI46" s="50">
        <v>19091</v>
      </c>
      <c r="LJ46" s="50">
        <v>19111</v>
      </c>
      <c r="LK46" s="50">
        <v>19129</v>
      </c>
      <c r="LL46" s="50">
        <v>19147</v>
      </c>
      <c r="LM46" s="50">
        <v>19157</v>
      </c>
      <c r="LN46" s="50">
        <v>19171</v>
      </c>
      <c r="LO46" s="50">
        <v>19187</v>
      </c>
      <c r="LP46" s="50">
        <v>19197</v>
      </c>
      <c r="LQ46" s="50">
        <v>19209</v>
      </c>
      <c r="LR46" s="50">
        <v>19237</v>
      </c>
      <c r="LS46" s="50">
        <v>19252</v>
      </c>
      <c r="LT46" s="50">
        <v>19279</v>
      </c>
      <c r="LU46" s="50">
        <v>19294</v>
      </c>
      <c r="LV46" s="50">
        <v>19313</v>
      </c>
      <c r="LW46" s="50">
        <v>19330</v>
      </c>
      <c r="LX46" s="50">
        <v>19344</v>
      </c>
      <c r="LY46" s="50">
        <v>19360</v>
      </c>
      <c r="LZ46" s="50">
        <v>19370</v>
      </c>
      <c r="MA46" s="50">
        <v>19394</v>
      </c>
      <c r="MB46" s="50">
        <v>19410</v>
      </c>
      <c r="MC46" s="50">
        <v>19427</v>
      </c>
      <c r="MD46" s="50">
        <v>19441</v>
      </c>
      <c r="ME46" s="50">
        <v>19467</v>
      </c>
      <c r="MF46" s="50">
        <v>19495</v>
      </c>
      <c r="MG46" s="50">
        <v>19531</v>
      </c>
      <c r="MH46" s="50">
        <v>19567</v>
      </c>
      <c r="MI46" s="50">
        <v>19596</v>
      </c>
      <c r="MJ46" s="50">
        <v>19616</v>
      </c>
      <c r="MK46" s="50">
        <v>19634</v>
      </c>
      <c r="ML46" s="50">
        <v>19642</v>
      </c>
      <c r="MM46" s="50">
        <v>19659</v>
      </c>
      <c r="MN46" s="50">
        <v>19735</v>
      </c>
      <c r="MO46" s="50">
        <v>19791</v>
      </c>
      <c r="MP46" s="50">
        <v>19900</v>
      </c>
      <c r="MQ46" s="50">
        <v>19930</v>
      </c>
      <c r="MR46" s="50">
        <v>19948</v>
      </c>
      <c r="MS46" s="50">
        <v>19970</v>
      </c>
      <c r="MT46" s="50">
        <v>19994</v>
      </c>
      <c r="MU46" s="50">
        <v>20012</v>
      </c>
      <c r="MV46" s="50">
        <v>20032</v>
      </c>
      <c r="MW46" s="50">
        <v>20052</v>
      </c>
      <c r="MX46" s="50">
        <v>20065</v>
      </c>
      <c r="MY46" s="50">
        <v>20078</v>
      </c>
      <c r="MZ46" s="50">
        <v>20095</v>
      </c>
      <c r="NA46" s="50">
        <v>20110</v>
      </c>
      <c r="NB46" s="50">
        <v>20133</v>
      </c>
      <c r="NC46" s="50">
        <v>20148</v>
      </c>
      <c r="ND46" s="50">
        <v>20170</v>
      </c>
      <c r="NE46" s="50">
        <v>20183</v>
      </c>
    </row>
    <row r="47" spans="2:369" s="50" customFormat="1" x14ac:dyDescent="0.25">
      <c r="B47" s="55" t="s">
        <v>122</v>
      </c>
      <c r="D47" s="50">
        <v>94067</v>
      </c>
      <c r="E47" s="50">
        <v>94250</v>
      </c>
      <c r="F47" s="50">
        <v>94447</v>
      </c>
      <c r="G47" s="50">
        <v>94657</v>
      </c>
      <c r="H47" s="50">
        <v>94846</v>
      </c>
      <c r="I47" s="50">
        <v>95014</v>
      </c>
      <c r="J47" s="50">
        <v>95190</v>
      </c>
      <c r="K47" s="50">
        <v>95383</v>
      </c>
      <c r="L47" s="50">
        <v>95556</v>
      </c>
      <c r="M47" s="50">
        <v>95729</v>
      </c>
      <c r="N47" s="50">
        <v>95924</v>
      </c>
      <c r="O47" s="50">
        <v>96089</v>
      </c>
      <c r="P47" s="50">
        <v>96266</v>
      </c>
      <c r="Q47" s="50">
        <v>96454</v>
      </c>
      <c r="R47" s="50">
        <v>96638</v>
      </c>
      <c r="S47" s="50">
        <v>96789</v>
      </c>
      <c r="T47" s="50">
        <v>96981</v>
      </c>
      <c r="U47" s="50">
        <v>97211</v>
      </c>
      <c r="V47" s="50">
        <v>97401</v>
      </c>
      <c r="W47" s="50">
        <v>97596</v>
      </c>
      <c r="X47" s="50">
        <v>97794</v>
      </c>
      <c r="Y47" s="50">
        <v>97956</v>
      </c>
      <c r="Z47" s="50">
        <v>98172</v>
      </c>
      <c r="AA47" s="50">
        <v>98345</v>
      </c>
      <c r="AB47" s="50">
        <v>98487</v>
      </c>
      <c r="AC47" s="50">
        <v>98699</v>
      </c>
      <c r="AD47" s="50">
        <v>98846</v>
      </c>
      <c r="AE47" s="50">
        <v>99010</v>
      </c>
      <c r="AF47" s="50">
        <v>99203</v>
      </c>
      <c r="AG47" s="50">
        <v>99435</v>
      </c>
      <c r="AH47" s="50">
        <v>99629</v>
      </c>
      <c r="AI47" s="50">
        <v>99851</v>
      </c>
      <c r="AJ47" s="50">
        <v>100058</v>
      </c>
      <c r="AK47" s="50">
        <v>100251</v>
      </c>
      <c r="AL47" s="50">
        <v>100480</v>
      </c>
      <c r="AM47" s="50">
        <v>100684</v>
      </c>
      <c r="AN47" s="50">
        <v>100888</v>
      </c>
      <c r="AO47" s="50">
        <v>101105</v>
      </c>
      <c r="AP47" s="50">
        <v>101312</v>
      </c>
      <c r="AQ47" s="50">
        <v>101514</v>
      </c>
      <c r="AR47" s="50">
        <v>101734</v>
      </c>
      <c r="AS47" s="50">
        <v>101938</v>
      </c>
      <c r="AT47" s="50">
        <v>102045</v>
      </c>
      <c r="AU47" s="50">
        <v>102261</v>
      </c>
      <c r="AV47" s="50">
        <v>102389</v>
      </c>
      <c r="AW47" s="50">
        <v>102563</v>
      </c>
      <c r="AX47" s="50">
        <v>102724</v>
      </c>
      <c r="AY47" s="50">
        <v>102943</v>
      </c>
      <c r="AZ47" s="50">
        <v>103125</v>
      </c>
      <c r="BA47" s="50">
        <v>103307</v>
      </c>
      <c r="BB47" s="50">
        <v>103484</v>
      </c>
      <c r="BC47" s="50">
        <v>103694</v>
      </c>
      <c r="BD47" s="50">
        <v>103858</v>
      </c>
      <c r="BE47" s="50">
        <v>104046</v>
      </c>
      <c r="BF47" s="50">
        <v>104246</v>
      </c>
      <c r="BG47" s="50">
        <v>104419</v>
      </c>
      <c r="BH47" s="50">
        <v>104613</v>
      </c>
      <c r="BI47" s="50">
        <v>104779</v>
      </c>
      <c r="BJ47" s="50">
        <v>104964</v>
      </c>
      <c r="BK47" s="50">
        <v>105174</v>
      </c>
      <c r="BL47" s="50">
        <v>105357</v>
      </c>
      <c r="BM47" s="50">
        <v>105550</v>
      </c>
      <c r="BN47" s="50">
        <v>105749</v>
      </c>
      <c r="BO47" s="50">
        <v>105950</v>
      </c>
      <c r="BP47" s="50">
        <v>106132</v>
      </c>
      <c r="BQ47" s="50">
        <v>106324</v>
      </c>
      <c r="BR47" s="50">
        <v>106518</v>
      </c>
      <c r="BS47" s="50">
        <v>106702</v>
      </c>
      <c r="BT47" s="50">
        <v>106823</v>
      </c>
      <c r="BU47" s="50">
        <v>106928</v>
      </c>
      <c r="BV47" s="50">
        <v>107017</v>
      </c>
      <c r="BW47" s="50">
        <v>107202</v>
      </c>
      <c r="BX47" s="50">
        <v>107572</v>
      </c>
      <c r="BY47" s="50">
        <v>107572</v>
      </c>
      <c r="BZ47" s="50">
        <v>107778</v>
      </c>
      <c r="CA47" s="50">
        <v>107924</v>
      </c>
      <c r="CB47" s="50">
        <v>108086</v>
      </c>
      <c r="CC47" s="50">
        <v>108244</v>
      </c>
      <c r="CH47" s="50">
        <v>109002</v>
      </c>
      <c r="CI47" s="50">
        <v>109193</v>
      </c>
      <c r="CJ47" s="50">
        <v>109396</v>
      </c>
      <c r="CK47" s="50">
        <v>109583</v>
      </c>
      <c r="CL47" s="50">
        <v>109790</v>
      </c>
      <c r="CM47" s="50">
        <v>109972</v>
      </c>
      <c r="CN47" s="50">
        <v>110165</v>
      </c>
      <c r="CO47" s="50">
        <v>110351</v>
      </c>
      <c r="CP47" s="50">
        <v>110551</v>
      </c>
      <c r="CQ47" s="50">
        <v>110758</v>
      </c>
      <c r="CR47" s="50">
        <v>110922</v>
      </c>
      <c r="CS47" s="50">
        <v>111120</v>
      </c>
      <c r="CT47" s="50">
        <v>111318</v>
      </c>
      <c r="CU47" s="50">
        <v>111468</v>
      </c>
      <c r="CV47" s="50">
        <v>111673</v>
      </c>
      <c r="CW47" s="50">
        <v>111886</v>
      </c>
      <c r="CX47" s="50">
        <v>112092</v>
      </c>
      <c r="CY47" s="50">
        <v>112265</v>
      </c>
      <c r="CZ47" s="50">
        <v>112434</v>
      </c>
      <c r="DA47" s="50">
        <v>112620</v>
      </c>
      <c r="DB47" s="50">
        <v>112804</v>
      </c>
      <c r="DC47" s="50">
        <v>113011</v>
      </c>
      <c r="DD47" s="50">
        <v>113211</v>
      </c>
      <c r="DE47" s="50">
        <v>113415</v>
      </c>
      <c r="DF47" s="50">
        <v>113591</v>
      </c>
      <c r="DG47" s="50">
        <v>113778</v>
      </c>
      <c r="DH47" s="50">
        <v>113942</v>
      </c>
      <c r="DI47" s="50">
        <v>114136</v>
      </c>
      <c r="DJ47" s="50">
        <v>114286</v>
      </c>
      <c r="DK47" s="50">
        <v>114476</v>
      </c>
      <c r="DL47" s="50">
        <v>114685</v>
      </c>
      <c r="DM47" s="50">
        <v>114894</v>
      </c>
      <c r="DN47" s="50">
        <v>115053</v>
      </c>
      <c r="DO47" s="50">
        <v>115053</v>
      </c>
      <c r="DP47" s="50">
        <v>115430</v>
      </c>
      <c r="DQ47" s="50">
        <v>115638</v>
      </c>
      <c r="DR47" s="50">
        <v>115818</v>
      </c>
      <c r="DS47" s="50">
        <v>116013</v>
      </c>
      <c r="DT47" s="50">
        <v>116197</v>
      </c>
      <c r="DU47" s="50">
        <v>116399</v>
      </c>
      <c r="DV47" s="50">
        <v>116610</v>
      </c>
      <c r="DW47" s="50">
        <v>116816</v>
      </c>
      <c r="DX47" s="50">
        <v>117029</v>
      </c>
      <c r="DY47" s="50">
        <v>117240</v>
      </c>
      <c r="DZ47" s="50">
        <v>117390</v>
      </c>
      <c r="EA47" s="50">
        <v>117547</v>
      </c>
      <c r="EB47" s="50">
        <v>117767</v>
      </c>
      <c r="EC47" s="50">
        <v>117981</v>
      </c>
      <c r="ED47" s="50">
        <v>118172</v>
      </c>
      <c r="EE47" s="50">
        <v>118372</v>
      </c>
      <c r="EF47" s="50">
        <v>118580</v>
      </c>
      <c r="EG47" s="50">
        <v>118763</v>
      </c>
      <c r="EH47" s="50">
        <v>118880</v>
      </c>
      <c r="EI47" s="50">
        <v>118941</v>
      </c>
      <c r="EJ47" s="50">
        <v>118995</v>
      </c>
      <c r="EK47" s="50">
        <v>119102</v>
      </c>
      <c r="EL47" s="50">
        <v>119225</v>
      </c>
      <c r="EM47" s="50">
        <v>119403</v>
      </c>
      <c r="EN47" s="50">
        <v>119594</v>
      </c>
      <c r="EO47" s="50">
        <v>119795</v>
      </c>
      <c r="EP47" s="50">
        <v>119981</v>
      </c>
      <c r="EQ47" s="50">
        <v>120176</v>
      </c>
      <c r="ER47" s="50">
        <v>120350</v>
      </c>
      <c r="ES47" s="50">
        <v>120543</v>
      </c>
      <c r="ET47" s="50">
        <v>120741</v>
      </c>
      <c r="EU47" s="50">
        <v>120938</v>
      </c>
      <c r="EV47" s="50">
        <v>121123</v>
      </c>
      <c r="EW47" s="50">
        <v>121282</v>
      </c>
      <c r="EX47" s="50">
        <v>121454</v>
      </c>
      <c r="EY47" s="50">
        <v>121639</v>
      </c>
      <c r="EZ47" s="50">
        <v>121794</v>
      </c>
      <c r="FA47" s="50">
        <v>121981</v>
      </c>
      <c r="FB47" s="50">
        <v>122172</v>
      </c>
      <c r="FC47" s="50">
        <v>122313</v>
      </c>
      <c r="FD47" s="50">
        <v>122517</v>
      </c>
      <c r="FE47" s="50">
        <v>122738</v>
      </c>
      <c r="FF47" s="50">
        <v>122984</v>
      </c>
      <c r="FG47" s="50">
        <v>123198</v>
      </c>
      <c r="FH47" s="50">
        <v>123411</v>
      </c>
      <c r="FI47" s="50">
        <v>123620</v>
      </c>
      <c r="FJ47" s="50">
        <v>123826</v>
      </c>
      <c r="FK47" s="50">
        <v>124042</v>
      </c>
      <c r="FL47" s="50">
        <v>124257</v>
      </c>
      <c r="FM47" s="50">
        <v>124480</v>
      </c>
      <c r="FN47" s="50">
        <v>124704</v>
      </c>
      <c r="FO47" s="50">
        <v>124925</v>
      </c>
      <c r="FP47" s="50">
        <v>125132</v>
      </c>
      <c r="FQ47" s="50">
        <v>125344</v>
      </c>
      <c r="FR47" s="50">
        <v>125344</v>
      </c>
      <c r="FS47" s="50">
        <v>125344</v>
      </c>
      <c r="FT47" s="50">
        <v>126270</v>
      </c>
      <c r="FU47" s="50">
        <v>126483</v>
      </c>
      <c r="FV47" s="50">
        <v>126660</v>
      </c>
      <c r="FW47" s="50">
        <v>126861</v>
      </c>
      <c r="FX47" s="50">
        <v>127047</v>
      </c>
      <c r="FY47" s="50">
        <v>127244</v>
      </c>
      <c r="FZ47" s="50">
        <v>127473</v>
      </c>
      <c r="GA47" s="50">
        <v>127570</v>
      </c>
      <c r="GB47" s="50">
        <v>127659</v>
      </c>
      <c r="GC47" s="50">
        <v>127717</v>
      </c>
      <c r="GD47" s="50">
        <v>127831</v>
      </c>
      <c r="GE47" s="50">
        <v>128011</v>
      </c>
      <c r="GF47" s="50">
        <v>128198</v>
      </c>
      <c r="GG47" s="50">
        <v>128390</v>
      </c>
      <c r="GH47" s="50">
        <v>128627</v>
      </c>
      <c r="GI47" s="50">
        <v>128830</v>
      </c>
      <c r="GJ47" s="50">
        <v>129021</v>
      </c>
      <c r="GK47" s="50">
        <v>129203</v>
      </c>
      <c r="GL47" s="50">
        <v>129427</v>
      </c>
      <c r="GM47" s="50">
        <v>129636</v>
      </c>
      <c r="GN47" s="50">
        <v>129811</v>
      </c>
      <c r="GO47" s="50">
        <v>130017</v>
      </c>
      <c r="GP47" s="50">
        <v>130222</v>
      </c>
      <c r="GQ47" s="50">
        <v>130414</v>
      </c>
      <c r="GR47" s="50">
        <v>130613</v>
      </c>
      <c r="GS47" s="50">
        <v>130835</v>
      </c>
      <c r="GT47" s="50">
        <v>131051</v>
      </c>
      <c r="GU47" s="50">
        <v>131278</v>
      </c>
      <c r="GV47" s="50">
        <v>131520</v>
      </c>
      <c r="GW47" s="50">
        <v>131645</v>
      </c>
      <c r="GX47" s="50">
        <v>131840</v>
      </c>
      <c r="GY47" s="50">
        <v>132026</v>
      </c>
      <c r="GZ47" s="50">
        <v>132164</v>
      </c>
      <c r="HA47" s="50">
        <v>132383</v>
      </c>
      <c r="HB47" s="50">
        <v>132615</v>
      </c>
      <c r="HC47" s="50">
        <v>132781</v>
      </c>
      <c r="HD47" s="50">
        <v>132987</v>
      </c>
      <c r="HE47" s="50">
        <v>133221</v>
      </c>
      <c r="HF47" s="50">
        <v>133434</v>
      </c>
      <c r="HG47" s="50">
        <v>133639</v>
      </c>
      <c r="HH47" s="50">
        <v>133872</v>
      </c>
      <c r="HI47" s="50">
        <v>134108</v>
      </c>
      <c r="HJ47" s="50">
        <v>134279</v>
      </c>
      <c r="HK47" s="50">
        <v>134423</v>
      </c>
      <c r="HL47" s="50">
        <v>134639</v>
      </c>
      <c r="HM47" s="50">
        <v>134859</v>
      </c>
      <c r="HN47" s="50">
        <v>135030</v>
      </c>
      <c r="HO47" s="50">
        <v>135111</v>
      </c>
      <c r="HP47" s="50">
        <v>135206</v>
      </c>
      <c r="HQ47" s="50">
        <v>135247</v>
      </c>
      <c r="HR47" s="50">
        <v>135344</v>
      </c>
      <c r="HS47" s="50">
        <v>135413</v>
      </c>
      <c r="HT47" s="50">
        <v>135536</v>
      </c>
      <c r="HU47" s="50">
        <v>135651</v>
      </c>
      <c r="HV47" s="50">
        <v>135732</v>
      </c>
      <c r="HW47" s="50">
        <v>135823</v>
      </c>
      <c r="HX47" s="50">
        <v>135949</v>
      </c>
      <c r="HY47" s="50">
        <v>136050</v>
      </c>
      <c r="HZ47" s="50">
        <v>136085</v>
      </c>
      <c r="IA47" s="50">
        <v>136143</v>
      </c>
      <c r="IB47" s="50">
        <v>136143</v>
      </c>
      <c r="IC47" s="50">
        <v>136357</v>
      </c>
      <c r="ID47" s="50">
        <v>136531</v>
      </c>
      <c r="IE47" s="50">
        <v>136725</v>
      </c>
      <c r="IF47" s="50">
        <v>136953</v>
      </c>
      <c r="IG47" s="50">
        <v>137142</v>
      </c>
      <c r="IH47" s="50">
        <v>137323</v>
      </c>
      <c r="II47" s="50">
        <v>137549</v>
      </c>
      <c r="IJ47" s="50">
        <v>137781</v>
      </c>
      <c r="IK47" s="50">
        <v>137912</v>
      </c>
      <c r="IL47" s="50">
        <v>138117</v>
      </c>
      <c r="IM47" s="50">
        <v>138326</v>
      </c>
      <c r="IN47" s="50">
        <v>138538</v>
      </c>
      <c r="IO47" s="50">
        <v>138682</v>
      </c>
      <c r="IP47" s="50">
        <v>138844</v>
      </c>
      <c r="IQ47" s="50">
        <v>139058</v>
      </c>
      <c r="IR47" s="50">
        <v>139270</v>
      </c>
      <c r="IS47" s="50">
        <v>139500</v>
      </c>
      <c r="IT47" s="50">
        <v>139732</v>
      </c>
      <c r="IU47" s="50">
        <v>139981</v>
      </c>
      <c r="IV47" s="50">
        <v>140210</v>
      </c>
      <c r="IW47" s="50">
        <v>140434</v>
      </c>
      <c r="IX47" s="50">
        <v>140624</v>
      </c>
      <c r="IY47" s="50">
        <v>140761</v>
      </c>
      <c r="IZ47" s="50">
        <v>140902</v>
      </c>
      <c r="JA47" s="50">
        <v>141096</v>
      </c>
      <c r="JB47" s="50">
        <v>141289</v>
      </c>
      <c r="JC47" s="50">
        <v>141490</v>
      </c>
      <c r="JD47" s="50">
        <v>141686</v>
      </c>
      <c r="JE47" s="50">
        <v>141821</v>
      </c>
      <c r="JF47" s="50">
        <v>142001</v>
      </c>
      <c r="JG47" s="50">
        <v>142138</v>
      </c>
      <c r="JH47" s="50">
        <v>142320</v>
      </c>
      <c r="JI47" s="50">
        <v>142521</v>
      </c>
      <c r="JJ47" s="50">
        <v>142697</v>
      </c>
      <c r="JK47" s="50">
        <v>142906</v>
      </c>
      <c r="JL47" s="50">
        <v>143094</v>
      </c>
      <c r="JM47" s="50">
        <v>143216</v>
      </c>
      <c r="JN47" s="50">
        <v>143416</v>
      </c>
      <c r="JO47" s="50">
        <v>143602</v>
      </c>
      <c r="JP47" s="50">
        <v>143726</v>
      </c>
      <c r="JQ47" s="50">
        <v>143916</v>
      </c>
      <c r="JR47" s="50">
        <v>144088</v>
      </c>
      <c r="JS47" s="50">
        <v>144251</v>
      </c>
      <c r="JT47" s="50">
        <v>144535</v>
      </c>
      <c r="JU47" s="50">
        <v>144535</v>
      </c>
      <c r="JV47" s="50">
        <v>144683</v>
      </c>
      <c r="JW47" s="50">
        <v>144847</v>
      </c>
      <c r="JX47" s="50">
        <v>145036</v>
      </c>
      <c r="JY47" s="50">
        <v>145240</v>
      </c>
      <c r="JZ47" s="50">
        <v>145407</v>
      </c>
      <c r="KA47" s="50">
        <v>145606</v>
      </c>
      <c r="KB47" s="50">
        <v>145783</v>
      </c>
      <c r="KC47" s="50">
        <v>145941</v>
      </c>
      <c r="KD47" s="50">
        <v>146101</v>
      </c>
      <c r="KE47" s="50">
        <v>146282</v>
      </c>
      <c r="KF47" s="50">
        <v>146486</v>
      </c>
      <c r="KG47" s="50">
        <v>146660</v>
      </c>
      <c r="KH47" s="50">
        <v>146824</v>
      </c>
      <c r="KI47" s="50">
        <v>146982</v>
      </c>
      <c r="KJ47" s="50">
        <v>147186</v>
      </c>
      <c r="KK47" s="50">
        <v>147389</v>
      </c>
      <c r="KL47" s="50">
        <v>147574</v>
      </c>
      <c r="KM47" s="50">
        <v>147687</v>
      </c>
      <c r="KN47" s="50">
        <v>147885</v>
      </c>
      <c r="KO47" s="50">
        <v>148035</v>
      </c>
      <c r="KP47" s="50">
        <v>148249</v>
      </c>
      <c r="KQ47" s="50">
        <v>148473</v>
      </c>
      <c r="KR47" s="50">
        <v>148765</v>
      </c>
      <c r="KS47" s="50">
        <v>149047</v>
      </c>
      <c r="KT47" s="50">
        <v>149315</v>
      </c>
      <c r="KU47" s="50">
        <v>149527</v>
      </c>
      <c r="KV47" s="50">
        <v>149836</v>
      </c>
      <c r="KW47" s="50">
        <v>150071</v>
      </c>
      <c r="KX47" s="50">
        <v>150373</v>
      </c>
      <c r="KY47" s="50">
        <v>150663</v>
      </c>
      <c r="KZ47" s="50">
        <v>150959</v>
      </c>
      <c r="LA47" s="50">
        <v>151237</v>
      </c>
      <c r="LB47" s="50">
        <v>151474</v>
      </c>
      <c r="LC47" s="50">
        <v>151721</v>
      </c>
      <c r="LD47" s="50">
        <v>151954</v>
      </c>
      <c r="LE47" s="50">
        <v>152168</v>
      </c>
      <c r="LF47" s="50">
        <v>152393</v>
      </c>
      <c r="LG47" s="50">
        <v>152629</v>
      </c>
      <c r="LH47" s="50">
        <v>152842</v>
      </c>
      <c r="LI47" s="50">
        <v>153061</v>
      </c>
      <c r="LJ47" s="50">
        <v>153291</v>
      </c>
      <c r="LK47" s="50">
        <v>153532</v>
      </c>
      <c r="LL47" s="50">
        <v>153770</v>
      </c>
      <c r="LM47" s="50">
        <v>154020</v>
      </c>
      <c r="LN47" s="50">
        <v>154267</v>
      </c>
      <c r="LO47" s="50">
        <v>154515</v>
      </c>
      <c r="LP47" s="50">
        <v>154763</v>
      </c>
      <c r="LQ47" s="50">
        <v>154979</v>
      </c>
      <c r="LR47" s="50">
        <v>155221</v>
      </c>
      <c r="LS47" s="50">
        <v>155475</v>
      </c>
      <c r="LT47" s="50">
        <v>155719</v>
      </c>
      <c r="LU47" s="50">
        <v>155935</v>
      </c>
      <c r="LV47" s="50">
        <v>156168</v>
      </c>
      <c r="LW47" s="50">
        <v>156406</v>
      </c>
      <c r="LX47" s="50">
        <v>156634</v>
      </c>
      <c r="LY47" s="50">
        <v>156878</v>
      </c>
      <c r="LZ47" s="50">
        <v>157105</v>
      </c>
      <c r="MA47" s="50">
        <v>157333</v>
      </c>
      <c r="MB47" s="50">
        <v>157550</v>
      </c>
      <c r="MC47" s="50">
        <v>157788</v>
      </c>
      <c r="MD47" s="50">
        <v>158011</v>
      </c>
      <c r="ME47" s="50">
        <v>158245</v>
      </c>
      <c r="MF47" s="50">
        <v>158426</v>
      </c>
      <c r="MG47" s="50">
        <v>158671</v>
      </c>
      <c r="MH47" s="50">
        <v>158897</v>
      </c>
      <c r="MI47" s="50">
        <v>159094</v>
      </c>
      <c r="MJ47" s="50">
        <v>159321</v>
      </c>
      <c r="MK47" s="50">
        <v>159557</v>
      </c>
      <c r="ML47" s="50">
        <v>159777</v>
      </c>
      <c r="MM47" s="50">
        <v>160017</v>
      </c>
      <c r="MN47" s="50">
        <v>160297</v>
      </c>
      <c r="MO47" s="50">
        <v>160402</v>
      </c>
      <c r="MP47" s="50">
        <v>160537</v>
      </c>
      <c r="MQ47" s="50">
        <v>160821</v>
      </c>
      <c r="MR47" s="50">
        <v>161128</v>
      </c>
      <c r="MS47" s="50">
        <v>161353</v>
      </c>
      <c r="MT47" s="50">
        <v>161657</v>
      </c>
      <c r="MU47" s="50">
        <v>161942</v>
      </c>
      <c r="MV47" s="50">
        <v>162230</v>
      </c>
      <c r="MW47" s="50">
        <v>162513</v>
      </c>
      <c r="MX47" s="50">
        <v>162743</v>
      </c>
      <c r="MY47" s="50">
        <v>162953</v>
      </c>
      <c r="MZ47" s="50">
        <v>163225</v>
      </c>
      <c r="NA47" s="50">
        <v>163493</v>
      </c>
      <c r="NB47" s="50">
        <v>163750</v>
      </c>
      <c r="NC47" s="50">
        <v>164013</v>
      </c>
      <c r="ND47" s="50">
        <v>164286</v>
      </c>
      <c r="NE47" s="50">
        <v>164534</v>
      </c>
    </row>
    <row r="48" spans="2:369" s="50" customFormat="1" x14ac:dyDescent="0.25">
      <c r="B48" s="53" t="s">
        <v>45</v>
      </c>
      <c r="C48" s="52">
        <v>907406.3</v>
      </c>
      <c r="D48" s="50">
        <v>909505</v>
      </c>
      <c r="E48" s="50">
        <v>911377</v>
      </c>
      <c r="F48" s="50">
        <v>913115</v>
      </c>
      <c r="G48" s="50">
        <v>914915</v>
      </c>
      <c r="H48" s="50">
        <v>916708</v>
      </c>
      <c r="I48" s="50">
        <v>918316</v>
      </c>
      <c r="J48" s="50">
        <v>920012</v>
      </c>
      <c r="K48" s="50">
        <v>921751</v>
      </c>
      <c r="L48" s="50">
        <v>923417</v>
      </c>
      <c r="M48" s="50">
        <v>925165</v>
      </c>
      <c r="N48" s="50">
        <v>926843</v>
      </c>
      <c r="O48" s="50">
        <v>928407</v>
      </c>
      <c r="P48" s="50">
        <v>930096</v>
      </c>
      <c r="Q48" s="50">
        <v>931783</v>
      </c>
      <c r="R48" s="50">
        <v>933469</v>
      </c>
      <c r="S48" s="50">
        <v>934927</v>
      </c>
      <c r="T48" s="50">
        <v>936573</v>
      </c>
      <c r="U48" s="50">
        <v>938423</v>
      </c>
      <c r="V48" s="50">
        <v>940103</v>
      </c>
      <c r="W48" s="50">
        <v>941941</v>
      </c>
      <c r="X48" s="50">
        <v>943852</v>
      </c>
      <c r="Y48" s="50">
        <v>945694</v>
      </c>
      <c r="Z48" s="50">
        <v>947688</v>
      </c>
      <c r="AA48" s="50">
        <v>949593</v>
      </c>
      <c r="AB48" s="50">
        <v>951318</v>
      </c>
      <c r="AC48" s="50">
        <v>953168</v>
      </c>
      <c r="AD48" s="50">
        <v>954921</v>
      </c>
      <c r="AE48" s="50">
        <v>956856</v>
      </c>
      <c r="AF48" s="50">
        <v>958667</v>
      </c>
      <c r="AG48" s="50">
        <v>960447</v>
      </c>
      <c r="AH48" s="50">
        <v>962231</v>
      </c>
      <c r="AI48" s="50">
        <v>964207</v>
      </c>
      <c r="AJ48" s="50">
        <v>966147</v>
      </c>
      <c r="AK48" s="50">
        <v>968079</v>
      </c>
      <c r="AL48" s="50">
        <v>969999</v>
      </c>
      <c r="AM48" s="50">
        <v>971697</v>
      </c>
      <c r="AN48" s="50">
        <v>973644</v>
      </c>
      <c r="AO48" s="50">
        <v>975562</v>
      </c>
      <c r="AP48" s="50">
        <v>977387</v>
      </c>
      <c r="AQ48" s="50">
        <v>979231</v>
      </c>
      <c r="AR48" s="50">
        <v>981108</v>
      </c>
      <c r="AS48" s="50">
        <v>982992</v>
      </c>
      <c r="AT48" s="50">
        <v>984482</v>
      </c>
      <c r="AU48" s="50">
        <v>986408</v>
      </c>
      <c r="AV48" s="50">
        <v>987847</v>
      </c>
      <c r="AW48" s="50">
        <v>989576</v>
      </c>
      <c r="AX48" s="50">
        <v>991194</v>
      </c>
      <c r="AY48" s="50">
        <v>993201</v>
      </c>
      <c r="AZ48" s="50">
        <v>995373</v>
      </c>
      <c r="BA48" s="50">
        <v>997377</v>
      </c>
      <c r="BB48" s="50">
        <v>999431</v>
      </c>
      <c r="BC48" s="50">
        <v>1001385</v>
      </c>
      <c r="BD48" s="50">
        <v>1002966</v>
      </c>
      <c r="BE48" s="50">
        <v>1005016</v>
      </c>
      <c r="BF48" s="50">
        <v>1006768</v>
      </c>
      <c r="BG48" s="50">
        <v>1008509</v>
      </c>
      <c r="BH48" s="50">
        <v>1010265</v>
      </c>
      <c r="BI48" s="50">
        <v>1012112</v>
      </c>
      <c r="BJ48" s="50">
        <v>1013847</v>
      </c>
      <c r="BK48" s="50">
        <v>1015618</v>
      </c>
      <c r="BL48" s="50">
        <v>1017359</v>
      </c>
      <c r="BM48" s="50">
        <v>1019104</v>
      </c>
      <c r="BN48" s="50">
        <v>1020940</v>
      </c>
      <c r="BO48" s="50">
        <v>1022706</v>
      </c>
      <c r="BP48" s="50">
        <v>1024502</v>
      </c>
      <c r="BQ48" s="50">
        <v>1026285</v>
      </c>
      <c r="BR48" s="50">
        <v>1028132</v>
      </c>
      <c r="BS48" s="50">
        <v>1030055</v>
      </c>
      <c r="BT48" s="50">
        <v>1031837</v>
      </c>
      <c r="BU48" s="50">
        <v>1033300</v>
      </c>
      <c r="BV48" s="50">
        <v>1034290</v>
      </c>
      <c r="BW48" s="50">
        <v>1036128</v>
      </c>
      <c r="BX48" s="50">
        <v>1039889</v>
      </c>
      <c r="BY48" s="50">
        <v>1039889</v>
      </c>
      <c r="BZ48" s="50">
        <v>1041982</v>
      </c>
      <c r="CA48" s="50">
        <v>1043835</v>
      </c>
      <c r="CB48" s="50">
        <v>1045656</v>
      </c>
      <c r="CC48" s="50">
        <v>1047388</v>
      </c>
      <c r="CH48" s="50">
        <v>1056021</v>
      </c>
      <c r="CI48" s="50">
        <v>1057962</v>
      </c>
      <c r="CJ48" s="50">
        <v>1059998</v>
      </c>
      <c r="CK48" s="50">
        <v>1061821</v>
      </c>
      <c r="CL48" s="50">
        <v>1063542</v>
      </c>
      <c r="CM48" s="50">
        <v>1065320</v>
      </c>
      <c r="CN48" s="50">
        <v>1067092</v>
      </c>
      <c r="CO48" s="50">
        <v>1068902</v>
      </c>
      <c r="CP48" s="50">
        <v>1070629</v>
      </c>
      <c r="CQ48" s="50">
        <v>1072480</v>
      </c>
      <c r="CR48" s="50">
        <v>1074164</v>
      </c>
      <c r="CS48" s="50">
        <v>1076007</v>
      </c>
      <c r="CT48" s="50">
        <v>1077755</v>
      </c>
      <c r="CU48" s="50">
        <v>1079268</v>
      </c>
      <c r="CV48" s="50">
        <v>1080719</v>
      </c>
      <c r="CW48" s="50">
        <v>1082224</v>
      </c>
      <c r="CX48" s="50">
        <v>1083943</v>
      </c>
      <c r="CY48" s="50">
        <v>1085576</v>
      </c>
      <c r="CZ48" s="50">
        <v>1087253</v>
      </c>
      <c r="DA48" s="50">
        <v>1088958</v>
      </c>
      <c r="DB48" s="50">
        <v>1090779</v>
      </c>
      <c r="DC48" s="50">
        <v>1092607</v>
      </c>
      <c r="DD48" s="50">
        <v>1094391</v>
      </c>
      <c r="DE48" s="50">
        <v>1096110</v>
      </c>
      <c r="DF48" s="50">
        <v>1097923</v>
      </c>
      <c r="DG48" s="50">
        <v>1099687</v>
      </c>
      <c r="DH48" s="50">
        <v>1101442</v>
      </c>
      <c r="DI48" s="50">
        <v>1103194</v>
      </c>
      <c r="DJ48" s="50">
        <v>1104849</v>
      </c>
      <c r="DK48" s="50">
        <v>1106659</v>
      </c>
      <c r="DL48" s="50">
        <v>1108384</v>
      </c>
      <c r="DM48" s="50">
        <v>1110331</v>
      </c>
      <c r="DN48" s="50">
        <v>1111980</v>
      </c>
      <c r="DO48" s="50">
        <v>1111980</v>
      </c>
      <c r="DP48" s="50">
        <v>1115764</v>
      </c>
      <c r="DQ48" s="50">
        <v>1117670</v>
      </c>
      <c r="DR48" s="50">
        <v>1119685</v>
      </c>
      <c r="DS48" s="50">
        <v>1121753</v>
      </c>
      <c r="DT48" s="50">
        <v>1123665</v>
      </c>
      <c r="DU48" s="50">
        <v>1125523</v>
      </c>
      <c r="DV48" s="50">
        <v>1127414</v>
      </c>
      <c r="DW48" s="50">
        <v>1129274</v>
      </c>
      <c r="DX48" s="50">
        <v>1131179</v>
      </c>
      <c r="DY48" s="50">
        <v>1133098</v>
      </c>
      <c r="DZ48" s="50">
        <v>0</v>
      </c>
      <c r="EA48" s="50">
        <v>1135609</v>
      </c>
      <c r="EB48" s="50">
        <v>1137523</v>
      </c>
      <c r="EC48" s="50">
        <v>1139547</v>
      </c>
      <c r="ED48" s="50">
        <v>1141525</v>
      </c>
      <c r="EE48" s="50">
        <v>1143417</v>
      </c>
      <c r="EF48" s="50">
        <v>1145482</v>
      </c>
      <c r="EG48" s="50">
        <v>1147355</v>
      </c>
      <c r="EH48" s="50">
        <v>1148705</v>
      </c>
      <c r="EI48" s="50">
        <v>1149910</v>
      </c>
      <c r="EJ48" s="50">
        <v>1151094</v>
      </c>
      <c r="EK48" s="50">
        <v>1152433</v>
      </c>
      <c r="EL48" s="50">
        <v>1153842</v>
      </c>
      <c r="EM48" s="50">
        <v>1155471</v>
      </c>
      <c r="EN48" s="50">
        <v>1157492</v>
      </c>
      <c r="EO48" s="50">
        <v>1159495</v>
      </c>
      <c r="EP48" s="50">
        <v>1161594</v>
      </c>
      <c r="EQ48" s="50">
        <v>1163557</v>
      </c>
      <c r="ER48" s="50">
        <v>1165332</v>
      </c>
      <c r="ES48" s="50">
        <v>1167023</v>
      </c>
      <c r="ET48" s="50">
        <v>1168796</v>
      </c>
      <c r="EU48" s="50">
        <v>1170500</v>
      </c>
      <c r="EV48" s="50">
        <v>1172269</v>
      </c>
      <c r="EW48" s="50">
        <v>1173802</v>
      </c>
      <c r="EX48" s="50">
        <v>1175467</v>
      </c>
      <c r="EY48" s="50">
        <v>1177117</v>
      </c>
      <c r="EZ48" s="50">
        <v>1178747</v>
      </c>
      <c r="FA48" s="50">
        <v>1180489</v>
      </c>
      <c r="FB48" s="50">
        <v>1182147</v>
      </c>
      <c r="FC48" s="50">
        <v>1183645</v>
      </c>
      <c r="FD48" s="50">
        <v>0</v>
      </c>
      <c r="FE48" s="50">
        <v>1186953</v>
      </c>
      <c r="FF48" s="50">
        <v>1188714</v>
      </c>
      <c r="FG48" s="50">
        <v>1190410</v>
      </c>
      <c r="FH48" s="50">
        <v>1192213</v>
      </c>
      <c r="FI48" s="50">
        <v>1193921</v>
      </c>
      <c r="FJ48" s="50">
        <v>1195685</v>
      </c>
      <c r="FK48" s="50">
        <v>1197422</v>
      </c>
      <c r="FL48" s="50">
        <v>1199202</v>
      </c>
      <c r="FM48" s="50">
        <v>1201001</v>
      </c>
      <c r="FN48" s="50">
        <v>1202888</v>
      </c>
      <c r="FO48" s="50">
        <v>1204830</v>
      </c>
      <c r="FP48" s="50">
        <v>1206715</v>
      </c>
      <c r="FQ48" s="50">
        <v>1208605</v>
      </c>
      <c r="FR48" s="50">
        <v>1208605</v>
      </c>
      <c r="FS48" s="50">
        <v>1208605</v>
      </c>
      <c r="FT48" s="50">
        <v>1216476</v>
      </c>
      <c r="FU48" s="50">
        <v>1218321</v>
      </c>
      <c r="FV48" s="50">
        <v>1220123</v>
      </c>
      <c r="FW48" s="50">
        <v>1221939</v>
      </c>
      <c r="FX48" s="50">
        <v>1223761</v>
      </c>
      <c r="FY48" s="50">
        <v>1225587</v>
      </c>
      <c r="FZ48" s="50">
        <v>1227422</v>
      </c>
      <c r="GA48" s="50">
        <v>1228619</v>
      </c>
      <c r="GB48" s="50">
        <v>1229582</v>
      </c>
      <c r="GC48" s="50">
        <v>1230500</v>
      </c>
      <c r="GD48" s="50">
        <v>1231768</v>
      </c>
      <c r="GE48" s="50">
        <v>1233551</v>
      </c>
      <c r="GF48" s="50">
        <v>1235443</v>
      </c>
      <c r="GG48" s="50">
        <v>1237296</v>
      </c>
      <c r="GH48" s="50">
        <v>1239198</v>
      </c>
      <c r="GI48" s="50">
        <v>1241024</v>
      </c>
      <c r="GJ48" s="50">
        <v>1242859</v>
      </c>
      <c r="GK48" s="50">
        <v>1244561</v>
      </c>
      <c r="GL48" s="50">
        <v>1246437</v>
      </c>
      <c r="GM48" s="50">
        <v>1248283</v>
      </c>
      <c r="GN48" s="50">
        <v>1249824</v>
      </c>
      <c r="GO48" s="50">
        <v>1251590</v>
      </c>
      <c r="GP48" s="50">
        <v>1253336</v>
      </c>
      <c r="GQ48" s="50">
        <v>1255059</v>
      </c>
      <c r="GR48" s="50">
        <v>1256908</v>
      </c>
      <c r="GS48" s="50">
        <v>1258746</v>
      </c>
      <c r="GT48" s="50">
        <v>1260585</v>
      </c>
      <c r="GU48" s="50">
        <v>1262509</v>
      </c>
      <c r="GV48" s="50">
        <v>1264376</v>
      </c>
      <c r="GW48" s="50">
        <v>1265887</v>
      </c>
      <c r="GX48" s="50">
        <v>1267238</v>
      </c>
      <c r="GY48" s="50">
        <v>1268259</v>
      </c>
      <c r="GZ48" s="50">
        <v>1269630</v>
      </c>
      <c r="HA48" s="50">
        <v>1271362</v>
      </c>
      <c r="HB48" s="50">
        <v>1273098</v>
      </c>
      <c r="HC48" s="50">
        <v>1274711</v>
      </c>
      <c r="HD48" s="50">
        <v>1276467</v>
      </c>
      <c r="HE48" s="50">
        <v>1278285</v>
      </c>
      <c r="HF48" s="50">
        <v>1279967</v>
      </c>
      <c r="HG48" s="50">
        <v>1281643</v>
      </c>
      <c r="HH48" s="50">
        <v>1283453</v>
      </c>
      <c r="HI48" s="50">
        <v>1285280</v>
      </c>
      <c r="HJ48" s="50">
        <v>1286750</v>
      </c>
      <c r="HK48" s="50">
        <v>1288104</v>
      </c>
      <c r="HL48" s="50">
        <v>1290036</v>
      </c>
      <c r="HM48" s="50">
        <v>1291777</v>
      </c>
      <c r="HN48" s="50">
        <v>1293381</v>
      </c>
      <c r="HO48" s="50">
        <v>1294465</v>
      </c>
      <c r="HP48" s="50">
        <v>1295593</v>
      </c>
      <c r="HQ48" s="50">
        <v>1296782</v>
      </c>
      <c r="HR48" s="50">
        <v>1297863</v>
      </c>
      <c r="HS48" s="50">
        <v>1298899</v>
      </c>
      <c r="HT48" s="50">
        <v>1300144</v>
      </c>
      <c r="HU48" s="50">
        <v>1301295</v>
      </c>
      <c r="HV48" s="50">
        <v>1302298</v>
      </c>
      <c r="HW48" s="50">
        <v>1303422</v>
      </c>
      <c r="HX48" s="50">
        <v>1304613</v>
      </c>
      <c r="HY48" s="50">
        <v>1305670</v>
      </c>
      <c r="HZ48" s="50">
        <v>1306665</v>
      </c>
      <c r="IA48" s="50">
        <v>1308529</v>
      </c>
      <c r="IB48" s="50">
        <v>1308529</v>
      </c>
      <c r="IC48" s="50">
        <v>1310509</v>
      </c>
      <c r="ID48" s="50">
        <v>1312407</v>
      </c>
      <c r="IE48" s="50">
        <v>1314164</v>
      </c>
      <c r="IF48" s="50">
        <v>1316103</v>
      </c>
      <c r="IG48" s="50">
        <v>1317875</v>
      </c>
      <c r="IH48" s="50">
        <v>1319742</v>
      </c>
      <c r="II48" s="50">
        <v>1321601</v>
      </c>
      <c r="IJ48" s="50">
        <v>1323534</v>
      </c>
      <c r="IK48" s="50">
        <v>1325134</v>
      </c>
      <c r="IL48" s="50">
        <v>1326917</v>
      </c>
      <c r="IM48" s="50">
        <v>1328798</v>
      </c>
      <c r="IN48" s="50">
        <v>1330744</v>
      </c>
      <c r="IO48" s="50">
        <v>1332605</v>
      </c>
      <c r="IP48" s="50">
        <v>1334074</v>
      </c>
      <c r="IQ48" s="50">
        <v>1336120</v>
      </c>
      <c r="IR48" s="50">
        <v>1338145</v>
      </c>
      <c r="IS48" s="50">
        <v>1340074</v>
      </c>
      <c r="IT48" s="50">
        <v>1342025</v>
      </c>
      <c r="IU48" s="50">
        <v>1343829</v>
      </c>
      <c r="IV48" s="50">
        <v>1345684</v>
      </c>
      <c r="IW48" s="50">
        <v>1347672</v>
      </c>
      <c r="IX48" s="50">
        <v>1349602</v>
      </c>
      <c r="IY48" s="50">
        <v>1351314</v>
      </c>
      <c r="IZ48" s="50">
        <v>1353060</v>
      </c>
      <c r="JA48" s="50">
        <v>1355161</v>
      </c>
      <c r="JB48" s="50">
        <v>1357261</v>
      </c>
      <c r="JC48" s="50">
        <v>1359335</v>
      </c>
      <c r="JD48" s="50">
        <v>1361156</v>
      </c>
      <c r="JE48" s="50">
        <v>1362885</v>
      </c>
      <c r="JF48" s="50">
        <v>1364752</v>
      </c>
      <c r="JG48" s="50">
        <v>1366495</v>
      </c>
      <c r="JH48" s="50">
        <v>1368453</v>
      </c>
      <c r="JI48" s="50">
        <v>1370331</v>
      </c>
      <c r="JJ48" s="50">
        <v>1372363</v>
      </c>
      <c r="JK48" s="50">
        <v>1374436</v>
      </c>
      <c r="JL48" s="50">
        <v>1376489</v>
      </c>
      <c r="JM48" s="50">
        <v>1378161</v>
      </c>
      <c r="JN48" s="50">
        <v>1380286</v>
      </c>
      <c r="JO48" s="50">
        <v>1382152</v>
      </c>
      <c r="JP48" s="50">
        <v>1383855</v>
      </c>
      <c r="JQ48" s="50">
        <v>1385625</v>
      </c>
      <c r="JR48" s="50">
        <v>1387430</v>
      </c>
      <c r="JS48" s="50">
        <v>1389400</v>
      </c>
      <c r="JT48" s="50">
        <v>1393112</v>
      </c>
      <c r="JU48" s="50">
        <v>1393112</v>
      </c>
      <c r="JV48" s="50">
        <v>1394437</v>
      </c>
      <c r="JW48" s="50">
        <v>1396033</v>
      </c>
      <c r="JX48" s="50">
        <v>1398172</v>
      </c>
      <c r="JY48" s="50">
        <v>1400144</v>
      </c>
      <c r="JZ48" s="50">
        <v>1402228</v>
      </c>
      <c r="KA48" s="50">
        <v>1404282</v>
      </c>
      <c r="KB48" s="50">
        <v>1406074</v>
      </c>
      <c r="KC48" s="50">
        <v>1407783</v>
      </c>
      <c r="KD48" s="50">
        <v>1409606</v>
      </c>
      <c r="KE48" s="50">
        <v>1411560</v>
      </c>
      <c r="KF48" s="50">
        <v>1413506</v>
      </c>
      <c r="KG48" s="50">
        <v>1415481</v>
      </c>
      <c r="KH48" s="50">
        <v>1417463</v>
      </c>
      <c r="KI48" s="50">
        <v>1419202</v>
      </c>
      <c r="KJ48" s="50">
        <v>1421286</v>
      </c>
      <c r="KK48" s="50">
        <v>1423400</v>
      </c>
      <c r="KL48" s="50">
        <v>1425499</v>
      </c>
      <c r="KM48" s="50">
        <v>1427203</v>
      </c>
      <c r="KN48" s="50">
        <v>1429143</v>
      </c>
      <c r="KO48" s="50">
        <v>1430917</v>
      </c>
      <c r="KP48" s="50">
        <v>1432534</v>
      </c>
      <c r="KQ48" s="50">
        <v>1434111</v>
      </c>
      <c r="KR48" s="50">
        <v>1435958</v>
      </c>
      <c r="KS48" s="50">
        <v>1437903</v>
      </c>
      <c r="KT48" s="50">
        <v>1439886</v>
      </c>
      <c r="KU48" s="50">
        <v>1441555</v>
      </c>
      <c r="KV48" s="50">
        <v>1443505</v>
      </c>
      <c r="KW48" s="50">
        <v>1445331</v>
      </c>
      <c r="KX48" s="50">
        <v>1447237</v>
      </c>
      <c r="KY48" s="50">
        <v>1448965</v>
      </c>
      <c r="KZ48" s="50">
        <v>1450798</v>
      </c>
      <c r="LA48" s="50">
        <v>1452529</v>
      </c>
      <c r="LB48" s="50">
        <v>1454170</v>
      </c>
      <c r="LC48" s="50">
        <v>1455797</v>
      </c>
      <c r="LD48" s="50">
        <v>1457517</v>
      </c>
      <c r="LE48" s="50">
        <v>1459141</v>
      </c>
      <c r="LF48" s="50">
        <v>1460788</v>
      </c>
      <c r="LG48" s="50">
        <v>1462682</v>
      </c>
      <c r="LH48" s="50">
        <v>1464318</v>
      </c>
      <c r="LI48" s="50">
        <v>1465927</v>
      </c>
      <c r="LJ48" s="50">
        <v>1467644</v>
      </c>
      <c r="LK48" s="50">
        <v>1469430</v>
      </c>
      <c r="LL48" s="50">
        <v>1471067</v>
      </c>
      <c r="LM48" s="50">
        <v>1472821</v>
      </c>
      <c r="LN48" s="50">
        <v>1474568</v>
      </c>
      <c r="LO48" s="50">
        <v>1476261</v>
      </c>
      <c r="LP48" s="50">
        <v>1477627</v>
      </c>
      <c r="LQ48" s="50">
        <v>1479329</v>
      </c>
      <c r="LR48" s="50">
        <v>1481006</v>
      </c>
      <c r="LS48" s="50">
        <v>1482568</v>
      </c>
      <c r="LT48" s="50">
        <v>1484253</v>
      </c>
      <c r="LU48" s="50">
        <v>1485879</v>
      </c>
      <c r="LV48" s="50">
        <v>1487650</v>
      </c>
      <c r="LW48" s="50">
        <v>1489495</v>
      </c>
      <c r="LX48" s="50">
        <v>1491301</v>
      </c>
      <c r="LY48" s="50">
        <v>1493131</v>
      </c>
      <c r="LZ48" s="50">
        <v>1494976</v>
      </c>
      <c r="MA48" s="50">
        <v>1496743</v>
      </c>
      <c r="MB48" s="50">
        <v>1498582</v>
      </c>
      <c r="MC48" s="50">
        <v>1500634</v>
      </c>
      <c r="MD48" s="50">
        <v>1502798</v>
      </c>
      <c r="ME48" s="50">
        <v>1504806</v>
      </c>
      <c r="MF48" s="50">
        <v>1506278</v>
      </c>
      <c r="MG48" s="50">
        <v>1508316</v>
      </c>
      <c r="MH48" s="50">
        <v>1510231</v>
      </c>
      <c r="MI48" s="50">
        <v>1512203</v>
      </c>
      <c r="MJ48" s="50">
        <v>1514335</v>
      </c>
      <c r="MK48" s="50">
        <v>1516463</v>
      </c>
      <c r="ML48" s="50">
        <v>1518451</v>
      </c>
      <c r="MM48" s="50">
        <v>1520297</v>
      </c>
      <c r="MN48" s="50">
        <v>1522347</v>
      </c>
      <c r="MO48" s="50">
        <f>MN48</f>
        <v>1522347</v>
      </c>
      <c r="MP48" s="50">
        <v>1524211</v>
      </c>
      <c r="MQ48" s="50">
        <v>1526051</v>
      </c>
      <c r="MR48" s="50">
        <v>1528008</v>
      </c>
      <c r="MS48" s="50">
        <v>1530181</v>
      </c>
      <c r="MT48" s="50">
        <v>1532308</v>
      </c>
      <c r="MU48" s="50">
        <v>1534226</v>
      </c>
      <c r="MV48" s="50">
        <v>1536224</v>
      </c>
      <c r="MW48" s="50">
        <v>1538248</v>
      </c>
      <c r="MX48" s="50">
        <v>1540150</v>
      </c>
      <c r="MY48" s="50">
        <v>1542055</v>
      </c>
      <c r="MZ48" s="50">
        <v>1544232</v>
      </c>
      <c r="NA48" s="50">
        <v>1546229</v>
      </c>
      <c r="NB48" s="50">
        <v>1548241</v>
      </c>
      <c r="NC48" s="50">
        <v>1550178</v>
      </c>
      <c r="ND48" s="50">
        <v>1552079</v>
      </c>
      <c r="NE48" s="50">
        <v>1553881</v>
      </c>
    </row>
    <row r="49" spans="1:370" s="50" customFormat="1" x14ac:dyDescent="0.25">
      <c r="B49" s="52" t="s">
        <v>46</v>
      </c>
      <c r="D49" s="52">
        <f>D46-C46</f>
        <v>11581</v>
      </c>
      <c r="E49" s="52">
        <f>E46-D46</f>
        <v>22</v>
      </c>
      <c r="F49" s="52">
        <f t="shared" ref="F49:AI49" si="1">F46-E46</f>
        <v>30</v>
      </c>
      <c r="G49" s="52">
        <f t="shared" si="1"/>
        <v>30</v>
      </c>
      <c r="H49" s="52">
        <f t="shared" si="1"/>
        <v>32</v>
      </c>
      <c r="I49" s="52">
        <f t="shared" si="1"/>
        <v>11</v>
      </c>
      <c r="J49" s="52">
        <f t="shared" si="1"/>
        <v>22</v>
      </c>
      <c r="K49" s="52">
        <f t="shared" si="1"/>
        <v>31</v>
      </c>
      <c r="L49" s="52">
        <f t="shared" si="1"/>
        <v>29</v>
      </c>
      <c r="M49" s="52">
        <f t="shared" si="1"/>
        <v>23</v>
      </c>
      <c r="N49" s="52">
        <f t="shared" si="1"/>
        <v>23</v>
      </c>
      <c r="O49" s="52">
        <f t="shared" si="1"/>
        <v>23</v>
      </c>
      <c r="P49" s="52">
        <f t="shared" si="1"/>
        <v>26</v>
      </c>
      <c r="Q49" s="52">
        <f t="shared" si="1"/>
        <v>32</v>
      </c>
      <c r="R49" s="52">
        <f t="shared" si="1"/>
        <v>20</v>
      </c>
      <c r="S49" s="52">
        <f t="shared" si="1"/>
        <v>26</v>
      </c>
      <c r="T49" s="52">
        <f t="shared" si="1"/>
        <v>13</v>
      </c>
      <c r="U49" s="52">
        <f t="shared" si="1"/>
        <v>35</v>
      </c>
      <c r="V49" s="52">
        <f t="shared" si="1"/>
        <v>42</v>
      </c>
      <c r="W49" s="52">
        <f t="shared" si="1"/>
        <v>30</v>
      </c>
      <c r="X49" s="52">
        <f t="shared" si="1"/>
        <v>32</v>
      </c>
      <c r="Y49" s="52">
        <f t="shared" si="1"/>
        <v>35</v>
      </c>
      <c r="Z49" s="52">
        <f t="shared" si="1"/>
        <v>36</v>
      </c>
      <c r="AA49" s="52">
        <f t="shared" si="1"/>
        <v>24</v>
      </c>
      <c r="AB49" s="52">
        <f t="shared" si="1"/>
        <v>29</v>
      </c>
      <c r="AC49" s="52">
        <f t="shared" si="1"/>
        <v>24</v>
      </c>
      <c r="AD49" s="52">
        <f t="shared" si="1"/>
        <v>15</v>
      </c>
      <c r="AE49" s="52">
        <f t="shared" si="1"/>
        <v>27</v>
      </c>
      <c r="AF49" s="52">
        <f t="shared" si="1"/>
        <v>17</v>
      </c>
      <c r="AG49" s="52">
        <f t="shared" si="1"/>
        <v>34</v>
      </c>
      <c r="AH49" s="52">
        <f t="shared" si="1"/>
        <v>24</v>
      </c>
      <c r="AI49" s="52">
        <f t="shared" si="1"/>
        <v>25</v>
      </c>
      <c r="AJ49" s="52">
        <f t="shared" ref="AJ49:BO49" si="2">AJ46-AI46</f>
        <v>25</v>
      </c>
      <c r="AK49" s="52">
        <f t="shared" si="2"/>
        <v>26</v>
      </c>
      <c r="AL49" s="52">
        <f t="shared" si="2"/>
        <v>29</v>
      </c>
      <c r="AM49" s="52">
        <f t="shared" si="2"/>
        <v>22</v>
      </c>
      <c r="AN49" s="52">
        <f t="shared" si="2"/>
        <v>35</v>
      </c>
      <c r="AO49" s="52">
        <f t="shared" si="2"/>
        <v>35</v>
      </c>
      <c r="AP49" s="52">
        <f t="shared" si="2"/>
        <v>47</v>
      </c>
      <c r="AQ49" s="52">
        <f t="shared" si="2"/>
        <v>56</v>
      </c>
      <c r="AR49" s="52">
        <f t="shared" si="2"/>
        <v>25</v>
      </c>
      <c r="AS49" s="52">
        <f t="shared" si="2"/>
        <v>33</v>
      </c>
      <c r="AT49" s="52">
        <f t="shared" si="2"/>
        <v>10</v>
      </c>
      <c r="AU49" s="52">
        <f t="shared" si="2"/>
        <v>18</v>
      </c>
      <c r="AV49" s="52">
        <f t="shared" si="2"/>
        <v>11</v>
      </c>
      <c r="AW49" s="52">
        <f t="shared" si="2"/>
        <v>30</v>
      </c>
      <c r="AX49" s="52">
        <f t="shared" si="2"/>
        <v>16</v>
      </c>
      <c r="AY49" s="52">
        <f t="shared" si="2"/>
        <v>32</v>
      </c>
      <c r="AZ49" s="52">
        <f t="shared" si="2"/>
        <v>26</v>
      </c>
      <c r="BA49" s="52">
        <f t="shared" si="2"/>
        <v>22</v>
      </c>
      <c r="BB49" s="52">
        <f t="shared" si="2"/>
        <v>27</v>
      </c>
      <c r="BC49" s="52">
        <f t="shared" si="2"/>
        <v>27</v>
      </c>
      <c r="BD49" s="52">
        <f t="shared" si="2"/>
        <v>22</v>
      </c>
      <c r="BE49" s="52">
        <f t="shared" si="2"/>
        <v>27</v>
      </c>
      <c r="BF49" s="52">
        <f t="shared" si="2"/>
        <v>30</v>
      </c>
      <c r="BG49" s="52">
        <f t="shared" si="2"/>
        <v>27</v>
      </c>
      <c r="BH49" s="52">
        <f t="shared" si="2"/>
        <v>24</v>
      </c>
      <c r="BI49" s="52">
        <f t="shared" si="2"/>
        <v>20</v>
      </c>
      <c r="BJ49" s="52">
        <f t="shared" si="2"/>
        <v>22</v>
      </c>
      <c r="BK49" s="52">
        <f t="shared" si="2"/>
        <v>23</v>
      </c>
      <c r="BL49" s="52">
        <f t="shared" si="2"/>
        <v>18</v>
      </c>
      <c r="BM49" s="52">
        <f t="shared" si="2"/>
        <v>16</v>
      </c>
      <c r="BN49" s="52">
        <f t="shared" si="2"/>
        <v>24</v>
      </c>
      <c r="BO49" s="52">
        <f t="shared" si="2"/>
        <v>26</v>
      </c>
      <c r="BP49" s="52">
        <f t="shared" ref="BP49:CC49" si="3">BP46-BO46</f>
        <v>19</v>
      </c>
      <c r="BQ49" s="52">
        <f t="shared" si="3"/>
        <v>27</v>
      </c>
      <c r="BR49" s="52">
        <f t="shared" si="3"/>
        <v>23</v>
      </c>
      <c r="BS49" s="52">
        <f t="shared" si="3"/>
        <v>28</v>
      </c>
      <c r="BT49" s="52">
        <f t="shared" si="3"/>
        <v>26</v>
      </c>
      <c r="BU49" s="52">
        <f t="shared" si="3"/>
        <v>10</v>
      </c>
      <c r="BV49" s="52">
        <f t="shared" si="3"/>
        <v>10</v>
      </c>
      <c r="BW49" s="52">
        <f t="shared" si="3"/>
        <v>30</v>
      </c>
      <c r="BX49" s="52">
        <f t="shared" si="3"/>
        <v>51</v>
      </c>
      <c r="BY49" s="52">
        <f t="shared" si="3"/>
        <v>0</v>
      </c>
      <c r="BZ49" s="52">
        <f t="shared" si="3"/>
        <v>31</v>
      </c>
      <c r="CA49" s="52">
        <f t="shared" si="3"/>
        <v>26</v>
      </c>
      <c r="CB49" s="52">
        <f t="shared" si="3"/>
        <v>28</v>
      </c>
      <c r="CC49" s="52">
        <f t="shared" si="3"/>
        <v>18</v>
      </c>
      <c r="CD49" s="52"/>
      <c r="CE49" s="52">
        <f t="shared" ref="CE49:CG50" si="4">CE46-CD46</f>
        <v>0</v>
      </c>
      <c r="CF49" s="52">
        <f t="shared" si="4"/>
        <v>0</v>
      </c>
      <c r="CG49" s="52">
        <f t="shared" si="4"/>
        <v>0</v>
      </c>
      <c r="CH49" s="52">
        <f>CH46-CC46</f>
        <v>107</v>
      </c>
      <c r="CI49" s="52">
        <f t="shared" ref="CI49:EC49" si="5">CI46-CH46</f>
        <v>25</v>
      </c>
      <c r="CJ49" s="52">
        <f t="shared" si="5"/>
        <v>16</v>
      </c>
      <c r="CK49" s="52">
        <f t="shared" si="5"/>
        <v>16</v>
      </c>
      <c r="CL49" s="52">
        <f t="shared" si="5"/>
        <v>21</v>
      </c>
      <c r="CM49" s="52">
        <f t="shared" si="5"/>
        <v>35</v>
      </c>
      <c r="CN49" s="52">
        <f t="shared" si="5"/>
        <v>27</v>
      </c>
      <c r="CO49" s="52">
        <f t="shared" si="5"/>
        <v>25</v>
      </c>
      <c r="CP49" s="52">
        <f t="shared" si="5"/>
        <v>21</v>
      </c>
      <c r="CQ49" s="52">
        <f t="shared" si="5"/>
        <v>25</v>
      </c>
      <c r="CR49" s="52">
        <f t="shared" si="5"/>
        <v>25</v>
      </c>
      <c r="CS49" s="52">
        <f t="shared" si="5"/>
        <v>26</v>
      </c>
      <c r="CT49" s="52">
        <f t="shared" si="5"/>
        <v>16</v>
      </c>
      <c r="CU49" s="52">
        <f t="shared" si="5"/>
        <v>7</v>
      </c>
      <c r="CV49" s="52">
        <f t="shared" si="5"/>
        <v>13</v>
      </c>
      <c r="CW49" s="52">
        <f t="shared" si="5"/>
        <v>23</v>
      </c>
      <c r="CX49" s="52">
        <f t="shared" si="5"/>
        <v>24</v>
      </c>
      <c r="CY49" s="52">
        <f t="shared" si="5"/>
        <v>19</v>
      </c>
      <c r="CZ49" s="52">
        <f t="shared" si="5"/>
        <v>24</v>
      </c>
      <c r="DA49" s="52">
        <f t="shared" si="5"/>
        <v>23</v>
      </c>
      <c r="DB49" s="52">
        <f t="shared" si="5"/>
        <v>20</v>
      </c>
      <c r="DC49" s="52">
        <f t="shared" si="5"/>
        <v>23</v>
      </c>
      <c r="DD49" s="52">
        <f t="shared" si="5"/>
        <v>11</v>
      </c>
      <c r="DE49" s="52">
        <f t="shared" si="5"/>
        <v>25</v>
      </c>
      <c r="DF49" s="52">
        <f t="shared" si="5"/>
        <v>16</v>
      </c>
      <c r="DG49" s="52">
        <f t="shared" si="5"/>
        <v>17</v>
      </c>
      <c r="DH49" s="52">
        <f t="shared" si="5"/>
        <v>9</v>
      </c>
      <c r="DI49" s="52">
        <f t="shared" si="5"/>
        <v>20</v>
      </c>
      <c r="DJ49" s="52">
        <f t="shared" si="5"/>
        <v>28</v>
      </c>
      <c r="DK49" s="52">
        <f t="shared" si="5"/>
        <v>18</v>
      </c>
      <c r="DL49" s="52">
        <f t="shared" si="5"/>
        <v>17</v>
      </c>
      <c r="DM49" s="52">
        <f t="shared" si="5"/>
        <v>22</v>
      </c>
      <c r="DN49" s="52">
        <f t="shared" si="5"/>
        <v>28</v>
      </c>
      <c r="DO49" s="52">
        <f t="shared" si="5"/>
        <v>0</v>
      </c>
      <c r="DP49" s="52">
        <f t="shared" si="5"/>
        <v>49</v>
      </c>
      <c r="DQ49" s="52">
        <f t="shared" si="5"/>
        <v>33</v>
      </c>
      <c r="DR49" s="52">
        <f t="shared" si="5"/>
        <v>24</v>
      </c>
      <c r="DS49" s="52">
        <f t="shared" si="5"/>
        <v>25</v>
      </c>
      <c r="DT49" s="52">
        <f t="shared" si="5"/>
        <v>22</v>
      </c>
      <c r="DU49" s="52">
        <f t="shared" si="5"/>
        <v>23</v>
      </c>
      <c r="DV49" s="52">
        <f t="shared" si="5"/>
        <v>17</v>
      </c>
      <c r="DW49" s="52">
        <f t="shared" si="5"/>
        <v>28</v>
      </c>
      <c r="DX49" s="52">
        <f t="shared" si="5"/>
        <v>15</v>
      </c>
      <c r="DY49" s="52">
        <f t="shared" si="5"/>
        <v>24</v>
      </c>
      <c r="DZ49" s="52">
        <f t="shared" si="5"/>
        <v>21</v>
      </c>
      <c r="EA49" s="52">
        <f t="shared" si="5"/>
        <v>7</v>
      </c>
      <c r="EB49" s="52">
        <f t="shared" si="5"/>
        <v>27</v>
      </c>
      <c r="EC49" s="52">
        <f t="shared" si="5"/>
        <v>26</v>
      </c>
      <c r="ED49" s="52">
        <f t="shared" ref="ED49:GO49" si="6">IF(ED46-EC46&lt;0,0,ED46-EC46)</f>
        <v>23</v>
      </c>
      <c r="EE49" s="52">
        <f t="shared" si="6"/>
        <v>18</v>
      </c>
      <c r="EF49" s="52">
        <f t="shared" si="6"/>
        <v>22</v>
      </c>
      <c r="EG49" s="52">
        <f t="shared" si="6"/>
        <v>26</v>
      </c>
      <c r="EH49" s="52">
        <f t="shared" si="6"/>
        <v>5</v>
      </c>
      <c r="EI49" s="52">
        <f t="shared" si="6"/>
        <v>1</v>
      </c>
      <c r="EJ49" s="52">
        <f t="shared" si="6"/>
        <v>0</v>
      </c>
      <c r="EK49" s="52">
        <f t="shared" si="6"/>
        <v>8</v>
      </c>
      <c r="EL49" s="52">
        <f t="shared" si="6"/>
        <v>8</v>
      </c>
      <c r="EM49" s="52">
        <f t="shared" si="6"/>
        <v>26</v>
      </c>
      <c r="EN49" s="52">
        <f t="shared" si="6"/>
        <v>25</v>
      </c>
      <c r="EO49" s="52">
        <f t="shared" si="6"/>
        <v>30</v>
      </c>
      <c r="EP49" s="52">
        <f t="shared" si="6"/>
        <v>34</v>
      </c>
      <c r="EQ49" s="52">
        <f t="shared" si="6"/>
        <v>29</v>
      </c>
      <c r="ER49" s="52">
        <f t="shared" si="6"/>
        <v>26</v>
      </c>
      <c r="ES49" s="52">
        <f t="shared" si="6"/>
        <v>36</v>
      </c>
      <c r="ET49" s="52">
        <f t="shared" si="6"/>
        <v>22</v>
      </c>
      <c r="EU49" s="52">
        <f t="shared" si="6"/>
        <v>30</v>
      </c>
      <c r="EV49" s="52">
        <f t="shared" si="6"/>
        <v>21</v>
      </c>
      <c r="EW49" s="52">
        <f t="shared" si="6"/>
        <v>16</v>
      </c>
      <c r="EX49" s="52">
        <f t="shared" si="6"/>
        <v>22</v>
      </c>
      <c r="EY49" s="52">
        <f t="shared" si="6"/>
        <v>25</v>
      </c>
      <c r="EZ49" s="52">
        <f t="shared" si="6"/>
        <v>30</v>
      </c>
      <c r="FA49" s="52">
        <f t="shared" si="6"/>
        <v>27</v>
      </c>
      <c r="FB49" s="52">
        <f t="shared" si="6"/>
        <v>29</v>
      </c>
      <c r="FC49" s="52">
        <f t="shared" si="6"/>
        <v>19</v>
      </c>
      <c r="FD49" s="52">
        <f t="shared" si="6"/>
        <v>34</v>
      </c>
      <c r="FE49" s="52">
        <f t="shared" si="6"/>
        <v>46</v>
      </c>
      <c r="FF49" s="52">
        <f t="shared" si="6"/>
        <v>47</v>
      </c>
      <c r="FG49" s="52">
        <f t="shared" si="6"/>
        <v>32</v>
      </c>
      <c r="FH49" s="52">
        <f t="shared" si="6"/>
        <v>48</v>
      </c>
      <c r="FI49" s="52">
        <f t="shared" si="6"/>
        <v>33</v>
      </c>
      <c r="FJ49" s="52">
        <f t="shared" si="6"/>
        <v>44</v>
      </c>
      <c r="FK49" s="52">
        <f t="shared" si="6"/>
        <v>30</v>
      </c>
      <c r="FL49" s="52">
        <f t="shared" si="6"/>
        <v>37</v>
      </c>
      <c r="FM49" s="52">
        <f t="shared" si="6"/>
        <v>32</v>
      </c>
      <c r="FN49" s="52">
        <f t="shared" si="6"/>
        <v>20</v>
      </c>
      <c r="FO49" s="52">
        <f t="shared" si="6"/>
        <v>34</v>
      </c>
      <c r="FP49" s="52">
        <f t="shared" si="6"/>
        <v>26</v>
      </c>
      <c r="FQ49" s="52">
        <f t="shared" si="6"/>
        <v>30</v>
      </c>
      <c r="FR49" s="52">
        <f t="shared" si="6"/>
        <v>0</v>
      </c>
      <c r="FS49" s="52">
        <f t="shared" si="6"/>
        <v>0</v>
      </c>
      <c r="FT49" s="52">
        <f t="shared" si="6"/>
        <v>138</v>
      </c>
      <c r="FU49" s="52">
        <f t="shared" si="6"/>
        <v>28</v>
      </c>
      <c r="FV49" s="52">
        <f t="shared" si="6"/>
        <v>24</v>
      </c>
      <c r="FW49" s="52">
        <f t="shared" si="6"/>
        <v>26</v>
      </c>
      <c r="FX49" s="52">
        <f t="shared" si="6"/>
        <v>29</v>
      </c>
      <c r="FY49" s="52">
        <f t="shared" si="6"/>
        <v>25</v>
      </c>
      <c r="FZ49" s="52">
        <f t="shared" si="6"/>
        <v>31</v>
      </c>
      <c r="GA49" s="52">
        <f t="shared" si="6"/>
        <v>13</v>
      </c>
      <c r="GB49" s="52">
        <f t="shared" si="6"/>
        <v>0</v>
      </c>
      <c r="GC49" s="52">
        <f t="shared" si="6"/>
        <v>1</v>
      </c>
      <c r="GD49" s="52">
        <f t="shared" si="6"/>
        <v>12</v>
      </c>
      <c r="GE49" s="52">
        <f t="shared" si="6"/>
        <v>27</v>
      </c>
      <c r="GF49" s="52">
        <f t="shared" si="6"/>
        <v>33</v>
      </c>
      <c r="GG49" s="52">
        <f t="shared" si="6"/>
        <v>47</v>
      </c>
      <c r="GH49" s="52">
        <f t="shared" si="6"/>
        <v>39</v>
      </c>
      <c r="GI49" s="52">
        <f t="shared" si="6"/>
        <v>45</v>
      </c>
      <c r="GJ49" s="52">
        <f t="shared" si="6"/>
        <v>29</v>
      </c>
      <c r="GK49" s="52">
        <f t="shared" si="6"/>
        <v>33</v>
      </c>
      <c r="GL49" s="52">
        <f t="shared" si="6"/>
        <v>29</v>
      </c>
      <c r="GM49" s="52">
        <f t="shared" si="6"/>
        <v>26</v>
      </c>
      <c r="GN49" s="52">
        <f t="shared" si="6"/>
        <v>23</v>
      </c>
      <c r="GO49" s="52">
        <f t="shared" si="6"/>
        <v>16</v>
      </c>
      <c r="GP49" s="52">
        <f t="shared" ref="GP49:JA49" si="7">IF(GP46-GO46&lt;0,0,GP46-GO46)</f>
        <v>36</v>
      </c>
      <c r="GQ49" s="52">
        <f t="shared" si="7"/>
        <v>22</v>
      </c>
      <c r="GR49" s="52">
        <f t="shared" si="7"/>
        <v>25</v>
      </c>
      <c r="GS49" s="52">
        <f t="shared" si="7"/>
        <v>26</v>
      </c>
      <c r="GT49" s="52">
        <f t="shared" si="7"/>
        <v>18</v>
      </c>
      <c r="GU49" s="52">
        <f t="shared" si="7"/>
        <v>25</v>
      </c>
      <c r="GV49" s="52">
        <f t="shared" si="7"/>
        <v>19</v>
      </c>
      <c r="GW49" s="52">
        <f t="shared" si="7"/>
        <v>16</v>
      </c>
      <c r="GX49" s="52">
        <f t="shared" si="7"/>
        <v>17</v>
      </c>
      <c r="GY49" s="52">
        <f t="shared" si="7"/>
        <v>12</v>
      </c>
      <c r="GZ49" s="52">
        <f t="shared" si="7"/>
        <v>7</v>
      </c>
      <c r="HA49" s="52">
        <f t="shared" si="7"/>
        <v>20</v>
      </c>
      <c r="HB49" s="52">
        <f t="shared" si="7"/>
        <v>17</v>
      </c>
      <c r="HC49" s="52">
        <f t="shared" si="7"/>
        <v>18</v>
      </c>
      <c r="HD49" s="52">
        <f t="shared" si="7"/>
        <v>24</v>
      </c>
      <c r="HE49" s="52">
        <f t="shared" si="7"/>
        <v>23</v>
      </c>
      <c r="HF49" s="52">
        <f t="shared" si="7"/>
        <v>12</v>
      </c>
      <c r="HG49" s="52">
        <f t="shared" si="7"/>
        <v>12</v>
      </c>
      <c r="HH49" s="52">
        <f t="shared" si="7"/>
        <v>24</v>
      </c>
      <c r="HI49" s="52">
        <f t="shared" si="7"/>
        <v>10</v>
      </c>
      <c r="HJ49" s="52">
        <f t="shared" si="7"/>
        <v>15</v>
      </c>
      <c r="HK49" s="52">
        <f t="shared" si="7"/>
        <v>3</v>
      </c>
      <c r="HL49" s="52">
        <f t="shared" si="7"/>
        <v>18</v>
      </c>
      <c r="HM49" s="52">
        <f t="shared" si="7"/>
        <v>16</v>
      </c>
      <c r="HN49" s="52">
        <f t="shared" si="7"/>
        <v>15</v>
      </c>
      <c r="HO49" s="52">
        <f t="shared" si="7"/>
        <v>5</v>
      </c>
      <c r="HP49" s="52">
        <f t="shared" si="7"/>
        <v>1</v>
      </c>
      <c r="HQ49" s="52">
        <f t="shared" si="7"/>
        <v>0</v>
      </c>
      <c r="HR49" s="52">
        <f t="shared" si="7"/>
        <v>8</v>
      </c>
      <c r="HS49" s="52">
        <f t="shared" si="7"/>
        <v>6</v>
      </c>
      <c r="HT49" s="52">
        <f t="shared" si="7"/>
        <v>15</v>
      </c>
      <c r="HU49" s="52">
        <f t="shared" si="7"/>
        <v>1</v>
      </c>
      <c r="HV49" s="52">
        <f t="shared" si="7"/>
        <v>0</v>
      </c>
      <c r="HW49" s="52">
        <f t="shared" si="7"/>
        <v>14</v>
      </c>
      <c r="HX49" s="52">
        <f t="shared" si="7"/>
        <v>954</v>
      </c>
      <c r="HY49" s="52">
        <f t="shared" si="7"/>
        <v>1</v>
      </c>
      <c r="HZ49" s="52">
        <f t="shared" si="7"/>
        <v>1</v>
      </c>
      <c r="IA49" s="52">
        <f t="shared" si="7"/>
        <v>59</v>
      </c>
      <c r="IB49" s="52">
        <f t="shared" si="7"/>
        <v>0</v>
      </c>
      <c r="IC49" s="52">
        <f t="shared" si="7"/>
        <v>24</v>
      </c>
      <c r="ID49" s="52">
        <f t="shared" si="7"/>
        <v>9</v>
      </c>
      <c r="IE49" s="52">
        <f t="shared" si="7"/>
        <v>12</v>
      </c>
      <c r="IF49" s="52">
        <f t="shared" si="7"/>
        <v>17</v>
      </c>
      <c r="IG49" s="52">
        <f t="shared" si="7"/>
        <v>13</v>
      </c>
      <c r="IH49" s="52">
        <f t="shared" si="7"/>
        <v>6</v>
      </c>
      <c r="II49" s="52">
        <f t="shared" si="7"/>
        <v>12</v>
      </c>
      <c r="IJ49" s="52">
        <f t="shared" si="7"/>
        <v>15</v>
      </c>
      <c r="IK49" s="52">
        <f t="shared" si="7"/>
        <v>7</v>
      </c>
      <c r="IL49" s="52">
        <f t="shared" si="7"/>
        <v>0</v>
      </c>
      <c r="IM49" s="52">
        <f t="shared" si="7"/>
        <v>15</v>
      </c>
      <c r="IN49" s="52">
        <f t="shared" si="7"/>
        <v>10</v>
      </c>
      <c r="IO49" s="52">
        <f t="shared" si="7"/>
        <v>10</v>
      </c>
      <c r="IP49" s="52">
        <f t="shared" si="7"/>
        <v>11</v>
      </c>
      <c r="IQ49" s="52">
        <f t="shared" si="7"/>
        <v>12</v>
      </c>
      <c r="IR49" s="52">
        <f t="shared" si="7"/>
        <v>12</v>
      </c>
      <c r="IS49" s="52">
        <f t="shared" si="7"/>
        <v>20</v>
      </c>
      <c r="IT49" s="52">
        <f t="shared" si="7"/>
        <v>16</v>
      </c>
      <c r="IU49" s="52">
        <f t="shared" si="7"/>
        <v>14</v>
      </c>
      <c r="IV49" s="52">
        <f t="shared" si="7"/>
        <v>8</v>
      </c>
      <c r="IW49" s="52">
        <f t="shared" si="7"/>
        <v>17</v>
      </c>
      <c r="IX49" s="52">
        <f t="shared" si="7"/>
        <v>11</v>
      </c>
      <c r="IY49" s="52">
        <f t="shared" si="7"/>
        <v>9</v>
      </c>
      <c r="IZ49" s="52">
        <f t="shared" si="7"/>
        <v>7</v>
      </c>
      <c r="JA49" s="52">
        <f t="shared" si="7"/>
        <v>14</v>
      </c>
      <c r="JB49" s="52">
        <f t="shared" ref="JB49:LM49" si="8">IF(JB46-JA46&lt;0,0,JB46-JA46)</f>
        <v>16</v>
      </c>
      <c r="JC49" s="52">
        <f t="shared" si="8"/>
        <v>12</v>
      </c>
      <c r="JD49" s="52">
        <f t="shared" si="8"/>
        <v>8</v>
      </c>
      <c r="JE49" s="52">
        <f t="shared" si="8"/>
        <v>7</v>
      </c>
      <c r="JF49" s="52">
        <f t="shared" si="8"/>
        <v>10</v>
      </c>
      <c r="JG49" s="52">
        <f t="shared" si="8"/>
        <v>8</v>
      </c>
      <c r="JH49" s="52">
        <f t="shared" si="8"/>
        <v>8</v>
      </c>
      <c r="JI49" s="52">
        <f t="shared" si="8"/>
        <v>10</v>
      </c>
      <c r="JJ49" s="52">
        <f t="shared" si="8"/>
        <v>13</v>
      </c>
      <c r="JK49" s="52">
        <f t="shared" si="8"/>
        <v>8</v>
      </c>
      <c r="JL49" s="52">
        <f t="shared" si="8"/>
        <v>6</v>
      </c>
      <c r="JM49" s="52">
        <f t="shared" si="8"/>
        <v>10</v>
      </c>
      <c r="JN49" s="52">
        <f t="shared" si="8"/>
        <v>13</v>
      </c>
      <c r="JO49" s="52">
        <f t="shared" si="8"/>
        <v>13</v>
      </c>
      <c r="JP49" s="52">
        <f t="shared" si="8"/>
        <v>10</v>
      </c>
      <c r="JQ49" s="52">
        <f t="shared" si="8"/>
        <v>9</v>
      </c>
      <c r="JR49" s="52">
        <f t="shared" si="8"/>
        <v>9</v>
      </c>
      <c r="JS49" s="52">
        <f t="shared" si="8"/>
        <v>10</v>
      </c>
      <c r="JT49" s="52">
        <f t="shared" si="8"/>
        <v>12</v>
      </c>
      <c r="JU49" s="52">
        <f t="shared" si="8"/>
        <v>0</v>
      </c>
      <c r="JV49" s="52">
        <f t="shared" si="8"/>
        <v>20</v>
      </c>
      <c r="JW49" s="52">
        <f t="shared" si="8"/>
        <v>9</v>
      </c>
      <c r="JX49" s="52">
        <f t="shared" si="8"/>
        <v>13</v>
      </c>
      <c r="JY49" s="52">
        <f t="shared" si="8"/>
        <v>14</v>
      </c>
      <c r="JZ49" s="52">
        <f t="shared" si="8"/>
        <v>16</v>
      </c>
      <c r="KA49" s="52">
        <f t="shared" si="8"/>
        <v>12</v>
      </c>
      <c r="KB49" s="52">
        <f t="shared" si="8"/>
        <v>14</v>
      </c>
      <c r="KC49" s="52">
        <f t="shared" si="8"/>
        <v>8</v>
      </c>
      <c r="KD49" s="52">
        <f t="shared" si="8"/>
        <v>7</v>
      </c>
      <c r="KE49" s="52">
        <f t="shared" si="8"/>
        <v>9</v>
      </c>
      <c r="KF49" s="52">
        <f t="shared" si="8"/>
        <v>19</v>
      </c>
      <c r="KG49" s="52">
        <f t="shared" si="8"/>
        <v>14</v>
      </c>
      <c r="KH49" s="52">
        <f t="shared" si="8"/>
        <v>12</v>
      </c>
      <c r="KI49" s="52">
        <f t="shared" si="8"/>
        <v>4</v>
      </c>
      <c r="KJ49" s="52">
        <f t="shared" si="8"/>
        <v>21</v>
      </c>
      <c r="KK49" s="52">
        <f t="shared" si="8"/>
        <v>12</v>
      </c>
      <c r="KL49" s="52">
        <f t="shared" si="8"/>
        <v>13</v>
      </c>
      <c r="KM49" s="52">
        <f t="shared" si="8"/>
        <v>8</v>
      </c>
      <c r="KN49" s="52">
        <f t="shared" si="8"/>
        <v>30</v>
      </c>
      <c r="KO49" s="52">
        <f t="shared" si="8"/>
        <v>18</v>
      </c>
      <c r="KP49" s="52">
        <f t="shared" si="8"/>
        <v>14</v>
      </c>
      <c r="KQ49" s="52">
        <f t="shared" si="8"/>
        <v>16</v>
      </c>
      <c r="KR49" s="52">
        <f t="shared" si="8"/>
        <v>26</v>
      </c>
      <c r="KS49" s="52">
        <f t="shared" si="8"/>
        <v>22</v>
      </c>
      <c r="KT49" s="52">
        <f t="shared" si="8"/>
        <v>25</v>
      </c>
      <c r="KU49" s="52">
        <f t="shared" si="8"/>
        <v>15</v>
      </c>
      <c r="KV49" s="52">
        <f t="shared" si="8"/>
        <v>25</v>
      </c>
      <c r="KW49" s="52">
        <f t="shared" si="8"/>
        <v>23</v>
      </c>
      <c r="KX49" s="52">
        <f t="shared" si="8"/>
        <v>16</v>
      </c>
      <c r="KY49" s="52">
        <f t="shared" si="8"/>
        <v>29</v>
      </c>
      <c r="KZ49" s="52">
        <f t="shared" si="8"/>
        <v>18</v>
      </c>
      <c r="LA49" s="52">
        <f t="shared" si="8"/>
        <v>16</v>
      </c>
      <c r="LB49" s="52">
        <f t="shared" si="8"/>
        <v>13</v>
      </c>
      <c r="LC49" s="52">
        <f t="shared" si="8"/>
        <v>18</v>
      </c>
      <c r="LD49" s="52">
        <f t="shared" si="8"/>
        <v>17</v>
      </c>
      <c r="LE49" s="52">
        <f t="shared" si="8"/>
        <v>29</v>
      </c>
      <c r="LF49" s="52">
        <f t="shared" si="8"/>
        <v>26</v>
      </c>
      <c r="LG49" s="52">
        <f t="shared" si="8"/>
        <v>21</v>
      </c>
      <c r="LH49" s="52">
        <f t="shared" si="8"/>
        <v>16</v>
      </c>
      <c r="LI49" s="52">
        <f t="shared" si="8"/>
        <v>26</v>
      </c>
      <c r="LJ49" s="52">
        <f t="shared" si="8"/>
        <v>20</v>
      </c>
      <c r="LK49" s="52">
        <f t="shared" si="8"/>
        <v>18</v>
      </c>
      <c r="LL49" s="52">
        <f t="shared" si="8"/>
        <v>18</v>
      </c>
      <c r="LM49" s="52">
        <f t="shared" si="8"/>
        <v>10</v>
      </c>
      <c r="LN49" s="52">
        <f t="shared" ref="LN49:NE49" si="9">IF(LN46-LM46&lt;0,0,LN46-LM46)</f>
        <v>14</v>
      </c>
      <c r="LO49" s="52">
        <f t="shared" si="9"/>
        <v>16</v>
      </c>
      <c r="LP49" s="52">
        <f t="shared" si="9"/>
        <v>10</v>
      </c>
      <c r="LQ49" s="52">
        <f t="shared" si="9"/>
        <v>12</v>
      </c>
      <c r="LR49" s="52">
        <f t="shared" si="9"/>
        <v>28</v>
      </c>
      <c r="LS49" s="52">
        <f t="shared" si="9"/>
        <v>15</v>
      </c>
      <c r="LT49" s="52">
        <f t="shared" si="9"/>
        <v>27</v>
      </c>
      <c r="LU49" s="52">
        <f t="shared" si="9"/>
        <v>15</v>
      </c>
      <c r="LV49" s="52">
        <f t="shared" si="9"/>
        <v>19</v>
      </c>
      <c r="LW49" s="52">
        <f t="shared" si="9"/>
        <v>17</v>
      </c>
      <c r="LX49" s="52">
        <f t="shared" si="9"/>
        <v>14</v>
      </c>
      <c r="LY49" s="52">
        <f t="shared" si="9"/>
        <v>16</v>
      </c>
      <c r="LZ49" s="52">
        <f t="shared" si="9"/>
        <v>10</v>
      </c>
      <c r="MA49" s="52">
        <f t="shared" si="9"/>
        <v>24</v>
      </c>
      <c r="MB49" s="52">
        <f t="shared" si="9"/>
        <v>16</v>
      </c>
      <c r="MC49" s="52">
        <f t="shared" si="9"/>
        <v>17</v>
      </c>
      <c r="MD49" s="52">
        <f t="shared" si="9"/>
        <v>14</v>
      </c>
      <c r="ME49" s="52">
        <f t="shared" si="9"/>
        <v>26</v>
      </c>
      <c r="MF49" s="52">
        <f t="shared" si="9"/>
        <v>28</v>
      </c>
      <c r="MG49" s="52">
        <f t="shared" si="9"/>
        <v>36</v>
      </c>
      <c r="MH49" s="52">
        <f t="shared" si="9"/>
        <v>36</v>
      </c>
      <c r="MI49" s="52">
        <f t="shared" si="9"/>
        <v>29</v>
      </c>
      <c r="MJ49" s="52">
        <f t="shared" si="9"/>
        <v>20</v>
      </c>
      <c r="MK49" s="52">
        <f t="shared" si="9"/>
        <v>18</v>
      </c>
      <c r="ML49" s="52">
        <f t="shared" si="9"/>
        <v>8</v>
      </c>
      <c r="MM49" s="52">
        <f t="shared" si="9"/>
        <v>17</v>
      </c>
      <c r="MN49" s="52">
        <f t="shared" si="9"/>
        <v>76</v>
      </c>
      <c r="MO49" s="52">
        <f t="shared" si="9"/>
        <v>56</v>
      </c>
      <c r="MP49" s="52">
        <f t="shared" si="9"/>
        <v>109</v>
      </c>
      <c r="MQ49" s="52">
        <f t="shared" si="9"/>
        <v>30</v>
      </c>
      <c r="MR49" s="52">
        <f t="shared" si="9"/>
        <v>18</v>
      </c>
      <c r="MS49" s="52">
        <f t="shared" si="9"/>
        <v>22</v>
      </c>
      <c r="MT49" s="52">
        <f t="shared" si="9"/>
        <v>24</v>
      </c>
      <c r="MU49" s="52">
        <f t="shared" si="9"/>
        <v>18</v>
      </c>
      <c r="MV49" s="52">
        <f t="shared" si="9"/>
        <v>20</v>
      </c>
      <c r="MW49" s="52">
        <f t="shared" si="9"/>
        <v>20</v>
      </c>
      <c r="MX49" s="52">
        <f t="shared" si="9"/>
        <v>13</v>
      </c>
      <c r="MY49" s="52">
        <f t="shared" si="9"/>
        <v>13</v>
      </c>
      <c r="MZ49" s="52">
        <f t="shared" si="9"/>
        <v>17</v>
      </c>
      <c r="NA49" s="52">
        <f t="shared" si="9"/>
        <v>15</v>
      </c>
      <c r="NB49" s="52">
        <f t="shared" si="9"/>
        <v>23</v>
      </c>
      <c r="NC49" s="52">
        <f t="shared" si="9"/>
        <v>15</v>
      </c>
      <c r="ND49" s="52">
        <f t="shared" si="9"/>
        <v>22</v>
      </c>
      <c r="NE49" s="52">
        <f t="shared" si="9"/>
        <v>13</v>
      </c>
    </row>
    <row r="50" spans="1:370" s="50" customFormat="1" x14ac:dyDescent="0.25">
      <c r="B50" s="52" t="s">
        <v>119</v>
      </c>
      <c r="D50" s="52">
        <f t="shared" ref="D50:AI50" si="10">D47-C47</f>
        <v>94067</v>
      </c>
      <c r="E50" s="52">
        <f>E47-D47</f>
        <v>183</v>
      </c>
      <c r="F50" s="52">
        <f t="shared" si="10"/>
        <v>197</v>
      </c>
      <c r="G50" s="52">
        <f t="shared" si="10"/>
        <v>210</v>
      </c>
      <c r="H50" s="52">
        <f t="shared" si="10"/>
        <v>189</v>
      </c>
      <c r="I50" s="52">
        <f t="shared" si="10"/>
        <v>168</v>
      </c>
      <c r="J50" s="52">
        <f t="shared" si="10"/>
        <v>176</v>
      </c>
      <c r="K50" s="52">
        <f t="shared" si="10"/>
        <v>193</v>
      </c>
      <c r="L50" s="52">
        <f t="shared" si="10"/>
        <v>173</v>
      </c>
      <c r="M50" s="52">
        <f t="shared" si="10"/>
        <v>173</v>
      </c>
      <c r="N50" s="52">
        <f t="shared" si="10"/>
        <v>195</v>
      </c>
      <c r="O50" s="52">
        <f t="shared" si="10"/>
        <v>165</v>
      </c>
      <c r="P50" s="52">
        <f t="shared" si="10"/>
        <v>177</v>
      </c>
      <c r="Q50" s="52">
        <f t="shared" si="10"/>
        <v>188</v>
      </c>
      <c r="R50" s="52">
        <f t="shared" si="10"/>
        <v>184</v>
      </c>
      <c r="S50" s="52">
        <f t="shared" si="10"/>
        <v>151</v>
      </c>
      <c r="T50" s="52">
        <f t="shared" si="10"/>
        <v>192</v>
      </c>
      <c r="U50" s="52">
        <f t="shared" si="10"/>
        <v>230</v>
      </c>
      <c r="V50" s="52">
        <f t="shared" si="10"/>
        <v>190</v>
      </c>
      <c r="W50" s="52">
        <f t="shared" si="10"/>
        <v>195</v>
      </c>
      <c r="X50" s="52">
        <f t="shared" si="10"/>
        <v>198</v>
      </c>
      <c r="Y50" s="52">
        <f t="shared" si="10"/>
        <v>162</v>
      </c>
      <c r="Z50" s="52">
        <f t="shared" si="10"/>
        <v>216</v>
      </c>
      <c r="AA50" s="52">
        <f t="shared" si="10"/>
        <v>173</v>
      </c>
      <c r="AB50" s="52">
        <f t="shared" si="10"/>
        <v>142</v>
      </c>
      <c r="AC50" s="52">
        <f t="shared" si="10"/>
        <v>212</v>
      </c>
      <c r="AD50" s="52">
        <f t="shared" si="10"/>
        <v>147</v>
      </c>
      <c r="AE50" s="52">
        <f t="shared" si="10"/>
        <v>164</v>
      </c>
      <c r="AF50" s="52">
        <f t="shared" si="10"/>
        <v>193</v>
      </c>
      <c r="AG50" s="52">
        <f t="shared" si="10"/>
        <v>232</v>
      </c>
      <c r="AH50" s="52">
        <f t="shared" si="10"/>
        <v>194</v>
      </c>
      <c r="AI50" s="52">
        <f t="shared" si="10"/>
        <v>222</v>
      </c>
      <c r="AJ50" s="52">
        <f t="shared" ref="AJ50:BO50" si="11">AJ47-AI47</f>
        <v>207</v>
      </c>
      <c r="AK50" s="52">
        <f t="shared" si="11"/>
        <v>193</v>
      </c>
      <c r="AL50" s="52">
        <f t="shared" si="11"/>
        <v>229</v>
      </c>
      <c r="AM50" s="52">
        <f t="shared" si="11"/>
        <v>204</v>
      </c>
      <c r="AN50" s="52">
        <f t="shared" si="11"/>
        <v>204</v>
      </c>
      <c r="AO50" s="52">
        <f t="shared" si="11"/>
        <v>217</v>
      </c>
      <c r="AP50" s="52">
        <f t="shared" si="11"/>
        <v>207</v>
      </c>
      <c r="AQ50" s="52">
        <f t="shared" si="11"/>
        <v>202</v>
      </c>
      <c r="AR50" s="52">
        <f t="shared" si="11"/>
        <v>220</v>
      </c>
      <c r="AS50" s="52">
        <f t="shared" si="11"/>
        <v>204</v>
      </c>
      <c r="AT50" s="52">
        <f t="shared" si="11"/>
        <v>107</v>
      </c>
      <c r="AU50" s="52">
        <f t="shared" si="11"/>
        <v>216</v>
      </c>
      <c r="AV50" s="52">
        <f t="shared" si="11"/>
        <v>128</v>
      </c>
      <c r="AW50" s="52">
        <f t="shared" si="11"/>
        <v>174</v>
      </c>
      <c r="AX50" s="52">
        <f t="shared" si="11"/>
        <v>161</v>
      </c>
      <c r="AY50" s="52">
        <f t="shared" si="11"/>
        <v>219</v>
      </c>
      <c r="AZ50" s="52">
        <f t="shared" si="11"/>
        <v>182</v>
      </c>
      <c r="BA50" s="52">
        <f t="shared" si="11"/>
        <v>182</v>
      </c>
      <c r="BB50" s="52">
        <f t="shared" si="11"/>
        <v>177</v>
      </c>
      <c r="BC50" s="52">
        <f t="shared" si="11"/>
        <v>210</v>
      </c>
      <c r="BD50" s="52">
        <f t="shared" si="11"/>
        <v>164</v>
      </c>
      <c r="BE50" s="52">
        <f t="shared" si="11"/>
        <v>188</v>
      </c>
      <c r="BF50" s="52">
        <f t="shared" si="11"/>
        <v>200</v>
      </c>
      <c r="BG50" s="52">
        <f t="shared" si="11"/>
        <v>173</v>
      </c>
      <c r="BH50" s="52">
        <f t="shared" si="11"/>
        <v>194</v>
      </c>
      <c r="BI50" s="52">
        <f t="shared" si="11"/>
        <v>166</v>
      </c>
      <c r="BJ50" s="52">
        <f t="shared" si="11"/>
        <v>185</v>
      </c>
      <c r="BK50" s="52">
        <f t="shared" si="11"/>
        <v>210</v>
      </c>
      <c r="BL50" s="52">
        <f t="shared" si="11"/>
        <v>183</v>
      </c>
      <c r="BM50" s="52">
        <f t="shared" si="11"/>
        <v>193</v>
      </c>
      <c r="BN50" s="52">
        <f t="shared" si="11"/>
        <v>199</v>
      </c>
      <c r="BO50" s="52">
        <f t="shared" si="11"/>
        <v>201</v>
      </c>
      <c r="BP50" s="52">
        <f t="shared" ref="BP50:CC50" si="12">BP47-BO47</f>
        <v>182</v>
      </c>
      <c r="BQ50" s="52">
        <f t="shared" si="12"/>
        <v>192</v>
      </c>
      <c r="BR50" s="52">
        <f t="shared" si="12"/>
        <v>194</v>
      </c>
      <c r="BS50" s="52">
        <f t="shared" si="12"/>
        <v>184</v>
      </c>
      <c r="BT50" s="52">
        <f t="shared" si="12"/>
        <v>121</v>
      </c>
      <c r="BU50" s="52">
        <f t="shared" si="12"/>
        <v>105</v>
      </c>
      <c r="BV50" s="52">
        <f t="shared" si="12"/>
        <v>89</v>
      </c>
      <c r="BW50" s="52">
        <f t="shared" si="12"/>
        <v>185</v>
      </c>
      <c r="BX50" s="52">
        <f t="shared" si="12"/>
        <v>370</v>
      </c>
      <c r="BY50" s="52">
        <f t="shared" si="12"/>
        <v>0</v>
      </c>
      <c r="BZ50" s="52">
        <f t="shared" si="12"/>
        <v>206</v>
      </c>
      <c r="CA50" s="52">
        <f t="shared" si="12"/>
        <v>146</v>
      </c>
      <c r="CB50" s="52">
        <f t="shared" si="12"/>
        <v>162</v>
      </c>
      <c r="CC50" s="52">
        <f t="shared" si="12"/>
        <v>158</v>
      </c>
      <c r="CD50" s="52"/>
      <c r="CE50" s="52">
        <f t="shared" si="4"/>
        <v>0</v>
      </c>
      <c r="CF50" s="52">
        <f t="shared" si="4"/>
        <v>0</v>
      </c>
      <c r="CG50" s="52">
        <f t="shared" si="4"/>
        <v>0</v>
      </c>
      <c r="CH50" s="52">
        <f>CH47-CC47</f>
        <v>758</v>
      </c>
      <c r="CI50" s="52">
        <f t="shared" ref="CI50:EC50" si="13">CI47-CH47</f>
        <v>191</v>
      </c>
      <c r="CJ50" s="52">
        <f t="shared" si="13"/>
        <v>203</v>
      </c>
      <c r="CK50" s="52">
        <f t="shared" si="13"/>
        <v>187</v>
      </c>
      <c r="CL50" s="52">
        <f t="shared" si="13"/>
        <v>207</v>
      </c>
      <c r="CM50" s="52">
        <f t="shared" si="13"/>
        <v>182</v>
      </c>
      <c r="CN50" s="52">
        <f t="shared" si="13"/>
        <v>193</v>
      </c>
      <c r="CO50" s="52">
        <f t="shared" si="13"/>
        <v>186</v>
      </c>
      <c r="CP50" s="52">
        <f t="shared" si="13"/>
        <v>200</v>
      </c>
      <c r="CQ50" s="52">
        <f t="shared" si="13"/>
        <v>207</v>
      </c>
      <c r="CR50" s="52">
        <f t="shared" si="13"/>
        <v>164</v>
      </c>
      <c r="CS50" s="52">
        <f t="shared" si="13"/>
        <v>198</v>
      </c>
      <c r="CT50" s="52">
        <f t="shared" si="13"/>
        <v>198</v>
      </c>
      <c r="CU50" s="52">
        <f t="shared" si="13"/>
        <v>150</v>
      </c>
      <c r="CV50" s="52">
        <f t="shared" si="13"/>
        <v>205</v>
      </c>
      <c r="CW50" s="52">
        <f t="shared" si="13"/>
        <v>213</v>
      </c>
      <c r="CX50" s="52">
        <f t="shared" si="13"/>
        <v>206</v>
      </c>
      <c r="CY50" s="52">
        <f t="shared" si="13"/>
        <v>173</v>
      </c>
      <c r="CZ50" s="52">
        <f t="shared" si="13"/>
        <v>169</v>
      </c>
      <c r="DA50" s="52">
        <f t="shared" si="13"/>
        <v>186</v>
      </c>
      <c r="DB50" s="52">
        <f t="shared" si="13"/>
        <v>184</v>
      </c>
      <c r="DC50" s="52">
        <f t="shared" si="13"/>
        <v>207</v>
      </c>
      <c r="DD50" s="52">
        <f t="shared" si="13"/>
        <v>200</v>
      </c>
      <c r="DE50" s="52">
        <f t="shared" si="13"/>
        <v>204</v>
      </c>
      <c r="DF50" s="52">
        <f t="shared" si="13"/>
        <v>176</v>
      </c>
      <c r="DG50" s="52">
        <f t="shared" si="13"/>
        <v>187</v>
      </c>
      <c r="DH50" s="52">
        <f t="shared" si="13"/>
        <v>164</v>
      </c>
      <c r="DI50" s="52">
        <f t="shared" si="13"/>
        <v>194</v>
      </c>
      <c r="DJ50" s="52">
        <f t="shared" si="13"/>
        <v>150</v>
      </c>
      <c r="DK50" s="52">
        <f t="shared" si="13"/>
        <v>190</v>
      </c>
      <c r="DL50" s="52">
        <f t="shared" si="13"/>
        <v>209</v>
      </c>
      <c r="DM50" s="52">
        <f t="shared" si="13"/>
        <v>209</v>
      </c>
      <c r="DN50" s="52">
        <f t="shared" si="13"/>
        <v>159</v>
      </c>
      <c r="DO50" s="52">
        <f t="shared" si="13"/>
        <v>0</v>
      </c>
      <c r="DP50" s="52">
        <f t="shared" si="13"/>
        <v>377</v>
      </c>
      <c r="DQ50" s="52">
        <f t="shared" si="13"/>
        <v>208</v>
      </c>
      <c r="DR50" s="52">
        <f t="shared" si="13"/>
        <v>180</v>
      </c>
      <c r="DS50" s="52">
        <f t="shared" si="13"/>
        <v>195</v>
      </c>
      <c r="DT50" s="52">
        <f t="shared" si="13"/>
        <v>184</v>
      </c>
      <c r="DU50" s="52">
        <f t="shared" si="13"/>
        <v>202</v>
      </c>
      <c r="DV50" s="52">
        <f t="shared" si="13"/>
        <v>211</v>
      </c>
      <c r="DW50" s="52">
        <f t="shared" si="13"/>
        <v>206</v>
      </c>
      <c r="DX50" s="52">
        <f t="shared" si="13"/>
        <v>213</v>
      </c>
      <c r="DY50" s="52">
        <f t="shared" si="13"/>
        <v>211</v>
      </c>
      <c r="DZ50" s="52">
        <f t="shared" si="13"/>
        <v>150</v>
      </c>
      <c r="EA50" s="52">
        <f t="shared" si="13"/>
        <v>157</v>
      </c>
      <c r="EB50" s="52">
        <f t="shared" si="13"/>
        <v>220</v>
      </c>
      <c r="EC50" s="52">
        <f t="shared" si="13"/>
        <v>214</v>
      </c>
      <c r="ED50" s="52">
        <f t="shared" ref="ED50:GO50" si="14">IF(ED47-EC47&lt;0,0,ED47-EC47)</f>
        <v>191</v>
      </c>
      <c r="EE50" s="52">
        <f t="shared" si="14"/>
        <v>200</v>
      </c>
      <c r="EF50" s="52">
        <f t="shared" si="14"/>
        <v>208</v>
      </c>
      <c r="EG50" s="52">
        <f t="shared" si="14"/>
        <v>183</v>
      </c>
      <c r="EH50" s="52">
        <f t="shared" si="14"/>
        <v>117</v>
      </c>
      <c r="EI50" s="52">
        <f t="shared" si="14"/>
        <v>61</v>
      </c>
      <c r="EJ50" s="52">
        <f t="shared" si="14"/>
        <v>54</v>
      </c>
      <c r="EK50" s="52">
        <f t="shared" si="14"/>
        <v>107</v>
      </c>
      <c r="EL50" s="52">
        <f t="shared" si="14"/>
        <v>123</v>
      </c>
      <c r="EM50" s="52">
        <f t="shared" si="14"/>
        <v>178</v>
      </c>
      <c r="EN50" s="52">
        <f t="shared" si="14"/>
        <v>191</v>
      </c>
      <c r="EO50" s="52">
        <f t="shared" si="14"/>
        <v>201</v>
      </c>
      <c r="EP50" s="52">
        <f t="shared" si="14"/>
        <v>186</v>
      </c>
      <c r="EQ50" s="52">
        <f t="shared" si="14"/>
        <v>195</v>
      </c>
      <c r="ER50" s="52">
        <f t="shared" si="14"/>
        <v>174</v>
      </c>
      <c r="ES50" s="52">
        <f t="shared" si="14"/>
        <v>193</v>
      </c>
      <c r="ET50" s="52">
        <f t="shared" si="14"/>
        <v>198</v>
      </c>
      <c r="EU50" s="52">
        <f t="shared" si="14"/>
        <v>197</v>
      </c>
      <c r="EV50" s="52">
        <f t="shared" si="14"/>
        <v>185</v>
      </c>
      <c r="EW50" s="52">
        <f t="shared" si="14"/>
        <v>159</v>
      </c>
      <c r="EX50" s="52">
        <f t="shared" si="14"/>
        <v>172</v>
      </c>
      <c r="EY50" s="52">
        <f t="shared" si="14"/>
        <v>185</v>
      </c>
      <c r="EZ50" s="52">
        <f t="shared" si="14"/>
        <v>155</v>
      </c>
      <c r="FA50" s="52">
        <f t="shared" si="14"/>
        <v>187</v>
      </c>
      <c r="FB50" s="52">
        <f t="shared" si="14"/>
        <v>191</v>
      </c>
      <c r="FC50" s="52">
        <f t="shared" si="14"/>
        <v>141</v>
      </c>
      <c r="FD50" s="52">
        <f t="shared" si="14"/>
        <v>204</v>
      </c>
      <c r="FE50" s="52">
        <f t="shared" si="14"/>
        <v>221</v>
      </c>
      <c r="FF50" s="52">
        <f t="shared" si="14"/>
        <v>246</v>
      </c>
      <c r="FG50" s="52">
        <f t="shared" si="14"/>
        <v>214</v>
      </c>
      <c r="FH50" s="52">
        <f t="shared" si="14"/>
        <v>213</v>
      </c>
      <c r="FI50" s="52">
        <f t="shared" si="14"/>
        <v>209</v>
      </c>
      <c r="FJ50" s="52">
        <f t="shared" si="14"/>
        <v>206</v>
      </c>
      <c r="FK50" s="52">
        <f t="shared" si="14"/>
        <v>216</v>
      </c>
      <c r="FL50" s="52">
        <f t="shared" si="14"/>
        <v>215</v>
      </c>
      <c r="FM50" s="52">
        <f t="shared" si="14"/>
        <v>223</v>
      </c>
      <c r="FN50" s="52">
        <f t="shared" si="14"/>
        <v>224</v>
      </c>
      <c r="FO50" s="52">
        <f t="shared" si="14"/>
        <v>221</v>
      </c>
      <c r="FP50" s="52">
        <f t="shared" si="14"/>
        <v>207</v>
      </c>
      <c r="FQ50" s="52">
        <f t="shared" si="14"/>
        <v>212</v>
      </c>
      <c r="FR50" s="52">
        <f t="shared" si="14"/>
        <v>0</v>
      </c>
      <c r="FS50" s="52">
        <f t="shared" si="14"/>
        <v>0</v>
      </c>
      <c r="FT50" s="52">
        <f t="shared" si="14"/>
        <v>926</v>
      </c>
      <c r="FU50" s="52">
        <f t="shared" si="14"/>
        <v>213</v>
      </c>
      <c r="FV50" s="52">
        <f t="shared" si="14"/>
        <v>177</v>
      </c>
      <c r="FW50" s="52">
        <f t="shared" si="14"/>
        <v>201</v>
      </c>
      <c r="FX50" s="52">
        <f t="shared" si="14"/>
        <v>186</v>
      </c>
      <c r="FY50" s="52">
        <f t="shared" si="14"/>
        <v>197</v>
      </c>
      <c r="FZ50" s="52">
        <f t="shared" si="14"/>
        <v>229</v>
      </c>
      <c r="GA50" s="52">
        <f t="shared" si="14"/>
        <v>97</v>
      </c>
      <c r="GB50" s="52">
        <f t="shared" si="14"/>
        <v>89</v>
      </c>
      <c r="GC50" s="52">
        <f t="shared" si="14"/>
        <v>58</v>
      </c>
      <c r="GD50" s="52">
        <f t="shared" si="14"/>
        <v>114</v>
      </c>
      <c r="GE50" s="52">
        <f t="shared" si="14"/>
        <v>180</v>
      </c>
      <c r="GF50" s="52">
        <f t="shared" si="14"/>
        <v>187</v>
      </c>
      <c r="GG50" s="52">
        <f t="shared" si="14"/>
        <v>192</v>
      </c>
      <c r="GH50" s="52">
        <f t="shared" si="14"/>
        <v>237</v>
      </c>
      <c r="GI50" s="52">
        <f t="shared" si="14"/>
        <v>203</v>
      </c>
      <c r="GJ50" s="52">
        <f t="shared" si="14"/>
        <v>191</v>
      </c>
      <c r="GK50" s="52">
        <f t="shared" si="14"/>
        <v>182</v>
      </c>
      <c r="GL50" s="52">
        <f t="shared" si="14"/>
        <v>224</v>
      </c>
      <c r="GM50" s="52">
        <f t="shared" si="14"/>
        <v>209</v>
      </c>
      <c r="GN50" s="52">
        <f t="shared" si="14"/>
        <v>175</v>
      </c>
      <c r="GO50" s="52">
        <f t="shared" si="14"/>
        <v>206</v>
      </c>
      <c r="GP50" s="52">
        <f t="shared" ref="GP50:JA50" si="15">IF(GP47-GO47&lt;0,0,GP47-GO47)</f>
        <v>205</v>
      </c>
      <c r="GQ50" s="52">
        <f t="shared" si="15"/>
        <v>192</v>
      </c>
      <c r="GR50" s="52">
        <f t="shared" si="15"/>
        <v>199</v>
      </c>
      <c r="GS50" s="52">
        <f t="shared" si="15"/>
        <v>222</v>
      </c>
      <c r="GT50" s="52">
        <f t="shared" si="15"/>
        <v>216</v>
      </c>
      <c r="GU50" s="52">
        <f t="shared" si="15"/>
        <v>227</v>
      </c>
      <c r="GV50" s="52">
        <f t="shared" si="15"/>
        <v>242</v>
      </c>
      <c r="GW50" s="52">
        <f t="shared" si="15"/>
        <v>125</v>
      </c>
      <c r="GX50" s="52">
        <f t="shared" si="15"/>
        <v>195</v>
      </c>
      <c r="GY50" s="52">
        <f t="shared" si="15"/>
        <v>186</v>
      </c>
      <c r="GZ50" s="52">
        <f t="shared" si="15"/>
        <v>138</v>
      </c>
      <c r="HA50" s="52">
        <f t="shared" si="15"/>
        <v>219</v>
      </c>
      <c r="HB50" s="52">
        <f t="shared" si="15"/>
        <v>232</v>
      </c>
      <c r="HC50" s="52">
        <f t="shared" si="15"/>
        <v>166</v>
      </c>
      <c r="HD50" s="52">
        <f t="shared" si="15"/>
        <v>206</v>
      </c>
      <c r="HE50" s="52">
        <f t="shared" si="15"/>
        <v>234</v>
      </c>
      <c r="HF50" s="52">
        <f t="shared" si="15"/>
        <v>213</v>
      </c>
      <c r="HG50" s="52">
        <f t="shared" si="15"/>
        <v>205</v>
      </c>
      <c r="HH50" s="52">
        <f t="shared" si="15"/>
        <v>233</v>
      </c>
      <c r="HI50" s="52">
        <f t="shared" si="15"/>
        <v>236</v>
      </c>
      <c r="HJ50" s="52">
        <f t="shared" si="15"/>
        <v>171</v>
      </c>
      <c r="HK50" s="52">
        <f t="shared" si="15"/>
        <v>144</v>
      </c>
      <c r="HL50" s="52">
        <f t="shared" si="15"/>
        <v>216</v>
      </c>
      <c r="HM50" s="52">
        <f t="shared" si="15"/>
        <v>220</v>
      </c>
      <c r="HN50" s="52">
        <f t="shared" si="15"/>
        <v>171</v>
      </c>
      <c r="HO50" s="52">
        <f t="shared" si="15"/>
        <v>81</v>
      </c>
      <c r="HP50" s="52">
        <f t="shared" si="15"/>
        <v>95</v>
      </c>
      <c r="HQ50" s="52">
        <f t="shared" si="15"/>
        <v>41</v>
      </c>
      <c r="HR50" s="52">
        <f t="shared" si="15"/>
        <v>97</v>
      </c>
      <c r="HS50" s="52">
        <f t="shared" si="15"/>
        <v>69</v>
      </c>
      <c r="HT50" s="52">
        <f t="shared" si="15"/>
        <v>123</v>
      </c>
      <c r="HU50" s="52">
        <f t="shared" si="15"/>
        <v>115</v>
      </c>
      <c r="HV50" s="52">
        <f t="shared" si="15"/>
        <v>81</v>
      </c>
      <c r="HW50" s="52">
        <f t="shared" si="15"/>
        <v>91</v>
      </c>
      <c r="HX50" s="52">
        <f t="shared" si="15"/>
        <v>126</v>
      </c>
      <c r="HY50" s="52">
        <f t="shared" si="15"/>
        <v>101</v>
      </c>
      <c r="HZ50" s="52">
        <f t="shared" si="15"/>
        <v>35</v>
      </c>
      <c r="IA50" s="52">
        <f t="shared" si="15"/>
        <v>58</v>
      </c>
      <c r="IB50" s="52">
        <f t="shared" si="15"/>
        <v>0</v>
      </c>
      <c r="IC50" s="52">
        <f t="shared" si="15"/>
        <v>214</v>
      </c>
      <c r="ID50" s="52">
        <f t="shared" si="15"/>
        <v>174</v>
      </c>
      <c r="IE50" s="52">
        <f t="shared" si="15"/>
        <v>194</v>
      </c>
      <c r="IF50" s="52">
        <f t="shared" si="15"/>
        <v>228</v>
      </c>
      <c r="IG50" s="52">
        <f t="shared" si="15"/>
        <v>189</v>
      </c>
      <c r="IH50" s="52">
        <f t="shared" si="15"/>
        <v>181</v>
      </c>
      <c r="II50" s="52">
        <f t="shared" si="15"/>
        <v>226</v>
      </c>
      <c r="IJ50" s="52">
        <f t="shared" si="15"/>
        <v>232</v>
      </c>
      <c r="IK50" s="52">
        <f t="shared" si="15"/>
        <v>131</v>
      </c>
      <c r="IL50" s="52">
        <f t="shared" si="15"/>
        <v>205</v>
      </c>
      <c r="IM50" s="52">
        <f t="shared" si="15"/>
        <v>209</v>
      </c>
      <c r="IN50" s="52">
        <f t="shared" si="15"/>
        <v>212</v>
      </c>
      <c r="IO50" s="52">
        <f t="shared" si="15"/>
        <v>144</v>
      </c>
      <c r="IP50" s="52">
        <f t="shared" si="15"/>
        <v>162</v>
      </c>
      <c r="IQ50" s="52">
        <f t="shared" si="15"/>
        <v>214</v>
      </c>
      <c r="IR50" s="52">
        <f t="shared" si="15"/>
        <v>212</v>
      </c>
      <c r="IS50" s="52">
        <f t="shared" si="15"/>
        <v>230</v>
      </c>
      <c r="IT50" s="52">
        <f t="shared" si="15"/>
        <v>232</v>
      </c>
      <c r="IU50" s="52">
        <f t="shared" si="15"/>
        <v>249</v>
      </c>
      <c r="IV50" s="52">
        <f t="shared" si="15"/>
        <v>229</v>
      </c>
      <c r="IW50" s="52">
        <f t="shared" si="15"/>
        <v>224</v>
      </c>
      <c r="IX50" s="52">
        <f t="shared" si="15"/>
        <v>190</v>
      </c>
      <c r="IY50" s="52">
        <f t="shared" si="15"/>
        <v>137</v>
      </c>
      <c r="IZ50" s="52">
        <f t="shared" si="15"/>
        <v>141</v>
      </c>
      <c r="JA50" s="52">
        <f t="shared" si="15"/>
        <v>194</v>
      </c>
      <c r="JB50" s="52">
        <f t="shared" ref="JB50:LM50" si="16">IF(JB47-JA47&lt;0,0,JB47-JA47)</f>
        <v>193</v>
      </c>
      <c r="JC50" s="52">
        <f t="shared" si="16"/>
        <v>201</v>
      </c>
      <c r="JD50" s="52">
        <f t="shared" si="16"/>
        <v>196</v>
      </c>
      <c r="JE50" s="52">
        <f t="shared" si="16"/>
        <v>135</v>
      </c>
      <c r="JF50" s="52">
        <f t="shared" si="16"/>
        <v>180</v>
      </c>
      <c r="JG50" s="52">
        <f t="shared" si="16"/>
        <v>137</v>
      </c>
      <c r="JH50" s="52">
        <f t="shared" si="16"/>
        <v>182</v>
      </c>
      <c r="JI50" s="52">
        <f t="shared" si="16"/>
        <v>201</v>
      </c>
      <c r="JJ50" s="52">
        <f t="shared" si="16"/>
        <v>176</v>
      </c>
      <c r="JK50" s="52">
        <f t="shared" si="16"/>
        <v>209</v>
      </c>
      <c r="JL50" s="52">
        <f t="shared" si="16"/>
        <v>188</v>
      </c>
      <c r="JM50" s="52">
        <f t="shared" si="16"/>
        <v>122</v>
      </c>
      <c r="JN50" s="52">
        <f t="shared" si="16"/>
        <v>200</v>
      </c>
      <c r="JO50" s="52">
        <f t="shared" si="16"/>
        <v>186</v>
      </c>
      <c r="JP50" s="52">
        <f t="shared" si="16"/>
        <v>124</v>
      </c>
      <c r="JQ50" s="52">
        <f t="shared" si="16"/>
        <v>190</v>
      </c>
      <c r="JR50" s="52">
        <f t="shared" si="16"/>
        <v>172</v>
      </c>
      <c r="JS50" s="52">
        <f t="shared" si="16"/>
        <v>163</v>
      </c>
      <c r="JT50" s="52">
        <f t="shared" si="16"/>
        <v>284</v>
      </c>
      <c r="JU50" s="52">
        <f t="shared" si="16"/>
        <v>0</v>
      </c>
      <c r="JV50" s="52">
        <f t="shared" si="16"/>
        <v>148</v>
      </c>
      <c r="JW50" s="52">
        <f t="shared" si="16"/>
        <v>164</v>
      </c>
      <c r="JX50" s="52">
        <f t="shared" si="16"/>
        <v>189</v>
      </c>
      <c r="JY50" s="52">
        <f t="shared" si="16"/>
        <v>204</v>
      </c>
      <c r="JZ50" s="52">
        <f t="shared" si="16"/>
        <v>167</v>
      </c>
      <c r="KA50" s="52">
        <f t="shared" si="16"/>
        <v>199</v>
      </c>
      <c r="KB50" s="52">
        <f t="shared" si="16"/>
        <v>177</v>
      </c>
      <c r="KC50" s="52">
        <f t="shared" si="16"/>
        <v>158</v>
      </c>
      <c r="KD50" s="52">
        <f t="shared" si="16"/>
        <v>160</v>
      </c>
      <c r="KE50" s="52">
        <f t="shared" si="16"/>
        <v>181</v>
      </c>
      <c r="KF50" s="52">
        <f t="shared" si="16"/>
        <v>204</v>
      </c>
      <c r="KG50" s="52">
        <f t="shared" si="16"/>
        <v>174</v>
      </c>
      <c r="KH50" s="52">
        <f t="shared" si="16"/>
        <v>164</v>
      </c>
      <c r="KI50" s="52">
        <f t="shared" si="16"/>
        <v>158</v>
      </c>
      <c r="KJ50" s="52">
        <f t="shared" si="16"/>
        <v>204</v>
      </c>
      <c r="KK50" s="52">
        <f t="shared" si="16"/>
        <v>203</v>
      </c>
      <c r="KL50" s="52">
        <f t="shared" si="16"/>
        <v>185</v>
      </c>
      <c r="KM50" s="52">
        <f t="shared" si="16"/>
        <v>113</v>
      </c>
      <c r="KN50" s="52">
        <f t="shared" si="16"/>
        <v>198</v>
      </c>
      <c r="KO50" s="52">
        <f t="shared" si="16"/>
        <v>150</v>
      </c>
      <c r="KP50" s="52">
        <f t="shared" si="16"/>
        <v>214</v>
      </c>
      <c r="KQ50" s="52">
        <f t="shared" si="16"/>
        <v>224</v>
      </c>
      <c r="KR50" s="52">
        <f t="shared" si="16"/>
        <v>292</v>
      </c>
      <c r="KS50" s="52">
        <f t="shared" si="16"/>
        <v>282</v>
      </c>
      <c r="KT50" s="52">
        <f t="shared" si="16"/>
        <v>268</v>
      </c>
      <c r="KU50" s="52">
        <f t="shared" si="16"/>
        <v>212</v>
      </c>
      <c r="KV50" s="52">
        <f t="shared" si="16"/>
        <v>309</v>
      </c>
      <c r="KW50" s="52">
        <f t="shared" si="16"/>
        <v>235</v>
      </c>
      <c r="KX50" s="52">
        <f t="shared" si="16"/>
        <v>302</v>
      </c>
      <c r="KY50" s="52">
        <f t="shared" si="16"/>
        <v>290</v>
      </c>
      <c r="KZ50" s="52">
        <f t="shared" si="16"/>
        <v>296</v>
      </c>
      <c r="LA50" s="52">
        <f t="shared" si="16"/>
        <v>278</v>
      </c>
      <c r="LB50" s="52">
        <f t="shared" si="16"/>
        <v>237</v>
      </c>
      <c r="LC50" s="52">
        <f t="shared" si="16"/>
        <v>247</v>
      </c>
      <c r="LD50" s="52">
        <f t="shared" si="16"/>
        <v>233</v>
      </c>
      <c r="LE50" s="52">
        <f t="shared" si="16"/>
        <v>214</v>
      </c>
      <c r="LF50" s="52">
        <f t="shared" si="16"/>
        <v>225</v>
      </c>
      <c r="LG50" s="52">
        <f t="shared" si="16"/>
        <v>236</v>
      </c>
      <c r="LH50" s="52">
        <f t="shared" si="16"/>
        <v>213</v>
      </c>
      <c r="LI50" s="52">
        <f t="shared" si="16"/>
        <v>219</v>
      </c>
      <c r="LJ50" s="52">
        <f t="shared" si="16"/>
        <v>230</v>
      </c>
      <c r="LK50" s="52">
        <f t="shared" si="16"/>
        <v>241</v>
      </c>
      <c r="LL50" s="52">
        <f t="shared" si="16"/>
        <v>238</v>
      </c>
      <c r="LM50" s="52">
        <f t="shared" si="16"/>
        <v>250</v>
      </c>
      <c r="LN50" s="52">
        <f t="shared" ref="LN50:NE50" si="17">IF(LN47-LM47&lt;0,0,LN47-LM47)</f>
        <v>247</v>
      </c>
      <c r="LO50" s="52">
        <f t="shared" si="17"/>
        <v>248</v>
      </c>
      <c r="LP50" s="52">
        <f t="shared" si="17"/>
        <v>248</v>
      </c>
      <c r="LQ50" s="52">
        <f t="shared" si="17"/>
        <v>216</v>
      </c>
      <c r="LR50" s="52">
        <f t="shared" si="17"/>
        <v>242</v>
      </c>
      <c r="LS50" s="52">
        <f t="shared" si="17"/>
        <v>254</v>
      </c>
      <c r="LT50" s="52">
        <f t="shared" si="17"/>
        <v>244</v>
      </c>
      <c r="LU50" s="52">
        <f t="shared" si="17"/>
        <v>216</v>
      </c>
      <c r="LV50" s="52">
        <f t="shared" si="17"/>
        <v>233</v>
      </c>
      <c r="LW50" s="52">
        <f t="shared" si="17"/>
        <v>238</v>
      </c>
      <c r="LX50" s="52">
        <f t="shared" si="17"/>
        <v>228</v>
      </c>
      <c r="LY50" s="52">
        <f t="shared" si="17"/>
        <v>244</v>
      </c>
      <c r="LZ50" s="52">
        <f t="shared" si="17"/>
        <v>227</v>
      </c>
      <c r="MA50" s="52">
        <f t="shared" si="17"/>
        <v>228</v>
      </c>
      <c r="MB50" s="52">
        <f t="shared" si="17"/>
        <v>217</v>
      </c>
      <c r="MC50" s="52">
        <f t="shared" si="17"/>
        <v>238</v>
      </c>
      <c r="MD50" s="52">
        <f t="shared" si="17"/>
        <v>223</v>
      </c>
      <c r="ME50" s="52">
        <f t="shared" si="17"/>
        <v>234</v>
      </c>
      <c r="MF50" s="52">
        <f t="shared" si="17"/>
        <v>181</v>
      </c>
      <c r="MG50" s="52">
        <f t="shared" si="17"/>
        <v>245</v>
      </c>
      <c r="MH50" s="52">
        <f t="shared" si="17"/>
        <v>226</v>
      </c>
      <c r="MI50" s="52">
        <f t="shared" si="17"/>
        <v>197</v>
      </c>
      <c r="MJ50" s="52">
        <f t="shared" si="17"/>
        <v>227</v>
      </c>
      <c r="MK50" s="52">
        <f t="shared" si="17"/>
        <v>236</v>
      </c>
      <c r="ML50" s="52">
        <f t="shared" si="17"/>
        <v>220</v>
      </c>
      <c r="MM50" s="52">
        <f t="shared" si="17"/>
        <v>240</v>
      </c>
      <c r="MN50" s="52">
        <f t="shared" si="17"/>
        <v>280</v>
      </c>
      <c r="MO50" s="52">
        <f t="shared" si="17"/>
        <v>105</v>
      </c>
      <c r="MP50" s="52">
        <f t="shared" si="17"/>
        <v>135</v>
      </c>
      <c r="MQ50" s="52">
        <f t="shared" si="17"/>
        <v>284</v>
      </c>
      <c r="MR50" s="52">
        <f t="shared" si="17"/>
        <v>307</v>
      </c>
      <c r="MS50" s="52">
        <f t="shared" si="17"/>
        <v>225</v>
      </c>
      <c r="MT50" s="52">
        <f t="shared" si="17"/>
        <v>304</v>
      </c>
      <c r="MU50" s="52">
        <f t="shared" si="17"/>
        <v>285</v>
      </c>
      <c r="MV50" s="52">
        <f t="shared" si="17"/>
        <v>288</v>
      </c>
      <c r="MW50" s="52">
        <f t="shared" si="17"/>
        <v>283</v>
      </c>
      <c r="MX50" s="52">
        <f t="shared" si="17"/>
        <v>230</v>
      </c>
      <c r="MY50" s="52">
        <f t="shared" si="17"/>
        <v>210</v>
      </c>
      <c r="MZ50" s="52">
        <f t="shared" si="17"/>
        <v>272</v>
      </c>
      <c r="NA50" s="52">
        <f t="shared" si="17"/>
        <v>268</v>
      </c>
      <c r="NB50" s="52">
        <f t="shared" si="17"/>
        <v>257</v>
      </c>
      <c r="NC50" s="52">
        <f t="shared" si="17"/>
        <v>263</v>
      </c>
      <c r="ND50" s="52">
        <f t="shared" si="17"/>
        <v>273</v>
      </c>
      <c r="NE50" s="52">
        <f t="shared" si="17"/>
        <v>248</v>
      </c>
      <c r="NF50" s="50">
        <f>SUM(E50:NE50)</f>
        <v>70467</v>
      </c>
    </row>
    <row r="51" spans="1:370" s="50" customFormat="1" x14ac:dyDescent="0.25">
      <c r="B51" s="55" t="s">
        <v>47</v>
      </c>
      <c r="C51" s="52"/>
      <c r="D51" s="52">
        <f>D10-C10</f>
        <v>19.600000000000364</v>
      </c>
      <c r="E51" s="52">
        <f>E10-D10</f>
        <v>19.700000000000728</v>
      </c>
      <c r="F51" s="52">
        <f t="shared" ref="F51:AI51" si="18">F10-E10</f>
        <v>20.599999999998545</v>
      </c>
      <c r="G51" s="52">
        <f t="shared" si="18"/>
        <v>20.700000000000728</v>
      </c>
      <c r="H51" s="52">
        <f t="shared" si="18"/>
        <v>22.100000000000364</v>
      </c>
      <c r="I51" s="52">
        <f t="shared" si="18"/>
        <v>16.600000000000364</v>
      </c>
      <c r="J51" s="52">
        <f t="shared" si="18"/>
        <v>19.299999999999272</v>
      </c>
      <c r="K51" s="52">
        <f t="shared" si="18"/>
        <v>20.100000000000364</v>
      </c>
      <c r="L51" s="52">
        <f t="shared" si="18"/>
        <v>20.699999999998909</v>
      </c>
      <c r="M51" s="52">
        <f t="shared" si="18"/>
        <v>21.300000000001091</v>
      </c>
      <c r="N51" s="52">
        <f t="shared" si="18"/>
        <v>19.100000000000364</v>
      </c>
      <c r="O51" s="52">
        <f t="shared" si="18"/>
        <v>14.799999999999272</v>
      </c>
      <c r="P51" s="52">
        <f t="shared" si="18"/>
        <v>16.799999999999272</v>
      </c>
      <c r="Q51" s="52">
        <f t="shared" si="18"/>
        <v>17.5</v>
      </c>
      <c r="R51" s="52">
        <f t="shared" si="18"/>
        <v>18.900000000001455</v>
      </c>
      <c r="S51" s="52">
        <f t="shared" si="18"/>
        <v>13</v>
      </c>
      <c r="T51" s="52">
        <f t="shared" si="18"/>
        <v>12.899999999999636</v>
      </c>
      <c r="U51" s="52">
        <f t="shared" si="18"/>
        <v>18.899999999999636</v>
      </c>
      <c r="V51" s="52">
        <f t="shared" si="18"/>
        <v>19.200000000000728</v>
      </c>
      <c r="W51" s="52">
        <f t="shared" si="18"/>
        <v>19.399999999999636</v>
      </c>
      <c r="X51" s="52">
        <f t="shared" si="18"/>
        <v>18.100000000000364</v>
      </c>
      <c r="Y51" s="52">
        <f t="shared" si="18"/>
        <v>16.899999999999636</v>
      </c>
      <c r="Z51" s="52">
        <f t="shared" si="18"/>
        <v>18.399999999999636</v>
      </c>
      <c r="AA51" s="52">
        <f t="shared" si="18"/>
        <v>16.5</v>
      </c>
      <c r="AB51" s="52">
        <f t="shared" si="18"/>
        <v>18.100000000000364</v>
      </c>
      <c r="AC51" s="52">
        <f t="shared" si="18"/>
        <v>17.5</v>
      </c>
      <c r="AD51" s="52">
        <f t="shared" si="18"/>
        <v>13.600000000000364</v>
      </c>
      <c r="AE51" s="52">
        <f t="shared" si="18"/>
        <v>16.699999999998909</v>
      </c>
      <c r="AF51" s="52">
        <f t="shared" si="18"/>
        <v>15.800000000001091</v>
      </c>
      <c r="AG51" s="52">
        <f t="shared" si="18"/>
        <v>17.399999999999636</v>
      </c>
      <c r="AH51" s="52">
        <f t="shared" si="18"/>
        <v>18</v>
      </c>
      <c r="AI51" s="52">
        <f t="shared" si="18"/>
        <v>17.100000000000364</v>
      </c>
      <c r="AJ51" s="52">
        <f t="shared" ref="AJ51:BO51" si="19">AJ10-AI10</f>
        <v>17.699999999998909</v>
      </c>
      <c r="AK51" s="52">
        <f t="shared" si="19"/>
        <v>17.300000000001091</v>
      </c>
      <c r="AL51" s="52">
        <f t="shared" si="19"/>
        <v>18.299999999999272</v>
      </c>
      <c r="AM51" s="52">
        <f t="shared" si="19"/>
        <v>18</v>
      </c>
      <c r="AN51" s="52">
        <f t="shared" si="19"/>
        <v>19.899999999999636</v>
      </c>
      <c r="AO51" s="52">
        <f t="shared" si="19"/>
        <v>19.800000000001091</v>
      </c>
      <c r="AP51" s="52">
        <f t="shared" si="19"/>
        <v>20.199999999998909</v>
      </c>
      <c r="AQ51" s="52">
        <f t="shared" si="19"/>
        <v>18.200000000000728</v>
      </c>
      <c r="AR51" s="52">
        <f t="shared" si="19"/>
        <v>19.100000000000364</v>
      </c>
      <c r="AS51" s="52">
        <f t="shared" si="19"/>
        <v>20.099999999998545</v>
      </c>
      <c r="AT51" s="52">
        <f t="shared" si="19"/>
        <v>10.800000000001091</v>
      </c>
      <c r="AU51" s="52">
        <f t="shared" si="19"/>
        <v>16.600000000000364</v>
      </c>
      <c r="AV51" s="52">
        <f t="shared" si="19"/>
        <v>8.1999999999989086</v>
      </c>
      <c r="AW51" s="52">
        <f t="shared" si="19"/>
        <v>18.600000000000364</v>
      </c>
      <c r="AX51" s="52">
        <f t="shared" si="19"/>
        <v>13.799999999999272</v>
      </c>
      <c r="AY51" s="52">
        <f t="shared" si="19"/>
        <v>20.100000000000364</v>
      </c>
      <c r="AZ51" s="52">
        <f t="shared" si="19"/>
        <v>19.5</v>
      </c>
      <c r="BA51" s="52">
        <f t="shared" si="19"/>
        <v>20.5</v>
      </c>
      <c r="BB51" s="52">
        <f t="shared" si="19"/>
        <v>20.800000000001091</v>
      </c>
      <c r="BC51" s="52">
        <f t="shared" si="19"/>
        <v>21.599999999998545</v>
      </c>
      <c r="BD51" s="52">
        <f t="shared" si="19"/>
        <v>18.600000000000364</v>
      </c>
      <c r="BE51" s="52">
        <f t="shared" si="19"/>
        <v>23</v>
      </c>
      <c r="BF51" s="52">
        <f t="shared" si="19"/>
        <v>20</v>
      </c>
      <c r="BG51" s="52">
        <f t="shared" si="19"/>
        <v>20</v>
      </c>
      <c r="BH51" s="52">
        <f t="shared" si="19"/>
        <v>20.899999999999636</v>
      </c>
      <c r="BI51" s="52">
        <f t="shared" si="19"/>
        <v>20.800000000001091</v>
      </c>
      <c r="BJ51" s="52">
        <f t="shared" si="19"/>
        <v>20.100000000000364</v>
      </c>
      <c r="BK51" s="52">
        <f t="shared" si="19"/>
        <v>20.699999999998909</v>
      </c>
      <c r="BL51" s="52">
        <f t="shared" si="19"/>
        <v>21.399999999999636</v>
      </c>
      <c r="BM51" s="52">
        <f t="shared" si="19"/>
        <v>18.900000000001455</v>
      </c>
      <c r="BN51" s="52">
        <f t="shared" si="19"/>
        <v>22.799999999999272</v>
      </c>
      <c r="BO51" s="52">
        <f t="shared" si="19"/>
        <v>21.899999999999636</v>
      </c>
      <c r="BP51" s="52">
        <f t="shared" ref="BP51:CC51" si="20">BP10-BO10</f>
        <v>22</v>
      </c>
      <c r="BQ51" s="52">
        <f t="shared" si="20"/>
        <v>21.899999999999636</v>
      </c>
      <c r="BR51" s="52">
        <f t="shared" si="20"/>
        <v>18.300000000001091</v>
      </c>
      <c r="BS51" s="52">
        <f t="shared" si="20"/>
        <v>19.799999999999272</v>
      </c>
      <c r="BT51" s="52">
        <f t="shared" si="20"/>
        <v>17.600000000000364</v>
      </c>
      <c r="BU51" s="52">
        <f t="shared" si="20"/>
        <v>13.5</v>
      </c>
      <c r="BV51" s="52">
        <f t="shared" si="20"/>
        <v>7.3999999999996362</v>
      </c>
      <c r="BW51" s="52">
        <f t="shared" si="20"/>
        <v>17.700000000000728</v>
      </c>
      <c r="BX51" s="52">
        <f>38.6/2</f>
        <v>19.3</v>
      </c>
      <c r="BY51" s="52">
        <f>BX51</f>
        <v>19.3</v>
      </c>
      <c r="BZ51" s="52">
        <f t="shared" si="20"/>
        <v>22.799999999999272</v>
      </c>
      <c r="CA51" s="52">
        <f t="shared" si="20"/>
        <v>21.799999999999272</v>
      </c>
      <c r="CB51" s="52">
        <f t="shared" si="20"/>
        <v>22.200000000000728</v>
      </c>
      <c r="CC51" s="52">
        <f t="shared" si="20"/>
        <v>21.899999999999636</v>
      </c>
      <c r="CD51" s="52">
        <v>19</v>
      </c>
      <c r="CE51" s="52">
        <v>19</v>
      </c>
      <c r="CF51" s="52">
        <v>19</v>
      </c>
      <c r="CG51" s="52">
        <v>19</v>
      </c>
      <c r="CH51" s="52">
        <v>19</v>
      </c>
      <c r="CI51" s="52">
        <f t="shared" ref="CI51:EC51" si="21">CI10-CH10</f>
        <v>20.5</v>
      </c>
      <c r="CJ51" s="52">
        <f t="shared" si="21"/>
        <v>22.600000000000364</v>
      </c>
      <c r="CK51" s="52">
        <f t="shared" si="21"/>
        <v>23.5</v>
      </c>
      <c r="CL51" s="52">
        <f t="shared" si="21"/>
        <v>23.200000000000728</v>
      </c>
      <c r="CM51" s="52">
        <f t="shared" si="21"/>
        <v>23.699999999998909</v>
      </c>
      <c r="CN51" s="52">
        <f t="shared" si="21"/>
        <v>23.5</v>
      </c>
      <c r="CO51" s="52">
        <f t="shared" si="21"/>
        <v>23.200000000000728</v>
      </c>
      <c r="CP51" s="52">
        <f t="shared" si="21"/>
        <v>21.100000000000364</v>
      </c>
      <c r="CQ51" s="52">
        <f t="shared" si="21"/>
        <v>22.699999999998909</v>
      </c>
      <c r="CR51" s="52">
        <f t="shared" si="21"/>
        <v>23.300000000001091</v>
      </c>
      <c r="CS51" s="52">
        <f t="shared" si="21"/>
        <v>23.099999999998545</v>
      </c>
      <c r="CT51" s="52">
        <f t="shared" si="21"/>
        <v>23.400000000001455</v>
      </c>
      <c r="CU51" s="52">
        <f t="shared" si="21"/>
        <v>16.599999999998545</v>
      </c>
      <c r="CV51" s="52">
        <f t="shared" si="21"/>
        <v>21.800000000001091</v>
      </c>
      <c r="CW51" s="52">
        <f t="shared" si="21"/>
        <v>22.799999999999272</v>
      </c>
      <c r="CX51" s="52">
        <f t="shared" si="21"/>
        <v>23.5</v>
      </c>
      <c r="CY51" s="52">
        <f t="shared" si="21"/>
        <v>23.5</v>
      </c>
      <c r="CZ51" s="52">
        <f t="shared" si="21"/>
        <v>22.700000000000728</v>
      </c>
      <c r="DA51" s="52">
        <f t="shared" si="21"/>
        <v>23.299999999999272</v>
      </c>
      <c r="DB51" s="52">
        <f t="shared" si="21"/>
        <v>22.600000000000364</v>
      </c>
      <c r="DC51" s="52">
        <f t="shared" si="21"/>
        <v>20.700000000000728</v>
      </c>
      <c r="DD51" s="52">
        <f t="shared" si="21"/>
        <v>21</v>
      </c>
      <c r="DE51" s="52">
        <f t="shared" si="21"/>
        <v>21.899999999999636</v>
      </c>
      <c r="DF51" s="52">
        <f t="shared" si="21"/>
        <v>18.899999999999636</v>
      </c>
      <c r="DG51" s="52">
        <f t="shared" si="21"/>
        <v>18</v>
      </c>
      <c r="DH51" s="52">
        <f t="shared" si="21"/>
        <v>15.600000000000364</v>
      </c>
      <c r="DI51" s="52">
        <f t="shared" si="21"/>
        <v>17.100000000000364</v>
      </c>
      <c r="DJ51" s="52">
        <f t="shared" si="21"/>
        <v>18.799999999999272</v>
      </c>
      <c r="DK51" s="52">
        <f t="shared" si="21"/>
        <v>18.600000000000364</v>
      </c>
      <c r="DL51" s="52">
        <f t="shared" si="21"/>
        <v>20.600000000000364</v>
      </c>
      <c r="DM51" s="52">
        <f t="shared" si="21"/>
        <v>20.399999999999636</v>
      </c>
      <c r="DN51" s="52">
        <f t="shared" si="21"/>
        <v>17.299999999999272</v>
      </c>
      <c r="DO51" s="52">
        <f>42.1/2</f>
        <v>21.05</v>
      </c>
      <c r="DP51" s="52">
        <f>DO51</f>
        <v>21.05</v>
      </c>
      <c r="DQ51" s="52">
        <f t="shared" si="21"/>
        <v>22.899999999999636</v>
      </c>
      <c r="DR51" s="52">
        <f t="shared" si="21"/>
        <v>22.100000000000364</v>
      </c>
      <c r="DS51" s="52">
        <f t="shared" si="21"/>
        <v>23</v>
      </c>
      <c r="DT51" s="52">
        <f t="shared" si="21"/>
        <v>23</v>
      </c>
      <c r="DU51" s="52">
        <f t="shared" si="21"/>
        <v>22.600000000000364</v>
      </c>
      <c r="DV51" s="52">
        <f t="shared" si="21"/>
        <v>22.100000000000364</v>
      </c>
      <c r="DW51" s="52">
        <f t="shared" si="21"/>
        <v>22.799999999999272</v>
      </c>
      <c r="DX51" s="52">
        <f t="shared" si="21"/>
        <v>22.899999999999636</v>
      </c>
      <c r="DY51" s="52">
        <f t="shared" si="21"/>
        <v>22.200000000000728</v>
      </c>
      <c r="DZ51" s="52">
        <f t="shared" si="21"/>
        <v>16.199999999998909</v>
      </c>
      <c r="EA51" s="52">
        <f t="shared" si="21"/>
        <v>9.6000000000003638</v>
      </c>
      <c r="EB51" s="52">
        <f t="shared" si="21"/>
        <v>22.200000000000728</v>
      </c>
      <c r="EC51" s="52">
        <f t="shared" si="21"/>
        <v>22.399999999999636</v>
      </c>
      <c r="ED51" s="52">
        <f t="shared" ref="ED51:GO51" si="22">IF(ED10-EC10&lt;0,0,ED10-EC10)</f>
        <v>21.899999999999636</v>
      </c>
      <c r="EE51" s="52">
        <f t="shared" si="22"/>
        <v>21</v>
      </c>
      <c r="EF51" s="52">
        <f t="shared" si="22"/>
        <v>21.600000000000364</v>
      </c>
      <c r="EG51" s="52">
        <f t="shared" si="22"/>
        <v>21.100000000000364</v>
      </c>
      <c r="EH51" s="52">
        <f t="shared" si="22"/>
        <v>5.6000000000003638</v>
      </c>
      <c r="EI51" s="52">
        <f t="shared" si="22"/>
        <v>0</v>
      </c>
      <c r="EJ51" s="52">
        <f t="shared" si="22"/>
        <v>0</v>
      </c>
      <c r="EK51" s="52">
        <f t="shared" si="22"/>
        <v>0</v>
      </c>
      <c r="EL51" s="52">
        <f t="shared" si="22"/>
        <v>7.5999999999985448</v>
      </c>
      <c r="EM51" s="52">
        <f t="shared" si="22"/>
        <v>16.5</v>
      </c>
      <c r="EN51" s="52">
        <f t="shared" si="22"/>
        <v>21.800000000001091</v>
      </c>
      <c r="EO51" s="52">
        <f t="shared" si="22"/>
        <v>22.299999999999272</v>
      </c>
      <c r="EP51" s="52">
        <f t="shared" si="22"/>
        <v>22.199609375000364</v>
      </c>
      <c r="EQ51" s="52">
        <f t="shared" si="22"/>
        <v>22.900390625</v>
      </c>
      <c r="ER51" s="52">
        <f t="shared" si="22"/>
        <v>21.2998046875</v>
      </c>
      <c r="ES51" s="52">
        <f t="shared" si="22"/>
        <v>21.7998046875</v>
      </c>
      <c r="ET51" s="52">
        <f t="shared" si="22"/>
        <v>22.30078125</v>
      </c>
      <c r="EU51" s="52">
        <f t="shared" si="22"/>
        <v>22.19921875</v>
      </c>
      <c r="EV51" s="52">
        <f t="shared" si="22"/>
        <v>22.7001953125</v>
      </c>
      <c r="EW51" s="52">
        <f t="shared" si="22"/>
        <v>18.7001953125</v>
      </c>
      <c r="EX51" s="52">
        <f t="shared" si="22"/>
        <v>19.599609375</v>
      </c>
      <c r="EY51" s="52">
        <f t="shared" si="22"/>
        <v>19</v>
      </c>
      <c r="EZ51" s="52">
        <f t="shared" si="22"/>
        <v>17.30078125</v>
      </c>
      <c r="FA51" s="52">
        <f t="shared" si="22"/>
        <v>19.599609375</v>
      </c>
      <c r="FB51" s="52">
        <f t="shared" si="22"/>
        <v>20</v>
      </c>
      <c r="FC51" s="52">
        <f t="shared" si="22"/>
        <v>15.900390625</v>
      </c>
      <c r="FD51" s="52">
        <f t="shared" si="22"/>
        <v>19.5</v>
      </c>
      <c r="FE51" s="52">
        <f t="shared" si="22"/>
        <v>21.7998046875</v>
      </c>
      <c r="FF51" s="52">
        <f t="shared" si="22"/>
        <v>22.2998046875</v>
      </c>
      <c r="FG51" s="52">
        <f t="shared" si="22"/>
        <v>22</v>
      </c>
      <c r="FH51" s="52">
        <f t="shared" si="22"/>
        <v>24</v>
      </c>
      <c r="FI51" s="52">
        <f t="shared" si="22"/>
        <v>24</v>
      </c>
      <c r="FJ51" s="52">
        <f t="shared" si="22"/>
        <v>23.2998046875</v>
      </c>
      <c r="FK51" s="52">
        <f t="shared" si="22"/>
        <v>22.7998046875</v>
      </c>
      <c r="FL51" s="52">
        <f t="shared" si="22"/>
        <v>23.2001953125</v>
      </c>
      <c r="FM51" s="52">
        <f t="shared" si="22"/>
        <v>21.7998046875</v>
      </c>
      <c r="FN51" s="52">
        <f t="shared" si="22"/>
        <v>21.2001953125</v>
      </c>
      <c r="FO51" s="52">
        <f t="shared" si="22"/>
        <v>21.7998046875</v>
      </c>
      <c r="FP51" s="52">
        <f t="shared" si="22"/>
        <v>22.2001953125</v>
      </c>
      <c r="FQ51" s="52">
        <f t="shared" si="22"/>
        <v>22.1005859375</v>
      </c>
      <c r="FR51" s="52">
        <f t="shared" si="22"/>
        <v>0</v>
      </c>
      <c r="FS51" s="52">
        <f t="shared" si="22"/>
        <v>0</v>
      </c>
      <c r="FT51" s="52"/>
      <c r="FU51" s="52">
        <f t="shared" si="22"/>
        <v>22.2998046875</v>
      </c>
      <c r="FV51" s="52">
        <f t="shared" si="22"/>
        <v>19.5</v>
      </c>
      <c r="FW51" s="52">
        <f t="shared" si="22"/>
        <v>20.099609375</v>
      </c>
      <c r="FX51" s="52">
        <f t="shared" si="22"/>
        <v>20.2001953125</v>
      </c>
      <c r="FY51" s="52">
        <f t="shared" si="22"/>
        <v>19.900390625</v>
      </c>
      <c r="FZ51" s="52">
        <f t="shared" si="22"/>
        <v>18.8994140625</v>
      </c>
      <c r="GA51" s="52">
        <f t="shared" si="22"/>
        <v>13.2998046875</v>
      </c>
      <c r="GB51" s="52">
        <f t="shared" si="22"/>
        <v>0</v>
      </c>
      <c r="GC51" s="52">
        <f t="shared" si="22"/>
        <v>0</v>
      </c>
      <c r="GD51" s="52">
        <f t="shared" si="22"/>
        <v>5.80078125</v>
      </c>
      <c r="GE51" s="52">
        <f t="shared" si="22"/>
        <v>15.7998046875</v>
      </c>
      <c r="GF51" s="52">
        <f t="shared" si="22"/>
        <v>20.2001953125</v>
      </c>
      <c r="GG51" s="52">
        <f t="shared" si="22"/>
        <v>19.3994140625</v>
      </c>
      <c r="GH51" s="52">
        <f t="shared" si="22"/>
        <v>20.400390625</v>
      </c>
      <c r="GI51" s="52">
        <f t="shared" si="22"/>
        <v>20.8994140625</v>
      </c>
      <c r="GJ51" s="52">
        <f t="shared" si="22"/>
        <v>19.900390625</v>
      </c>
      <c r="GK51" s="52">
        <f t="shared" si="22"/>
        <v>20</v>
      </c>
      <c r="GL51" s="52">
        <f t="shared" si="22"/>
        <v>19.7001953125</v>
      </c>
      <c r="GM51" s="52">
        <f t="shared" si="22"/>
        <v>20</v>
      </c>
      <c r="GN51" s="52">
        <f t="shared" si="22"/>
        <v>15.3994140625</v>
      </c>
      <c r="GO51" s="52">
        <f t="shared" si="22"/>
        <v>21.5</v>
      </c>
      <c r="GP51" s="52">
        <f t="shared" ref="GP51:JA51" si="23">IF(GP10-GO10&lt;0,0,GP10-GO10)</f>
        <v>22.6005859375</v>
      </c>
      <c r="GQ51" s="52">
        <f t="shared" si="23"/>
        <v>21.8994140625</v>
      </c>
      <c r="GR51" s="52">
        <f t="shared" si="23"/>
        <v>20.900390625</v>
      </c>
      <c r="GS51" s="52">
        <f t="shared" si="23"/>
        <v>21.400390625</v>
      </c>
      <c r="GT51" s="52">
        <f t="shared" si="23"/>
        <v>21.8994140625</v>
      </c>
      <c r="GU51" s="52">
        <f t="shared" si="23"/>
        <v>21.7001953125</v>
      </c>
      <c r="GV51" s="52">
        <f t="shared" si="23"/>
        <v>20.900390625</v>
      </c>
      <c r="GW51" s="52">
        <f t="shared" si="23"/>
        <v>15.3994140625</v>
      </c>
      <c r="GX51" s="52">
        <f t="shared" si="23"/>
        <v>19</v>
      </c>
      <c r="GY51" s="52">
        <f t="shared" si="23"/>
        <v>16.5</v>
      </c>
      <c r="GZ51" s="52">
        <f t="shared" si="23"/>
        <v>14.2001953125</v>
      </c>
      <c r="HA51" s="52">
        <f t="shared" si="23"/>
        <v>18.400390625</v>
      </c>
      <c r="HB51" s="52">
        <f t="shared" si="23"/>
        <v>20.19921875</v>
      </c>
      <c r="HC51" s="52">
        <f t="shared" si="23"/>
        <v>17.1005859375</v>
      </c>
      <c r="HD51" s="52">
        <f t="shared" si="23"/>
        <v>19.599609375</v>
      </c>
      <c r="HE51" s="52">
        <f t="shared" si="23"/>
        <v>20.2998046875</v>
      </c>
      <c r="HF51" s="52">
        <f t="shared" si="23"/>
        <v>20.1005859375</v>
      </c>
      <c r="HG51" s="52">
        <f t="shared" si="23"/>
        <v>19.599609375</v>
      </c>
      <c r="HH51" s="52">
        <f t="shared" si="23"/>
        <v>17.900390625</v>
      </c>
      <c r="HI51" s="52">
        <f t="shared" si="23"/>
        <v>16.099609375</v>
      </c>
      <c r="HJ51" s="52">
        <f t="shared" si="23"/>
        <v>12.2998046875</v>
      </c>
      <c r="HK51" s="52">
        <f t="shared" si="23"/>
        <v>6.30078125</v>
      </c>
      <c r="HL51" s="52">
        <f t="shared" si="23"/>
        <v>13.69921875</v>
      </c>
      <c r="HM51" s="52">
        <f t="shared" si="23"/>
        <v>10.30078125</v>
      </c>
      <c r="HN51" s="52">
        <f t="shared" si="23"/>
        <v>8.3994140625</v>
      </c>
      <c r="HO51" s="52">
        <f t="shared" si="23"/>
        <v>0</v>
      </c>
      <c r="HP51" s="52">
        <f t="shared" si="23"/>
        <v>0</v>
      </c>
      <c r="HQ51" s="52">
        <f t="shared" si="23"/>
        <v>0</v>
      </c>
      <c r="HR51" s="52">
        <f t="shared" si="23"/>
        <v>0</v>
      </c>
      <c r="HS51" s="52">
        <f t="shared" si="23"/>
        <v>0</v>
      </c>
      <c r="HT51" s="52">
        <f t="shared" si="23"/>
        <v>1.900390625</v>
      </c>
      <c r="HU51" s="52">
        <f t="shared" si="23"/>
        <v>0.3994140625</v>
      </c>
      <c r="HV51" s="52">
        <f t="shared" si="23"/>
        <v>0</v>
      </c>
      <c r="HW51" s="52">
        <f t="shared" si="23"/>
        <v>0</v>
      </c>
      <c r="HX51" s="52">
        <f t="shared" si="23"/>
        <v>0</v>
      </c>
      <c r="HY51" s="52">
        <f t="shared" si="23"/>
        <v>0</v>
      </c>
      <c r="HZ51" s="52">
        <f t="shared" si="23"/>
        <v>0</v>
      </c>
      <c r="IA51" s="52">
        <f t="shared" si="23"/>
        <v>3.30078125</v>
      </c>
      <c r="IB51" s="52">
        <f t="shared" si="23"/>
        <v>0</v>
      </c>
      <c r="IC51" s="52">
        <f t="shared" si="23"/>
        <v>12.099609375</v>
      </c>
      <c r="ID51" s="52">
        <f t="shared" si="23"/>
        <v>12.7998046875</v>
      </c>
      <c r="IE51" s="52">
        <f t="shared" si="23"/>
        <v>13.400390625</v>
      </c>
      <c r="IF51" s="52">
        <f t="shared" si="23"/>
        <v>16</v>
      </c>
      <c r="IG51" s="52">
        <f t="shared" si="23"/>
        <v>15.099609375</v>
      </c>
      <c r="IH51" s="52">
        <f t="shared" si="23"/>
        <v>13.7998046875</v>
      </c>
      <c r="II51" s="52">
        <f t="shared" si="23"/>
        <v>13.2001953125</v>
      </c>
      <c r="IJ51" s="52">
        <f t="shared" si="23"/>
        <v>15.900390625</v>
      </c>
      <c r="IK51" s="52">
        <f t="shared" si="23"/>
        <v>11.099609375</v>
      </c>
      <c r="IL51" s="52">
        <f t="shared" si="23"/>
        <v>13</v>
      </c>
      <c r="IM51" s="52">
        <f t="shared" si="23"/>
        <v>12.900390625</v>
      </c>
      <c r="IN51" s="52">
        <f t="shared" si="23"/>
        <v>12.8994140625</v>
      </c>
      <c r="IO51" s="52">
        <f t="shared" si="23"/>
        <v>10.7001953125</v>
      </c>
      <c r="IP51" s="52">
        <f t="shared" si="23"/>
        <v>8.6005859375</v>
      </c>
      <c r="IQ51" s="52">
        <f t="shared" si="23"/>
        <v>14.7998046875</v>
      </c>
      <c r="IR51" s="52">
        <f t="shared" si="23"/>
        <v>17.7001953125</v>
      </c>
      <c r="IS51" s="52">
        <f t="shared" si="23"/>
        <v>20.5</v>
      </c>
      <c r="IT51" s="52">
        <f t="shared" si="23"/>
        <v>21.5</v>
      </c>
      <c r="IU51" s="52">
        <f t="shared" si="23"/>
        <v>23.099609375</v>
      </c>
      <c r="IV51" s="52">
        <f t="shared" si="23"/>
        <v>22.599609375</v>
      </c>
      <c r="IW51" s="52">
        <f t="shared" si="23"/>
        <v>23</v>
      </c>
      <c r="IX51" s="52">
        <f t="shared" si="23"/>
        <v>23.2001953125</v>
      </c>
      <c r="IY51" s="52">
        <f t="shared" si="23"/>
        <v>16.400390625</v>
      </c>
      <c r="IZ51" s="52">
        <f t="shared" si="23"/>
        <v>17.599609375</v>
      </c>
      <c r="JA51" s="52">
        <f t="shared" si="23"/>
        <v>19.7001953125</v>
      </c>
      <c r="JB51" s="52">
        <f t="shared" ref="JB51:LM51" si="24">IF(JB10-JA10&lt;0,0,JB10-JA10)</f>
        <v>19.7001953125</v>
      </c>
      <c r="JC51" s="52">
        <f t="shared" si="24"/>
        <v>20.3994140625</v>
      </c>
      <c r="JD51" s="52">
        <f t="shared" si="24"/>
        <v>19.30078125</v>
      </c>
      <c r="JE51" s="52">
        <f t="shared" si="24"/>
        <v>14.5</v>
      </c>
      <c r="JF51" s="52">
        <f t="shared" si="24"/>
        <v>17.69921875</v>
      </c>
      <c r="JG51" s="52">
        <f t="shared" si="24"/>
        <v>14.1005859375</v>
      </c>
      <c r="JH51" s="52">
        <f t="shared" si="24"/>
        <v>16.8994140625</v>
      </c>
      <c r="JI51" s="52">
        <f t="shared" si="24"/>
        <v>18.1005859375</v>
      </c>
      <c r="JJ51" s="52">
        <f t="shared" si="24"/>
        <v>17.7998046875</v>
      </c>
      <c r="JK51" s="52">
        <f t="shared" si="24"/>
        <v>16.7001953125</v>
      </c>
      <c r="JL51" s="52">
        <f t="shared" si="24"/>
        <v>19.599609375</v>
      </c>
      <c r="JM51" s="52">
        <f t="shared" si="24"/>
        <v>13.6005859375</v>
      </c>
      <c r="JN51" s="52">
        <f t="shared" si="24"/>
        <v>18.2998046875</v>
      </c>
      <c r="JO51" s="52">
        <f t="shared" si="24"/>
        <v>17.599609375</v>
      </c>
      <c r="JP51" s="52">
        <f t="shared" si="24"/>
        <v>14.1005859375</v>
      </c>
      <c r="JQ51" s="52">
        <f t="shared" si="24"/>
        <v>13.19921875</v>
      </c>
      <c r="JR51" s="52">
        <f t="shared" si="24"/>
        <v>15</v>
      </c>
      <c r="JS51" s="52">
        <f t="shared" si="24"/>
        <v>15.5</v>
      </c>
      <c r="JT51" s="52">
        <f>28.6/2</f>
        <v>14.3</v>
      </c>
      <c r="JU51" s="52">
        <f>JT51</f>
        <v>14.3</v>
      </c>
      <c r="JV51" s="52">
        <f t="shared" si="24"/>
        <v>11.2998046875</v>
      </c>
      <c r="JW51" s="52">
        <f t="shared" si="24"/>
        <v>13.5</v>
      </c>
      <c r="JX51" s="52">
        <f t="shared" si="24"/>
        <v>16.2998046875</v>
      </c>
      <c r="JY51" s="52">
        <f t="shared" si="24"/>
        <v>17.7001953125</v>
      </c>
      <c r="JZ51" s="52">
        <f t="shared" si="24"/>
        <v>18.900390625</v>
      </c>
      <c r="KA51" s="52">
        <f t="shared" si="24"/>
        <v>19.5</v>
      </c>
      <c r="KB51" s="52">
        <f t="shared" si="24"/>
        <v>17.7998046875</v>
      </c>
      <c r="KC51" s="52">
        <f t="shared" si="24"/>
        <v>14.5</v>
      </c>
      <c r="KD51" s="52">
        <f t="shared" si="24"/>
        <v>13.599609375</v>
      </c>
      <c r="KE51" s="52">
        <f t="shared" si="24"/>
        <v>11.7998046875</v>
      </c>
      <c r="KF51" s="52">
        <f t="shared" si="24"/>
        <v>17.7001953125</v>
      </c>
      <c r="KG51" s="52">
        <f t="shared" si="24"/>
        <v>17.1005859375</v>
      </c>
      <c r="KH51" s="52">
        <f t="shared" si="24"/>
        <v>14.19921875</v>
      </c>
      <c r="KI51" s="52">
        <f t="shared" si="24"/>
        <v>12.2001953125</v>
      </c>
      <c r="KJ51" s="52">
        <f t="shared" si="24"/>
        <v>20.2001953125</v>
      </c>
      <c r="KK51" s="52">
        <f t="shared" si="24"/>
        <v>17.5</v>
      </c>
      <c r="KL51" s="52">
        <f t="shared" si="24"/>
        <v>16.7001953125</v>
      </c>
      <c r="KM51" s="52">
        <f t="shared" si="24"/>
        <v>12.2998046875</v>
      </c>
      <c r="KN51" s="52">
        <f t="shared" si="24"/>
        <v>18.5</v>
      </c>
      <c r="KO51" s="52">
        <f t="shared" si="24"/>
        <v>17.400390625</v>
      </c>
      <c r="KP51" s="52">
        <f t="shared" si="24"/>
        <v>14.7998046875</v>
      </c>
      <c r="KQ51" s="52">
        <f t="shared" si="24"/>
        <v>13</v>
      </c>
      <c r="KR51" s="52">
        <f t="shared" si="24"/>
        <v>18.599609375</v>
      </c>
      <c r="KS51" s="52">
        <f t="shared" si="24"/>
        <v>17.2998046875</v>
      </c>
      <c r="KT51" s="52">
        <f t="shared" si="24"/>
        <v>18</v>
      </c>
      <c r="KU51" s="52">
        <f t="shared" si="24"/>
        <v>15</v>
      </c>
      <c r="KV51" s="52">
        <f t="shared" si="24"/>
        <v>20.5</v>
      </c>
      <c r="KW51" s="52">
        <f t="shared" si="24"/>
        <v>17.7001953125</v>
      </c>
      <c r="KX51" s="52">
        <f t="shared" si="24"/>
        <v>17.2998046875</v>
      </c>
      <c r="KY51" s="52">
        <f t="shared" si="24"/>
        <v>17.5</v>
      </c>
      <c r="KZ51" s="52">
        <f t="shared" si="24"/>
        <v>17.900390625</v>
      </c>
      <c r="LA51" s="52">
        <f t="shared" si="24"/>
        <v>17.400390625</v>
      </c>
      <c r="LB51" s="52">
        <f t="shared" si="24"/>
        <v>16.69921875</v>
      </c>
      <c r="LC51" s="52">
        <f t="shared" si="24"/>
        <v>15.6005859375</v>
      </c>
      <c r="LD51" s="52">
        <f t="shared" si="24"/>
        <v>16</v>
      </c>
      <c r="LE51" s="52">
        <f t="shared" si="24"/>
        <v>16.3994140625</v>
      </c>
      <c r="LF51" s="52">
        <f t="shared" si="24"/>
        <v>14.5</v>
      </c>
      <c r="LG51" s="52">
        <f t="shared" si="24"/>
        <v>13.5</v>
      </c>
      <c r="LH51" s="52">
        <f t="shared" si="24"/>
        <v>12.900390625</v>
      </c>
      <c r="LI51" s="52">
        <f t="shared" si="24"/>
        <v>15.2998046875</v>
      </c>
      <c r="LJ51" s="52">
        <f t="shared" si="24"/>
        <v>15.5</v>
      </c>
      <c r="LK51" s="52">
        <f t="shared" si="24"/>
        <v>15.6005859375</v>
      </c>
      <c r="LL51" s="52">
        <f t="shared" si="24"/>
        <v>14.8994140625</v>
      </c>
      <c r="LM51" s="52">
        <f t="shared" si="24"/>
        <v>13.7998046875</v>
      </c>
      <c r="LN51" s="52">
        <f t="shared" ref="LN51:NE51" si="25">IF(LN10-LM10&lt;0,0,LN10-LM10)</f>
        <v>15.30078125</v>
      </c>
      <c r="LO51" s="52">
        <f t="shared" si="25"/>
        <v>15.5</v>
      </c>
      <c r="LP51" s="52">
        <f t="shared" si="25"/>
        <v>7.69921875</v>
      </c>
      <c r="LQ51" s="52">
        <f t="shared" si="25"/>
        <v>15.2001953125</v>
      </c>
      <c r="LR51" s="52">
        <f t="shared" si="25"/>
        <v>15.7998046875</v>
      </c>
      <c r="LS51" s="52">
        <f t="shared" si="25"/>
        <v>13.6005859375</v>
      </c>
      <c r="LT51" s="52">
        <f t="shared" si="25"/>
        <v>16.7001953125</v>
      </c>
      <c r="LU51" s="52">
        <f t="shared" si="25"/>
        <v>15.7998046875</v>
      </c>
      <c r="LV51" s="52">
        <f t="shared" si="25"/>
        <v>14.7998046875</v>
      </c>
      <c r="LW51" s="52">
        <f t="shared" si="25"/>
        <v>15.5</v>
      </c>
      <c r="LX51" s="52">
        <f t="shared" si="25"/>
        <v>14.400390625</v>
      </c>
      <c r="LY51" s="52">
        <f t="shared" si="25"/>
        <v>14.099609375</v>
      </c>
      <c r="LZ51" s="52">
        <f t="shared" si="25"/>
        <v>17</v>
      </c>
      <c r="MA51" s="52">
        <f t="shared" si="25"/>
        <v>18.5</v>
      </c>
      <c r="MB51" s="52">
        <f t="shared" si="25"/>
        <v>15.2001953125</v>
      </c>
      <c r="MC51" s="52">
        <f t="shared" si="25"/>
        <v>17.2001953125</v>
      </c>
      <c r="MD51" s="52">
        <f t="shared" si="25"/>
        <v>16.099609375</v>
      </c>
      <c r="ME51" s="52">
        <f t="shared" si="25"/>
        <v>20</v>
      </c>
      <c r="MF51" s="52">
        <f t="shared" si="25"/>
        <v>14.400390625</v>
      </c>
      <c r="MG51" s="52">
        <f t="shared" si="25"/>
        <v>18.7998046875</v>
      </c>
      <c r="MH51" s="52">
        <f t="shared" si="25"/>
        <v>19.2001953125</v>
      </c>
      <c r="MI51" s="52">
        <f t="shared" si="25"/>
        <v>18.5</v>
      </c>
      <c r="MJ51" s="52">
        <f t="shared" si="25"/>
        <v>16.2998046875</v>
      </c>
      <c r="MK51" s="52">
        <f t="shared" si="25"/>
        <v>16.7998046875</v>
      </c>
      <c r="ML51" s="52">
        <f t="shared" si="25"/>
        <v>14.099609375</v>
      </c>
      <c r="MM51" s="52">
        <f t="shared" si="25"/>
        <v>17.5</v>
      </c>
      <c r="MN51" s="52">
        <f t="shared" si="25"/>
        <v>17.80078125</v>
      </c>
      <c r="MO51" s="52">
        <f t="shared" si="25"/>
        <v>0</v>
      </c>
      <c r="MP51" s="52">
        <f t="shared" si="25"/>
        <v>9.19921875</v>
      </c>
      <c r="MQ51" s="52">
        <f t="shared" si="25"/>
        <v>18.2001953125</v>
      </c>
      <c r="MR51" s="52">
        <f t="shared" si="25"/>
        <v>20.2998046875</v>
      </c>
      <c r="MS51" s="52">
        <f t="shared" si="25"/>
        <v>16</v>
      </c>
      <c r="MT51" s="52">
        <f t="shared" si="25"/>
        <v>19.7001953125</v>
      </c>
      <c r="MU51" s="52">
        <f t="shared" si="25"/>
        <v>18.7001953125</v>
      </c>
      <c r="MV51" s="52">
        <f t="shared" si="25"/>
        <v>17.7001953125</v>
      </c>
      <c r="MW51" s="52">
        <f t="shared" si="25"/>
        <v>17.7001953125</v>
      </c>
      <c r="MX51" s="52">
        <f t="shared" si="25"/>
        <v>15.19921875</v>
      </c>
      <c r="MY51" s="52">
        <f t="shared" si="25"/>
        <v>14.1005859375</v>
      </c>
      <c r="MZ51" s="52">
        <f t="shared" si="25"/>
        <v>14.8994140625</v>
      </c>
      <c r="NA51" s="52">
        <f t="shared" si="25"/>
        <v>15.80078125</v>
      </c>
      <c r="NB51" s="52">
        <f t="shared" si="25"/>
        <v>16.19921875</v>
      </c>
      <c r="NC51" s="52">
        <f t="shared" si="25"/>
        <v>16.80078125</v>
      </c>
      <c r="ND51" s="52">
        <f t="shared" si="25"/>
        <v>17.099609375</v>
      </c>
      <c r="NE51" s="52">
        <f t="shared" si="25"/>
        <v>15.2001953125</v>
      </c>
    </row>
    <row r="52" spans="1:370" s="50" customFormat="1" x14ac:dyDescent="0.25">
      <c r="B52" s="52" t="s">
        <v>48</v>
      </c>
      <c r="D52" s="50">
        <v>24</v>
      </c>
      <c r="E52" s="50">
        <f>E43-D43</f>
        <v>23</v>
      </c>
      <c r="F52" s="50">
        <f t="shared" ref="F52:AI52" si="26">F43-E43</f>
        <v>24</v>
      </c>
      <c r="G52" s="50">
        <f t="shared" si="26"/>
        <v>24</v>
      </c>
      <c r="H52" s="50">
        <f t="shared" si="26"/>
        <v>24</v>
      </c>
      <c r="I52" s="50">
        <f t="shared" si="26"/>
        <v>23</v>
      </c>
      <c r="J52" s="50">
        <f t="shared" si="26"/>
        <v>24</v>
      </c>
      <c r="K52" s="50">
        <f t="shared" si="26"/>
        <v>24</v>
      </c>
      <c r="L52" s="50">
        <f t="shared" si="26"/>
        <v>24</v>
      </c>
      <c r="M52" s="50">
        <f t="shared" si="26"/>
        <v>24</v>
      </c>
      <c r="N52" s="50">
        <f t="shared" si="26"/>
        <v>23</v>
      </c>
      <c r="O52" s="50">
        <f t="shared" si="26"/>
        <v>18</v>
      </c>
      <c r="P52" s="50">
        <f t="shared" si="26"/>
        <v>21</v>
      </c>
      <c r="Q52" s="50">
        <f t="shared" si="26"/>
        <v>20</v>
      </c>
      <c r="R52" s="50">
        <f t="shared" si="26"/>
        <v>24</v>
      </c>
      <c r="S52" s="50">
        <f t="shared" si="26"/>
        <v>16</v>
      </c>
      <c r="T52" s="50">
        <f t="shared" si="26"/>
        <v>18</v>
      </c>
      <c r="U52" s="50">
        <f t="shared" si="26"/>
        <v>24</v>
      </c>
      <c r="V52" s="50">
        <f t="shared" si="26"/>
        <v>24</v>
      </c>
      <c r="W52" s="50">
        <f t="shared" si="26"/>
        <v>24</v>
      </c>
      <c r="X52" s="50">
        <f t="shared" si="26"/>
        <v>24</v>
      </c>
      <c r="Y52" s="50">
        <f t="shared" si="26"/>
        <v>21</v>
      </c>
      <c r="Z52" s="50">
        <f t="shared" si="26"/>
        <v>24</v>
      </c>
      <c r="AA52" s="50">
        <f t="shared" si="26"/>
        <v>23</v>
      </c>
      <c r="AB52" s="50">
        <f t="shared" si="26"/>
        <v>24</v>
      </c>
      <c r="AC52" s="50">
        <f t="shared" si="26"/>
        <v>24</v>
      </c>
      <c r="AD52" s="50">
        <f t="shared" si="26"/>
        <v>18</v>
      </c>
      <c r="AE52" s="50">
        <f t="shared" si="26"/>
        <v>24</v>
      </c>
      <c r="AF52" s="50">
        <f t="shared" si="26"/>
        <v>24</v>
      </c>
      <c r="AG52" s="50">
        <f t="shared" si="26"/>
        <v>24</v>
      </c>
      <c r="AH52" s="50">
        <f t="shared" si="26"/>
        <v>24</v>
      </c>
      <c r="AI52" s="50">
        <f t="shared" si="26"/>
        <v>24</v>
      </c>
      <c r="AJ52" s="50">
        <f t="shared" ref="AJ52:BO52" si="27">AJ43-AI43</f>
        <v>24</v>
      </c>
      <c r="AK52" s="50">
        <f t="shared" si="27"/>
        <v>24</v>
      </c>
      <c r="AL52" s="50">
        <f t="shared" si="27"/>
        <v>23</v>
      </c>
      <c r="AM52" s="50">
        <f t="shared" si="27"/>
        <v>24</v>
      </c>
      <c r="AN52" s="50">
        <f t="shared" si="27"/>
        <v>24</v>
      </c>
      <c r="AO52" s="50">
        <f t="shared" si="27"/>
        <v>24</v>
      </c>
      <c r="AP52" s="50">
        <f t="shared" si="27"/>
        <v>23</v>
      </c>
      <c r="AQ52" s="50">
        <f t="shared" si="27"/>
        <v>23</v>
      </c>
      <c r="AR52" s="50">
        <f t="shared" si="27"/>
        <v>24</v>
      </c>
      <c r="AS52" s="50">
        <f t="shared" si="27"/>
        <v>24</v>
      </c>
      <c r="AT52" s="50">
        <f t="shared" si="27"/>
        <v>14</v>
      </c>
      <c r="AU52" s="50">
        <f t="shared" si="27"/>
        <v>22</v>
      </c>
      <c r="AV52" s="50">
        <f t="shared" si="27"/>
        <v>11</v>
      </c>
      <c r="AW52" s="50">
        <f t="shared" si="27"/>
        <v>23</v>
      </c>
      <c r="AX52" s="50">
        <f t="shared" si="27"/>
        <v>18</v>
      </c>
      <c r="AY52" s="50">
        <f t="shared" si="27"/>
        <v>24</v>
      </c>
      <c r="AZ52" s="50">
        <f t="shared" si="27"/>
        <v>23</v>
      </c>
      <c r="BA52" s="50">
        <f t="shared" si="27"/>
        <v>24</v>
      </c>
      <c r="BB52" s="50">
        <f t="shared" si="27"/>
        <v>24</v>
      </c>
      <c r="BC52" s="50">
        <f t="shared" si="27"/>
        <v>24</v>
      </c>
      <c r="BD52" s="50">
        <v>23</v>
      </c>
      <c r="BE52" s="50">
        <v>24</v>
      </c>
      <c r="BF52" s="50">
        <f t="shared" si="27"/>
        <v>24</v>
      </c>
      <c r="BG52" s="50">
        <f t="shared" si="27"/>
        <v>24</v>
      </c>
      <c r="BH52" s="50">
        <f t="shared" si="27"/>
        <v>24</v>
      </c>
      <c r="BI52" s="50">
        <f t="shared" si="27"/>
        <v>24</v>
      </c>
      <c r="BJ52" s="50">
        <f t="shared" si="27"/>
        <v>24</v>
      </c>
      <c r="BK52" s="50">
        <f t="shared" si="27"/>
        <v>24</v>
      </c>
      <c r="BL52" s="50">
        <f t="shared" si="27"/>
        <v>24</v>
      </c>
      <c r="BM52" s="50">
        <f t="shared" si="27"/>
        <v>20</v>
      </c>
      <c r="BN52" s="50">
        <f t="shared" si="27"/>
        <v>24</v>
      </c>
      <c r="BO52" s="50">
        <f t="shared" si="27"/>
        <v>24</v>
      </c>
      <c r="BP52" s="50">
        <f t="shared" ref="BP52:CC52" si="28">BP43-BO43</f>
        <v>24</v>
      </c>
      <c r="BQ52" s="50">
        <f t="shared" si="28"/>
        <v>24</v>
      </c>
      <c r="BR52" s="50">
        <f t="shared" si="28"/>
        <v>22</v>
      </c>
      <c r="BS52" s="50">
        <f t="shared" si="28"/>
        <v>23</v>
      </c>
      <c r="BT52" s="50">
        <f t="shared" si="28"/>
        <v>23</v>
      </c>
      <c r="BU52" s="50">
        <f t="shared" si="28"/>
        <v>20</v>
      </c>
      <c r="BV52" s="50">
        <f t="shared" si="28"/>
        <v>12</v>
      </c>
      <c r="BW52" s="50">
        <f t="shared" si="28"/>
        <v>21</v>
      </c>
      <c r="BX52" s="50">
        <v>21.5</v>
      </c>
      <c r="BY52" s="50">
        <v>21.5</v>
      </c>
      <c r="BZ52" s="50">
        <f t="shared" si="28"/>
        <v>24</v>
      </c>
      <c r="CA52" s="50">
        <f t="shared" si="28"/>
        <v>24</v>
      </c>
      <c r="CB52" s="50">
        <f t="shared" si="28"/>
        <v>24</v>
      </c>
      <c r="CC52" s="50">
        <f t="shared" si="28"/>
        <v>24</v>
      </c>
      <c r="CD52" s="50">
        <v>22</v>
      </c>
      <c r="CE52" s="50">
        <v>22</v>
      </c>
      <c r="CF52" s="50">
        <v>22</v>
      </c>
      <c r="CG52" s="50">
        <v>22</v>
      </c>
      <c r="CH52" s="50">
        <v>22</v>
      </c>
      <c r="CI52" s="50">
        <f t="shared" ref="CI52:EC52" si="29">CI43-CH43</f>
        <v>23</v>
      </c>
      <c r="CJ52" s="50">
        <f t="shared" si="29"/>
        <v>24</v>
      </c>
      <c r="CK52" s="50">
        <f t="shared" si="29"/>
        <v>24</v>
      </c>
      <c r="CL52" s="50">
        <f t="shared" si="29"/>
        <v>24</v>
      </c>
      <c r="CM52" s="50">
        <f t="shared" si="29"/>
        <v>24</v>
      </c>
      <c r="CN52" s="50">
        <f t="shared" si="29"/>
        <v>24</v>
      </c>
      <c r="CO52" s="50">
        <f t="shared" si="29"/>
        <v>24</v>
      </c>
      <c r="CP52" s="50">
        <f t="shared" si="29"/>
        <v>24</v>
      </c>
      <c r="CQ52" s="50">
        <f t="shared" si="29"/>
        <v>24</v>
      </c>
      <c r="CR52" s="50">
        <f t="shared" si="29"/>
        <v>24</v>
      </c>
      <c r="CS52" s="50">
        <f t="shared" si="29"/>
        <v>24</v>
      </c>
      <c r="CT52" s="50">
        <f t="shared" si="29"/>
        <v>24</v>
      </c>
      <c r="CU52" s="50">
        <f t="shared" si="29"/>
        <v>20</v>
      </c>
      <c r="CV52" s="50">
        <f t="shared" si="29"/>
        <v>23</v>
      </c>
      <c r="CW52" s="50">
        <f t="shared" si="29"/>
        <v>24</v>
      </c>
      <c r="CX52" s="50">
        <f t="shared" si="29"/>
        <v>24</v>
      </c>
      <c r="CY52" s="50">
        <f t="shared" si="29"/>
        <v>24</v>
      </c>
      <c r="CZ52" s="50">
        <f t="shared" si="29"/>
        <v>24</v>
      </c>
      <c r="DA52" s="50">
        <f t="shared" si="29"/>
        <v>24</v>
      </c>
      <c r="DB52" s="50">
        <f t="shared" si="29"/>
        <v>24</v>
      </c>
      <c r="DC52" s="50">
        <f t="shared" si="29"/>
        <v>24</v>
      </c>
      <c r="DD52" s="50">
        <f t="shared" si="29"/>
        <v>24</v>
      </c>
      <c r="DE52" s="50">
        <f t="shared" si="29"/>
        <v>24</v>
      </c>
      <c r="DF52" s="50">
        <f t="shared" si="29"/>
        <v>24</v>
      </c>
      <c r="DG52" s="50">
        <f t="shared" si="29"/>
        <v>24</v>
      </c>
      <c r="DH52" s="50">
        <f t="shared" si="29"/>
        <v>22</v>
      </c>
      <c r="DI52" s="50">
        <f t="shared" si="29"/>
        <v>24</v>
      </c>
      <c r="DJ52" s="50">
        <f t="shared" si="29"/>
        <v>24</v>
      </c>
      <c r="DK52" s="50">
        <f t="shared" si="29"/>
        <v>24</v>
      </c>
      <c r="DL52" s="50">
        <f t="shared" si="29"/>
        <v>24</v>
      </c>
      <c r="DM52" s="50">
        <f t="shared" si="29"/>
        <v>23</v>
      </c>
      <c r="DN52" s="50">
        <f t="shared" si="29"/>
        <v>20</v>
      </c>
      <c r="DO52" s="50">
        <v>24</v>
      </c>
      <c r="DP52" s="50">
        <v>24</v>
      </c>
      <c r="DQ52" s="50">
        <f t="shared" si="29"/>
        <v>24</v>
      </c>
      <c r="DR52" s="50">
        <f t="shared" si="29"/>
        <v>24</v>
      </c>
      <c r="DS52" s="50">
        <f t="shared" si="29"/>
        <v>24</v>
      </c>
      <c r="DT52" s="50">
        <f t="shared" si="29"/>
        <v>24</v>
      </c>
      <c r="DU52" s="50">
        <f t="shared" si="29"/>
        <v>24</v>
      </c>
      <c r="DV52" s="50">
        <f t="shared" si="29"/>
        <v>24</v>
      </c>
      <c r="DW52" s="50">
        <f t="shared" si="29"/>
        <v>24</v>
      </c>
      <c r="DX52" s="50">
        <f t="shared" si="29"/>
        <v>24</v>
      </c>
      <c r="DY52" s="50">
        <f t="shared" si="29"/>
        <v>24</v>
      </c>
      <c r="DZ52" s="50">
        <f t="shared" si="29"/>
        <v>17</v>
      </c>
      <c r="EA52" s="50">
        <f t="shared" si="29"/>
        <v>11</v>
      </c>
      <c r="EB52" s="50">
        <f t="shared" si="29"/>
        <v>24</v>
      </c>
      <c r="EC52" s="50">
        <f t="shared" si="29"/>
        <v>24</v>
      </c>
      <c r="ED52" s="50">
        <f t="shared" ref="ED52:GO52" si="30">IF(ED43-EC43&lt;0,0,ED43-EC43)</f>
        <v>24</v>
      </c>
      <c r="EE52" s="50">
        <f t="shared" si="30"/>
        <v>24</v>
      </c>
      <c r="EF52" s="50">
        <f t="shared" si="30"/>
        <v>24</v>
      </c>
      <c r="EG52" s="50">
        <f t="shared" si="30"/>
        <v>23</v>
      </c>
      <c r="EH52" s="50">
        <f t="shared" si="30"/>
        <v>6</v>
      </c>
      <c r="EI52" s="50">
        <f t="shared" si="30"/>
        <v>0</v>
      </c>
      <c r="EJ52" s="50">
        <f t="shared" si="30"/>
        <v>0</v>
      </c>
      <c r="EK52" s="50">
        <f t="shared" si="30"/>
        <v>0</v>
      </c>
      <c r="EL52" s="50">
        <f t="shared" si="30"/>
        <v>11</v>
      </c>
      <c r="EM52" s="50">
        <f t="shared" si="30"/>
        <v>19</v>
      </c>
      <c r="EN52" s="50">
        <f t="shared" si="30"/>
        <v>24</v>
      </c>
      <c r="EO52" s="50">
        <f t="shared" si="30"/>
        <v>24</v>
      </c>
      <c r="EP52" s="50">
        <f t="shared" si="30"/>
        <v>24</v>
      </c>
      <c r="EQ52" s="50">
        <f t="shared" si="30"/>
        <v>24</v>
      </c>
      <c r="ER52" s="50">
        <f t="shared" si="30"/>
        <v>24</v>
      </c>
      <c r="ES52" s="50">
        <f t="shared" si="30"/>
        <v>24</v>
      </c>
      <c r="ET52" s="50">
        <f t="shared" si="30"/>
        <v>24</v>
      </c>
      <c r="EU52" s="50">
        <f t="shared" si="30"/>
        <v>24</v>
      </c>
      <c r="EV52" s="50">
        <f t="shared" si="30"/>
        <v>24</v>
      </c>
      <c r="EW52" s="50">
        <f t="shared" si="30"/>
        <v>21</v>
      </c>
      <c r="EX52" s="50">
        <f t="shared" si="30"/>
        <v>23</v>
      </c>
      <c r="EY52" s="50">
        <f t="shared" si="30"/>
        <v>24</v>
      </c>
      <c r="EZ52" s="50">
        <f t="shared" si="30"/>
        <v>21</v>
      </c>
      <c r="FA52" s="50">
        <f t="shared" si="30"/>
        <v>24</v>
      </c>
      <c r="FB52" s="50">
        <f t="shared" si="30"/>
        <v>24</v>
      </c>
      <c r="FC52" s="50">
        <f t="shared" si="30"/>
        <v>20</v>
      </c>
      <c r="FD52" s="50">
        <f t="shared" si="30"/>
        <v>22</v>
      </c>
      <c r="FE52" s="50">
        <f t="shared" si="30"/>
        <v>23</v>
      </c>
      <c r="FF52" s="50">
        <f t="shared" si="30"/>
        <v>24</v>
      </c>
      <c r="FG52" s="50">
        <f t="shared" si="30"/>
        <v>24</v>
      </c>
      <c r="FH52" s="50">
        <f t="shared" si="30"/>
        <v>24</v>
      </c>
      <c r="FI52" s="50">
        <f t="shared" si="30"/>
        <v>24</v>
      </c>
      <c r="FJ52" s="50">
        <f t="shared" si="30"/>
        <v>24</v>
      </c>
      <c r="FK52" s="50">
        <f t="shared" si="30"/>
        <v>24</v>
      </c>
      <c r="FL52" s="50">
        <f t="shared" si="30"/>
        <v>24</v>
      </c>
      <c r="FM52" s="50">
        <f t="shared" si="30"/>
        <v>23</v>
      </c>
      <c r="FN52" s="50">
        <f t="shared" si="30"/>
        <v>23</v>
      </c>
      <c r="FO52" s="50">
        <f t="shared" si="30"/>
        <v>24</v>
      </c>
      <c r="FP52" s="50">
        <f t="shared" si="30"/>
        <v>24</v>
      </c>
      <c r="FQ52" s="50">
        <f t="shared" si="30"/>
        <v>24</v>
      </c>
      <c r="FR52" s="50">
        <f t="shared" si="30"/>
        <v>0</v>
      </c>
      <c r="FS52" s="50">
        <f t="shared" si="30"/>
        <v>0</v>
      </c>
      <c r="FU52" s="50">
        <f t="shared" si="30"/>
        <v>24</v>
      </c>
      <c r="FV52" s="50">
        <f t="shared" si="30"/>
        <v>24</v>
      </c>
      <c r="FW52" s="50">
        <f t="shared" si="30"/>
        <v>24</v>
      </c>
      <c r="FX52" s="50">
        <f t="shared" si="30"/>
        <v>24</v>
      </c>
      <c r="FY52" s="50">
        <f t="shared" si="30"/>
        <v>24</v>
      </c>
      <c r="FZ52" s="50">
        <f t="shared" si="30"/>
        <v>24</v>
      </c>
      <c r="GA52" s="50">
        <f t="shared" si="30"/>
        <v>15</v>
      </c>
      <c r="GB52" s="50">
        <f t="shared" si="30"/>
        <v>0</v>
      </c>
      <c r="GC52" s="50">
        <f t="shared" si="30"/>
        <v>0</v>
      </c>
      <c r="GD52" s="50">
        <f t="shared" si="30"/>
        <v>10</v>
      </c>
      <c r="GE52" s="50">
        <f t="shared" si="30"/>
        <v>24</v>
      </c>
      <c r="GF52" s="50">
        <f t="shared" si="30"/>
        <v>24</v>
      </c>
      <c r="GG52" s="50">
        <f t="shared" si="30"/>
        <v>24</v>
      </c>
      <c r="GH52" s="50">
        <f t="shared" si="30"/>
        <v>24</v>
      </c>
      <c r="GI52" s="50">
        <f t="shared" si="30"/>
        <v>24</v>
      </c>
      <c r="GJ52" s="50">
        <f t="shared" si="30"/>
        <v>24</v>
      </c>
      <c r="GK52" s="50">
        <f t="shared" si="30"/>
        <v>24</v>
      </c>
      <c r="GL52" s="50">
        <f t="shared" si="30"/>
        <v>24</v>
      </c>
      <c r="GM52" s="50">
        <f t="shared" si="30"/>
        <v>24</v>
      </c>
      <c r="GN52" s="50">
        <f t="shared" si="30"/>
        <v>19</v>
      </c>
      <c r="GO52" s="50">
        <f t="shared" si="30"/>
        <v>24</v>
      </c>
      <c r="GP52" s="50">
        <f t="shared" ref="GP52:JA52" si="31">IF(GP43-GO43&lt;0,0,GP43-GO43)</f>
        <v>24</v>
      </c>
      <c r="GQ52" s="50">
        <f t="shared" si="31"/>
        <v>24</v>
      </c>
      <c r="GR52" s="50">
        <f t="shared" si="31"/>
        <v>24</v>
      </c>
      <c r="GS52" s="50">
        <f t="shared" si="31"/>
        <v>24</v>
      </c>
      <c r="GT52" s="50">
        <f t="shared" si="31"/>
        <v>24</v>
      </c>
      <c r="GU52" s="50">
        <f t="shared" si="31"/>
        <v>24</v>
      </c>
      <c r="GV52" s="50">
        <f t="shared" si="31"/>
        <v>24</v>
      </c>
      <c r="GW52" s="50">
        <f t="shared" si="31"/>
        <v>23</v>
      </c>
      <c r="GX52" s="50">
        <f t="shared" si="31"/>
        <v>22</v>
      </c>
      <c r="GY52" s="50">
        <f t="shared" si="31"/>
        <v>24</v>
      </c>
      <c r="GZ52" s="50">
        <f t="shared" si="31"/>
        <v>23</v>
      </c>
      <c r="HA52" s="50">
        <f t="shared" si="31"/>
        <v>24</v>
      </c>
      <c r="HB52" s="50">
        <f t="shared" si="31"/>
        <v>24</v>
      </c>
      <c r="HC52" s="50">
        <f t="shared" si="31"/>
        <v>21</v>
      </c>
      <c r="HD52" s="50">
        <f t="shared" si="31"/>
        <v>24</v>
      </c>
      <c r="HE52" s="50">
        <f t="shared" si="31"/>
        <v>24</v>
      </c>
      <c r="HF52" s="50">
        <f t="shared" si="31"/>
        <v>23</v>
      </c>
      <c r="HG52" s="50">
        <f t="shared" si="31"/>
        <v>24</v>
      </c>
      <c r="HH52" s="50">
        <f t="shared" si="31"/>
        <v>24</v>
      </c>
      <c r="HI52" s="50">
        <f t="shared" si="31"/>
        <v>24</v>
      </c>
      <c r="HJ52" s="50">
        <f t="shared" si="31"/>
        <v>18</v>
      </c>
      <c r="HK52" s="50">
        <f t="shared" si="31"/>
        <v>12</v>
      </c>
      <c r="HL52" s="50">
        <f t="shared" si="31"/>
        <v>23</v>
      </c>
      <c r="HM52" s="50">
        <f t="shared" si="31"/>
        <v>20</v>
      </c>
      <c r="HN52" s="50">
        <f t="shared" si="31"/>
        <v>15</v>
      </c>
      <c r="HO52" s="50">
        <f t="shared" si="31"/>
        <v>0</v>
      </c>
      <c r="HP52" s="50">
        <f t="shared" si="31"/>
        <v>0</v>
      </c>
      <c r="HQ52" s="50">
        <f t="shared" si="31"/>
        <v>0</v>
      </c>
      <c r="HR52" s="50">
        <f t="shared" si="31"/>
        <v>0</v>
      </c>
      <c r="HS52" s="50">
        <f t="shared" si="31"/>
        <v>0</v>
      </c>
      <c r="HT52" s="50">
        <f t="shared" si="31"/>
        <v>4</v>
      </c>
      <c r="HU52" s="50">
        <f t="shared" si="31"/>
        <v>1</v>
      </c>
      <c r="HV52" s="50">
        <f t="shared" si="31"/>
        <v>0</v>
      </c>
      <c r="HW52" s="50">
        <f t="shared" si="31"/>
        <v>0</v>
      </c>
      <c r="HX52" s="50">
        <f t="shared" si="31"/>
        <v>0</v>
      </c>
      <c r="HY52" s="50">
        <f t="shared" si="31"/>
        <v>0</v>
      </c>
      <c r="HZ52" s="50">
        <f t="shared" si="31"/>
        <v>0</v>
      </c>
      <c r="IA52" s="50">
        <f t="shared" si="31"/>
        <v>7</v>
      </c>
      <c r="IB52" s="50">
        <f t="shared" si="31"/>
        <v>0</v>
      </c>
      <c r="IC52" s="50">
        <f t="shared" si="31"/>
        <v>22</v>
      </c>
      <c r="ID52" s="50">
        <f t="shared" si="31"/>
        <v>21</v>
      </c>
      <c r="IE52" s="50">
        <f t="shared" si="31"/>
        <v>18</v>
      </c>
      <c r="IF52" s="50">
        <f t="shared" si="31"/>
        <v>24</v>
      </c>
      <c r="IG52" s="50">
        <f t="shared" si="31"/>
        <v>24</v>
      </c>
      <c r="IH52" s="50">
        <f t="shared" si="31"/>
        <v>24</v>
      </c>
      <c r="II52" s="50">
        <f t="shared" si="31"/>
        <v>22</v>
      </c>
      <c r="IJ52" s="50">
        <f t="shared" si="31"/>
        <v>24</v>
      </c>
      <c r="IK52" s="50">
        <f t="shared" si="31"/>
        <v>20</v>
      </c>
      <c r="IL52" s="50">
        <f t="shared" si="31"/>
        <v>24</v>
      </c>
      <c r="IM52" s="50">
        <f t="shared" si="31"/>
        <v>24</v>
      </c>
      <c r="IN52" s="50">
        <f t="shared" si="31"/>
        <v>24</v>
      </c>
      <c r="IO52" s="50">
        <f t="shared" si="31"/>
        <v>20</v>
      </c>
      <c r="IP52" s="50">
        <f t="shared" si="31"/>
        <v>16</v>
      </c>
      <c r="IQ52" s="50">
        <f t="shared" si="31"/>
        <v>24</v>
      </c>
      <c r="IR52" s="50">
        <f t="shared" si="31"/>
        <v>24</v>
      </c>
      <c r="IS52" s="50">
        <f t="shared" si="31"/>
        <v>24</v>
      </c>
      <c r="IT52" s="50">
        <f t="shared" si="31"/>
        <v>24</v>
      </c>
      <c r="IU52" s="50">
        <f t="shared" si="31"/>
        <v>24</v>
      </c>
      <c r="IV52" s="50">
        <f t="shared" si="31"/>
        <v>24</v>
      </c>
      <c r="IW52" s="50">
        <f t="shared" si="31"/>
        <v>24</v>
      </c>
      <c r="IX52" s="50">
        <f t="shared" si="31"/>
        <v>24</v>
      </c>
      <c r="IY52" s="50">
        <f t="shared" si="31"/>
        <v>24</v>
      </c>
      <c r="IZ52" s="50">
        <f t="shared" si="31"/>
        <v>24</v>
      </c>
      <c r="JA52" s="50">
        <f t="shared" si="31"/>
        <v>24</v>
      </c>
      <c r="JB52" s="50">
        <f t="shared" ref="JB52:LM52" si="32">IF(JB43-JA43&lt;0,0,JB43-JA43)</f>
        <v>24</v>
      </c>
      <c r="JC52" s="50">
        <f t="shared" si="32"/>
        <v>24</v>
      </c>
      <c r="JD52" s="50">
        <f t="shared" si="32"/>
        <v>24</v>
      </c>
      <c r="JE52" s="50">
        <f t="shared" si="32"/>
        <v>21</v>
      </c>
      <c r="JF52" s="50">
        <f t="shared" si="32"/>
        <v>24</v>
      </c>
      <c r="JG52" s="50">
        <f t="shared" si="32"/>
        <v>22</v>
      </c>
      <c r="JH52" s="50">
        <f t="shared" si="32"/>
        <v>24</v>
      </c>
      <c r="JI52" s="50">
        <f t="shared" si="32"/>
        <v>24</v>
      </c>
      <c r="JJ52" s="50">
        <f t="shared" si="32"/>
        <v>24</v>
      </c>
      <c r="JK52" s="50">
        <f t="shared" si="32"/>
        <v>24</v>
      </c>
      <c r="JL52" s="50">
        <f t="shared" si="32"/>
        <v>24</v>
      </c>
      <c r="JM52" s="50">
        <f t="shared" si="32"/>
        <v>21</v>
      </c>
      <c r="JN52" s="50">
        <f t="shared" si="32"/>
        <v>24</v>
      </c>
      <c r="JO52" s="50">
        <f t="shared" si="32"/>
        <v>24</v>
      </c>
      <c r="JP52" s="50">
        <f t="shared" si="32"/>
        <v>24</v>
      </c>
      <c r="JQ52" s="50">
        <f t="shared" si="32"/>
        <v>23</v>
      </c>
      <c r="JR52" s="50">
        <f t="shared" si="32"/>
        <v>24</v>
      </c>
      <c r="JS52" s="50">
        <f t="shared" si="32"/>
        <v>22</v>
      </c>
      <c r="JT52" s="50">
        <v>23</v>
      </c>
      <c r="JU52" s="50">
        <v>23</v>
      </c>
      <c r="JV52" s="50">
        <f t="shared" si="32"/>
        <v>21</v>
      </c>
      <c r="JW52" s="50">
        <f t="shared" si="32"/>
        <v>24</v>
      </c>
      <c r="JX52" s="50">
        <f t="shared" si="32"/>
        <v>24</v>
      </c>
      <c r="JY52" s="50">
        <f t="shared" si="32"/>
        <v>24</v>
      </c>
      <c r="JZ52" s="50">
        <f t="shared" si="32"/>
        <v>24</v>
      </c>
      <c r="KA52" s="50">
        <f t="shared" si="32"/>
        <v>24</v>
      </c>
      <c r="KB52" s="50">
        <f t="shared" si="32"/>
        <v>24</v>
      </c>
      <c r="KC52" s="50">
        <f t="shared" si="32"/>
        <v>24</v>
      </c>
      <c r="KD52" s="50">
        <f t="shared" si="32"/>
        <v>24</v>
      </c>
      <c r="KE52" s="50">
        <f t="shared" si="32"/>
        <v>22</v>
      </c>
      <c r="KF52" s="50">
        <f t="shared" si="32"/>
        <v>24</v>
      </c>
      <c r="KG52" s="50">
        <f t="shared" si="32"/>
        <v>23</v>
      </c>
      <c r="KH52" s="50">
        <f t="shared" si="32"/>
        <v>22</v>
      </c>
      <c r="KI52" s="50">
        <f t="shared" si="32"/>
        <v>19</v>
      </c>
      <c r="KJ52" s="50">
        <f t="shared" si="32"/>
        <v>24</v>
      </c>
      <c r="KK52" s="50">
        <f t="shared" si="32"/>
        <v>24</v>
      </c>
      <c r="KL52" s="50">
        <f t="shared" si="32"/>
        <v>24</v>
      </c>
      <c r="KM52" s="50">
        <f t="shared" si="32"/>
        <v>20</v>
      </c>
      <c r="KN52" s="50">
        <f t="shared" si="32"/>
        <v>24</v>
      </c>
      <c r="KO52" s="50">
        <f t="shared" si="32"/>
        <v>23</v>
      </c>
      <c r="KP52" s="50">
        <f t="shared" si="32"/>
        <v>24</v>
      </c>
      <c r="KQ52" s="50">
        <v>22</v>
      </c>
      <c r="KR52" s="50">
        <v>24</v>
      </c>
      <c r="KS52" s="50">
        <f t="shared" si="32"/>
        <v>24</v>
      </c>
      <c r="KT52" s="50">
        <f t="shared" si="32"/>
        <v>24</v>
      </c>
      <c r="KU52" s="50">
        <f t="shared" si="32"/>
        <v>21</v>
      </c>
      <c r="KV52" s="50">
        <f t="shared" si="32"/>
        <v>24</v>
      </c>
      <c r="KW52" s="50">
        <f t="shared" si="32"/>
        <v>24</v>
      </c>
      <c r="KX52" s="50">
        <f t="shared" si="32"/>
        <v>24</v>
      </c>
      <c r="KY52" s="50">
        <f t="shared" si="32"/>
        <v>24</v>
      </c>
      <c r="KZ52" s="50">
        <f t="shared" si="32"/>
        <v>24</v>
      </c>
      <c r="LA52" s="50">
        <f t="shared" si="32"/>
        <v>24</v>
      </c>
      <c r="LB52" s="50">
        <f t="shared" si="32"/>
        <v>24</v>
      </c>
      <c r="LC52" s="50">
        <f t="shared" si="32"/>
        <v>24</v>
      </c>
      <c r="LD52" s="50">
        <f t="shared" si="32"/>
        <v>24</v>
      </c>
      <c r="LE52" s="50">
        <f t="shared" si="32"/>
        <v>24</v>
      </c>
      <c r="LF52" s="50">
        <f t="shared" si="32"/>
        <v>24</v>
      </c>
      <c r="LG52" s="50">
        <f t="shared" si="32"/>
        <v>24</v>
      </c>
      <c r="LH52" s="50">
        <f t="shared" si="32"/>
        <v>24</v>
      </c>
      <c r="LI52" s="50">
        <f t="shared" si="32"/>
        <v>24</v>
      </c>
      <c r="LJ52" s="50">
        <f t="shared" si="32"/>
        <v>24</v>
      </c>
      <c r="LK52" s="50">
        <f t="shared" si="32"/>
        <v>24</v>
      </c>
      <c r="LL52" s="50">
        <f t="shared" si="32"/>
        <v>24</v>
      </c>
      <c r="LM52" s="50">
        <f t="shared" si="32"/>
        <v>24</v>
      </c>
      <c r="LN52" s="50">
        <f t="shared" ref="LN52:NE52" si="33">IF(LN43-LM43&lt;0,0,LN43-LM43)</f>
        <v>24</v>
      </c>
      <c r="LO52" s="50">
        <f t="shared" si="33"/>
        <v>24</v>
      </c>
      <c r="LP52" s="50">
        <f t="shared" si="33"/>
        <v>11</v>
      </c>
      <c r="LQ52" s="50">
        <f t="shared" si="33"/>
        <v>24</v>
      </c>
      <c r="LR52" s="50">
        <f t="shared" si="33"/>
        <v>24</v>
      </c>
      <c r="LS52" s="50">
        <f t="shared" si="33"/>
        <v>20</v>
      </c>
      <c r="LT52" s="50">
        <f t="shared" si="33"/>
        <v>24</v>
      </c>
      <c r="LU52" s="50">
        <f t="shared" si="33"/>
        <v>24</v>
      </c>
      <c r="LV52" s="50">
        <f t="shared" si="33"/>
        <v>24</v>
      </c>
      <c r="LW52" s="50">
        <f t="shared" si="33"/>
        <v>24</v>
      </c>
      <c r="LX52" s="50">
        <f t="shared" si="33"/>
        <v>24</v>
      </c>
      <c r="LY52" s="50">
        <f t="shared" si="33"/>
        <v>24</v>
      </c>
      <c r="LZ52" s="50">
        <f t="shared" si="33"/>
        <v>24</v>
      </c>
      <c r="MA52" s="50">
        <f t="shared" si="33"/>
        <v>24</v>
      </c>
      <c r="MB52" s="50">
        <f t="shared" si="33"/>
        <v>21</v>
      </c>
      <c r="MC52" s="50">
        <f t="shared" si="33"/>
        <v>24</v>
      </c>
      <c r="MD52" s="50">
        <f t="shared" si="33"/>
        <v>24</v>
      </c>
      <c r="ME52" s="50">
        <f t="shared" si="33"/>
        <v>24</v>
      </c>
      <c r="MF52" s="50">
        <f t="shared" si="33"/>
        <v>17</v>
      </c>
      <c r="MG52" s="50">
        <f t="shared" si="33"/>
        <v>24</v>
      </c>
      <c r="MH52" s="50">
        <f t="shared" si="33"/>
        <v>24</v>
      </c>
      <c r="MI52" s="50">
        <f t="shared" si="33"/>
        <v>24</v>
      </c>
      <c r="MJ52" s="50">
        <f t="shared" si="33"/>
        <v>24</v>
      </c>
      <c r="MK52" s="50">
        <f t="shared" si="33"/>
        <v>24</v>
      </c>
      <c r="ML52" s="50">
        <f t="shared" si="33"/>
        <v>19</v>
      </c>
      <c r="MM52" s="50">
        <f t="shared" si="33"/>
        <v>24</v>
      </c>
      <c r="MN52" s="50">
        <f t="shared" si="33"/>
        <v>24</v>
      </c>
      <c r="MO52" s="50">
        <f t="shared" si="33"/>
        <v>0</v>
      </c>
      <c r="MP52" s="50">
        <f t="shared" si="33"/>
        <v>12</v>
      </c>
      <c r="MQ52" s="50">
        <f t="shared" si="33"/>
        <v>24</v>
      </c>
      <c r="MR52" s="50">
        <f t="shared" si="33"/>
        <v>24</v>
      </c>
      <c r="MS52" s="50">
        <f t="shared" si="33"/>
        <v>24</v>
      </c>
      <c r="MT52" s="50">
        <f t="shared" si="33"/>
        <v>24</v>
      </c>
      <c r="MU52" s="50">
        <f t="shared" si="33"/>
        <v>24</v>
      </c>
      <c r="MV52" s="50">
        <f t="shared" si="33"/>
        <v>24</v>
      </c>
      <c r="MW52" s="50">
        <f t="shared" si="33"/>
        <v>24</v>
      </c>
      <c r="MX52" s="50">
        <f t="shared" si="33"/>
        <v>24</v>
      </c>
      <c r="MY52" s="50">
        <f t="shared" si="33"/>
        <v>24</v>
      </c>
      <c r="MZ52" s="50">
        <f t="shared" si="33"/>
        <v>24</v>
      </c>
      <c r="NA52" s="50">
        <f t="shared" si="33"/>
        <v>24</v>
      </c>
      <c r="NB52" s="50">
        <f t="shared" si="33"/>
        <v>24</v>
      </c>
      <c r="NC52" s="50">
        <f t="shared" si="33"/>
        <v>24</v>
      </c>
      <c r="ND52" s="50">
        <f t="shared" si="33"/>
        <v>24</v>
      </c>
      <c r="NE52" s="50">
        <f t="shared" si="33"/>
        <v>24</v>
      </c>
    </row>
    <row r="53" spans="1:370" s="50" customFormat="1" x14ac:dyDescent="0.25">
      <c r="B53" s="56" t="s">
        <v>49</v>
      </c>
      <c r="D53" s="50">
        <f>D48-C48</f>
        <v>2098.6999999999534</v>
      </c>
      <c r="E53" s="50">
        <f>E48-D48</f>
        <v>1872</v>
      </c>
      <c r="F53" s="50">
        <f t="shared" ref="F53:BP53" si="34">F48-E48</f>
        <v>1738</v>
      </c>
      <c r="G53" s="50">
        <f t="shared" si="34"/>
        <v>1800</v>
      </c>
      <c r="H53" s="50">
        <f t="shared" si="34"/>
        <v>1793</v>
      </c>
      <c r="I53" s="50">
        <f t="shared" si="34"/>
        <v>1608</v>
      </c>
      <c r="J53" s="50">
        <f t="shared" si="34"/>
        <v>1696</v>
      </c>
      <c r="K53" s="50">
        <f t="shared" si="34"/>
        <v>1739</v>
      </c>
      <c r="L53" s="50">
        <f t="shared" si="34"/>
        <v>1666</v>
      </c>
      <c r="M53" s="50">
        <f t="shared" si="34"/>
        <v>1748</v>
      </c>
      <c r="N53" s="50">
        <f t="shared" si="34"/>
        <v>1678</v>
      </c>
      <c r="O53" s="50">
        <f t="shared" si="34"/>
        <v>1564</v>
      </c>
      <c r="P53" s="50">
        <f t="shared" si="34"/>
        <v>1689</v>
      </c>
      <c r="Q53" s="50">
        <f t="shared" si="34"/>
        <v>1687</v>
      </c>
      <c r="R53" s="50">
        <f t="shared" si="34"/>
        <v>1686</v>
      </c>
      <c r="S53" s="50">
        <f t="shared" si="34"/>
        <v>1458</v>
      </c>
      <c r="T53" s="50">
        <f t="shared" si="34"/>
        <v>1646</v>
      </c>
      <c r="U53" s="50">
        <f t="shared" si="34"/>
        <v>1850</v>
      </c>
      <c r="V53" s="50">
        <f t="shared" si="34"/>
        <v>1680</v>
      </c>
      <c r="W53" s="50">
        <f t="shared" si="34"/>
        <v>1838</v>
      </c>
      <c r="X53" s="50">
        <f t="shared" si="34"/>
        <v>1911</v>
      </c>
      <c r="Y53" s="50">
        <f t="shared" si="34"/>
        <v>1842</v>
      </c>
      <c r="Z53" s="50">
        <f t="shared" si="34"/>
        <v>1994</v>
      </c>
      <c r="AA53" s="50">
        <f t="shared" si="34"/>
        <v>1905</v>
      </c>
      <c r="AB53" s="50">
        <f t="shared" si="34"/>
        <v>1725</v>
      </c>
      <c r="AC53" s="50">
        <f t="shared" si="34"/>
        <v>1850</v>
      </c>
      <c r="AD53" s="50">
        <f t="shared" si="34"/>
        <v>1753</v>
      </c>
      <c r="AE53" s="50">
        <f t="shared" si="34"/>
        <v>1935</v>
      </c>
      <c r="AF53" s="50">
        <f t="shared" si="34"/>
        <v>1811</v>
      </c>
      <c r="AG53" s="50">
        <f t="shared" si="34"/>
        <v>1780</v>
      </c>
      <c r="AH53" s="50">
        <f t="shared" si="34"/>
        <v>1784</v>
      </c>
      <c r="AI53" s="50">
        <f t="shared" si="34"/>
        <v>1976</v>
      </c>
      <c r="AJ53" s="50">
        <f t="shared" si="34"/>
        <v>1940</v>
      </c>
      <c r="AK53" s="50">
        <f t="shared" si="34"/>
        <v>1932</v>
      </c>
      <c r="AL53" s="50">
        <f t="shared" si="34"/>
        <v>1920</v>
      </c>
      <c r="AM53" s="50">
        <f t="shared" si="34"/>
        <v>1698</v>
      </c>
      <c r="AN53" s="50">
        <f t="shared" si="34"/>
        <v>1947</v>
      </c>
      <c r="AO53" s="50">
        <f t="shared" si="34"/>
        <v>1918</v>
      </c>
      <c r="AP53" s="50">
        <f t="shared" si="34"/>
        <v>1825</v>
      </c>
      <c r="AQ53" s="50">
        <f t="shared" si="34"/>
        <v>1844</v>
      </c>
      <c r="AR53" s="50">
        <f t="shared" si="34"/>
        <v>1877</v>
      </c>
      <c r="AS53" s="50">
        <f t="shared" si="34"/>
        <v>1884</v>
      </c>
      <c r="AT53" s="50">
        <f t="shared" si="34"/>
        <v>1490</v>
      </c>
      <c r="AU53" s="50">
        <f t="shared" si="34"/>
        <v>1926</v>
      </c>
      <c r="AV53" s="50">
        <f t="shared" si="34"/>
        <v>1439</v>
      </c>
      <c r="AW53" s="50">
        <f t="shared" si="34"/>
        <v>1729</v>
      </c>
      <c r="AX53" s="50">
        <f t="shared" si="34"/>
        <v>1618</v>
      </c>
      <c r="AY53" s="50">
        <f t="shared" si="34"/>
        <v>2007</v>
      </c>
      <c r="AZ53" s="50">
        <f t="shared" si="34"/>
        <v>2172</v>
      </c>
      <c r="BA53" s="50">
        <f t="shared" si="34"/>
        <v>2004</v>
      </c>
      <c r="BB53" s="50">
        <f t="shared" si="34"/>
        <v>2054</v>
      </c>
      <c r="BC53" s="50">
        <f t="shared" si="34"/>
        <v>1954</v>
      </c>
      <c r="BD53" s="50">
        <f t="shared" si="34"/>
        <v>1581</v>
      </c>
      <c r="BE53" s="50">
        <f t="shared" si="34"/>
        <v>2050</v>
      </c>
      <c r="BF53" s="50">
        <f t="shared" si="34"/>
        <v>1752</v>
      </c>
      <c r="BG53" s="50">
        <f t="shared" si="34"/>
        <v>1741</v>
      </c>
      <c r="BH53" s="50">
        <f t="shared" si="34"/>
        <v>1756</v>
      </c>
      <c r="BI53" s="50">
        <f t="shared" si="34"/>
        <v>1847</v>
      </c>
      <c r="BJ53" s="50">
        <f t="shared" si="34"/>
        <v>1735</v>
      </c>
      <c r="BK53" s="50">
        <f t="shared" si="34"/>
        <v>1771</v>
      </c>
      <c r="BL53" s="50">
        <f t="shared" si="34"/>
        <v>1741</v>
      </c>
      <c r="BM53" s="50">
        <f t="shared" si="34"/>
        <v>1745</v>
      </c>
      <c r="BN53" s="50">
        <f t="shared" si="34"/>
        <v>1836</v>
      </c>
      <c r="BO53" s="50">
        <f t="shared" si="34"/>
        <v>1766</v>
      </c>
      <c r="BP53" s="50">
        <f t="shared" si="34"/>
        <v>1796</v>
      </c>
      <c r="BQ53" s="50">
        <f t="shared" ref="BQ53:CC53" si="35">BQ48-BP48</f>
        <v>1783</v>
      </c>
      <c r="BR53" s="50">
        <f t="shared" si="35"/>
        <v>1847</v>
      </c>
      <c r="BS53" s="50">
        <f t="shared" si="35"/>
        <v>1923</v>
      </c>
      <c r="BT53" s="50">
        <f t="shared" si="35"/>
        <v>1782</v>
      </c>
      <c r="BU53" s="50">
        <f t="shared" si="35"/>
        <v>1463</v>
      </c>
      <c r="BV53" s="50">
        <f t="shared" si="35"/>
        <v>990</v>
      </c>
      <c r="BW53" s="50">
        <f t="shared" si="35"/>
        <v>1838</v>
      </c>
      <c r="BX53" s="50">
        <f t="shared" si="35"/>
        <v>3761</v>
      </c>
      <c r="BY53" s="50">
        <f t="shared" si="35"/>
        <v>0</v>
      </c>
      <c r="BZ53" s="50">
        <f t="shared" si="35"/>
        <v>2093</v>
      </c>
      <c r="CA53" s="50">
        <f t="shared" si="35"/>
        <v>1853</v>
      </c>
      <c r="CB53" s="50">
        <f t="shared" si="35"/>
        <v>1821</v>
      </c>
      <c r="CC53" s="50">
        <f t="shared" si="35"/>
        <v>1732</v>
      </c>
      <c r="CE53" s="50">
        <f t="shared" ref="CE53:CG53" si="36">CE48-CD48</f>
        <v>0</v>
      </c>
      <c r="CF53" s="50">
        <f t="shared" si="36"/>
        <v>0</v>
      </c>
      <c r="CG53" s="50">
        <f t="shared" si="36"/>
        <v>0</v>
      </c>
      <c r="CH53" s="50">
        <f>CH48-CC48</f>
        <v>8633</v>
      </c>
      <c r="CI53" s="50">
        <f t="shared" ref="CI53:CV53" si="37">CI48-CH48</f>
        <v>1941</v>
      </c>
      <c r="CJ53" s="50">
        <f t="shared" si="37"/>
        <v>2036</v>
      </c>
      <c r="CK53" s="50">
        <f t="shared" si="37"/>
        <v>1823</v>
      </c>
      <c r="CL53" s="50">
        <f t="shared" si="37"/>
        <v>1721</v>
      </c>
      <c r="CM53" s="50">
        <f t="shared" si="37"/>
        <v>1778</v>
      </c>
      <c r="CN53" s="50">
        <f t="shared" si="37"/>
        <v>1772</v>
      </c>
      <c r="CO53" s="50">
        <f t="shared" si="37"/>
        <v>1810</v>
      </c>
      <c r="CP53" s="50">
        <f t="shared" si="37"/>
        <v>1727</v>
      </c>
      <c r="CQ53" s="50">
        <f t="shared" si="37"/>
        <v>1851</v>
      </c>
      <c r="CR53" s="50">
        <f t="shared" si="37"/>
        <v>1684</v>
      </c>
      <c r="CS53" s="50">
        <f t="shared" si="37"/>
        <v>1843</v>
      </c>
      <c r="CT53" s="50">
        <f t="shared" si="37"/>
        <v>1748</v>
      </c>
      <c r="CU53" s="50">
        <f t="shared" si="37"/>
        <v>1513</v>
      </c>
      <c r="CV53" s="50">
        <f t="shared" si="37"/>
        <v>1451</v>
      </c>
      <c r="CW53" s="50">
        <f>CW48-CV48</f>
        <v>1505</v>
      </c>
      <c r="CX53" s="50">
        <f t="shared" ref="CX53:EC53" si="38">CX48-CW48</f>
        <v>1719</v>
      </c>
      <c r="CY53" s="50">
        <f t="shared" si="38"/>
        <v>1633</v>
      </c>
      <c r="CZ53" s="50">
        <f t="shared" si="38"/>
        <v>1677</v>
      </c>
      <c r="DA53" s="50">
        <f t="shared" si="38"/>
        <v>1705</v>
      </c>
      <c r="DB53" s="50">
        <f t="shared" si="38"/>
        <v>1821</v>
      </c>
      <c r="DC53" s="50">
        <f t="shared" si="38"/>
        <v>1828</v>
      </c>
      <c r="DD53" s="50">
        <f t="shared" si="38"/>
        <v>1784</v>
      </c>
      <c r="DE53" s="50">
        <f t="shared" si="38"/>
        <v>1719</v>
      </c>
      <c r="DF53" s="50">
        <f t="shared" si="38"/>
        <v>1813</v>
      </c>
      <c r="DG53" s="50">
        <f t="shared" si="38"/>
        <v>1764</v>
      </c>
      <c r="DH53" s="50">
        <f t="shared" si="38"/>
        <v>1755</v>
      </c>
      <c r="DI53" s="50">
        <f t="shared" si="38"/>
        <v>1752</v>
      </c>
      <c r="DJ53" s="50">
        <f t="shared" si="38"/>
        <v>1655</v>
      </c>
      <c r="DK53" s="50">
        <f t="shared" si="38"/>
        <v>1810</v>
      </c>
      <c r="DL53" s="50">
        <f t="shared" si="38"/>
        <v>1725</v>
      </c>
      <c r="DM53" s="50">
        <f t="shared" si="38"/>
        <v>1947</v>
      </c>
      <c r="DN53" s="50">
        <f t="shared" si="38"/>
        <v>1649</v>
      </c>
      <c r="DO53" s="50">
        <f t="shared" si="38"/>
        <v>0</v>
      </c>
      <c r="DP53" s="50">
        <f t="shared" si="38"/>
        <v>3784</v>
      </c>
      <c r="DQ53" s="50">
        <f t="shared" si="38"/>
        <v>1906</v>
      </c>
      <c r="DR53" s="50">
        <f t="shared" si="38"/>
        <v>2015</v>
      </c>
      <c r="DS53" s="50">
        <f t="shared" si="38"/>
        <v>2068</v>
      </c>
      <c r="DT53" s="50">
        <f t="shared" si="38"/>
        <v>1912</v>
      </c>
      <c r="DU53" s="50">
        <f t="shared" si="38"/>
        <v>1858</v>
      </c>
      <c r="DV53" s="50">
        <f t="shared" si="38"/>
        <v>1891</v>
      </c>
      <c r="DW53" s="50">
        <f t="shared" si="38"/>
        <v>1860</v>
      </c>
      <c r="DX53" s="50">
        <f t="shared" si="38"/>
        <v>1905</v>
      </c>
      <c r="DY53" s="50">
        <f t="shared" si="38"/>
        <v>1919</v>
      </c>
      <c r="DZ53" s="50">
        <f t="shared" si="38"/>
        <v>-1133098</v>
      </c>
      <c r="EA53" s="50">
        <f t="shared" si="38"/>
        <v>1135609</v>
      </c>
      <c r="EB53" s="50">
        <f t="shared" si="38"/>
        <v>1914</v>
      </c>
      <c r="EC53" s="50">
        <f t="shared" si="38"/>
        <v>2024</v>
      </c>
      <c r="ED53" s="50">
        <f>IF(ED48-EC48&lt;0,0,ED48-EC48)</f>
        <v>1978</v>
      </c>
      <c r="EE53" s="50">
        <f t="shared" ref="EE53:GP53" si="39">IF(EE48-ED48&lt;0,0,EE48-ED48)</f>
        <v>1892</v>
      </c>
      <c r="EF53" s="50">
        <f t="shared" si="39"/>
        <v>2065</v>
      </c>
      <c r="EG53" s="50">
        <f t="shared" si="39"/>
        <v>1873</v>
      </c>
      <c r="EH53" s="50">
        <f t="shared" si="39"/>
        <v>1350</v>
      </c>
      <c r="EI53" s="50">
        <f t="shared" si="39"/>
        <v>1205</v>
      </c>
      <c r="EJ53" s="50">
        <f t="shared" si="39"/>
        <v>1184</v>
      </c>
      <c r="EK53" s="50">
        <f t="shared" si="39"/>
        <v>1339</v>
      </c>
      <c r="EL53" s="50">
        <f t="shared" si="39"/>
        <v>1409</v>
      </c>
      <c r="EM53" s="50">
        <f t="shared" si="39"/>
        <v>1629</v>
      </c>
      <c r="EN53" s="50">
        <f t="shared" si="39"/>
        <v>2021</v>
      </c>
      <c r="EO53" s="50">
        <f t="shared" si="39"/>
        <v>2003</v>
      </c>
      <c r="EP53" s="50">
        <f t="shared" si="39"/>
        <v>2099</v>
      </c>
      <c r="EQ53" s="50">
        <f t="shared" si="39"/>
        <v>1963</v>
      </c>
      <c r="ER53" s="50">
        <f t="shared" si="39"/>
        <v>1775</v>
      </c>
      <c r="ES53" s="50">
        <f t="shared" si="39"/>
        <v>1691</v>
      </c>
      <c r="ET53" s="50">
        <f t="shared" si="39"/>
        <v>1773</v>
      </c>
      <c r="EU53" s="50">
        <f t="shared" si="39"/>
        <v>1704</v>
      </c>
      <c r="EV53" s="50">
        <f t="shared" si="39"/>
        <v>1769</v>
      </c>
      <c r="EW53" s="50">
        <f t="shared" si="39"/>
        <v>1533</v>
      </c>
      <c r="EX53" s="50">
        <f t="shared" si="39"/>
        <v>1665</v>
      </c>
      <c r="EY53" s="50">
        <f t="shared" si="39"/>
        <v>1650</v>
      </c>
      <c r="EZ53" s="50">
        <f t="shared" si="39"/>
        <v>1630</v>
      </c>
      <c r="FA53" s="50">
        <f t="shared" si="39"/>
        <v>1742</v>
      </c>
      <c r="FB53" s="50">
        <f t="shared" si="39"/>
        <v>1658</v>
      </c>
      <c r="FC53" s="50">
        <f t="shared" si="39"/>
        <v>1498</v>
      </c>
      <c r="FD53" s="50">
        <f t="shared" si="39"/>
        <v>0</v>
      </c>
      <c r="FE53" s="50">
        <f t="shared" si="39"/>
        <v>1186953</v>
      </c>
      <c r="FF53" s="50">
        <f t="shared" si="39"/>
        <v>1761</v>
      </c>
      <c r="FG53" s="50">
        <f t="shared" si="39"/>
        <v>1696</v>
      </c>
      <c r="FH53" s="50">
        <f t="shared" si="39"/>
        <v>1803</v>
      </c>
      <c r="FI53" s="50">
        <f t="shared" si="39"/>
        <v>1708</v>
      </c>
      <c r="FJ53" s="50">
        <f t="shared" si="39"/>
        <v>1764</v>
      </c>
      <c r="FK53" s="50">
        <f t="shared" si="39"/>
        <v>1737</v>
      </c>
      <c r="FL53" s="50">
        <f t="shared" si="39"/>
        <v>1780</v>
      </c>
      <c r="FM53" s="50">
        <f t="shared" si="39"/>
        <v>1799</v>
      </c>
      <c r="FN53" s="50">
        <f t="shared" si="39"/>
        <v>1887</v>
      </c>
      <c r="FO53" s="50">
        <f t="shared" si="39"/>
        <v>1942</v>
      </c>
      <c r="FP53" s="50">
        <f t="shared" si="39"/>
        <v>1885</v>
      </c>
      <c r="FQ53" s="50">
        <f t="shared" si="39"/>
        <v>1890</v>
      </c>
      <c r="FR53" s="50">
        <f t="shared" si="39"/>
        <v>0</v>
      </c>
      <c r="FS53" s="50">
        <f t="shared" si="39"/>
        <v>0</v>
      </c>
      <c r="FT53" s="50">
        <f t="shared" si="39"/>
        <v>7871</v>
      </c>
      <c r="FU53" s="50">
        <f t="shared" si="39"/>
        <v>1845</v>
      </c>
      <c r="FV53" s="50">
        <f t="shared" si="39"/>
        <v>1802</v>
      </c>
      <c r="FW53" s="50">
        <f t="shared" si="39"/>
        <v>1816</v>
      </c>
      <c r="FX53" s="50">
        <f t="shared" si="39"/>
        <v>1822</v>
      </c>
      <c r="FY53" s="50">
        <f t="shared" si="39"/>
        <v>1826</v>
      </c>
      <c r="FZ53" s="50">
        <f t="shared" si="39"/>
        <v>1835</v>
      </c>
      <c r="GA53" s="50">
        <f t="shared" si="39"/>
        <v>1197</v>
      </c>
      <c r="GB53" s="50">
        <f t="shared" si="39"/>
        <v>963</v>
      </c>
      <c r="GC53" s="50">
        <f t="shared" si="39"/>
        <v>918</v>
      </c>
      <c r="GD53" s="50">
        <f t="shared" si="39"/>
        <v>1268</v>
      </c>
      <c r="GE53" s="50">
        <f t="shared" si="39"/>
        <v>1783</v>
      </c>
      <c r="GF53" s="50">
        <f t="shared" si="39"/>
        <v>1892</v>
      </c>
      <c r="GG53" s="50">
        <f t="shared" si="39"/>
        <v>1853</v>
      </c>
      <c r="GH53" s="50">
        <f t="shared" si="39"/>
        <v>1902</v>
      </c>
      <c r="GI53" s="50">
        <f t="shared" si="39"/>
        <v>1826</v>
      </c>
      <c r="GJ53" s="50">
        <f t="shared" si="39"/>
        <v>1835</v>
      </c>
      <c r="GK53" s="50">
        <f t="shared" si="39"/>
        <v>1702</v>
      </c>
      <c r="GL53" s="50">
        <f t="shared" si="39"/>
        <v>1876</v>
      </c>
      <c r="GM53" s="50">
        <f t="shared" si="39"/>
        <v>1846</v>
      </c>
      <c r="GN53" s="50">
        <f t="shared" si="39"/>
        <v>1541</v>
      </c>
      <c r="GO53" s="50">
        <f t="shared" si="39"/>
        <v>1766</v>
      </c>
      <c r="GP53" s="50">
        <f t="shared" si="39"/>
        <v>1746</v>
      </c>
      <c r="GQ53" s="50">
        <f t="shared" ref="GQ53:HP53" si="40">IF(GQ48-GP48&lt;0,0,GQ48-GP48)</f>
        <v>1723</v>
      </c>
      <c r="GR53" s="50">
        <f t="shared" si="40"/>
        <v>1849</v>
      </c>
      <c r="GS53" s="50">
        <f t="shared" si="40"/>
        <v>1838</v>
      </c>
      <c r="GT53" s="50">
        <f t="shared" si="40"/>
        <v>1839</v>
      </c>
      <c r="GU53" s="50">
        <f t="shared" si="40"/>
        <v>1924</v>
      </c>
      <c r="GV53" s="50">
        <f t="shared" si="40"/>
        <v>1867</v>
      </c>
      <c r="GW53" s="50">
        <f t="shared" si="40"/>
        <v>1511</v>
      </c>
      <c r="GX53" s="50">
        <f t="shared" si="40"/>
        <v>1351</v>
      </c>
      <c r="GY53" s="50">
        <f t="shared" si="40"/>
        <v>1021</v>
      </c>
      <c r="GZ53" s="50">
        <f t="shared" si="40"/>
        <v>1371</v>
      </c>
      <c r="HA53" s="50">
        <f t="shared" si="40"/>
        <v>1732</v>
      </c>
      <c r="HB53" s="50">
        <f t="shared" si="40"/>
        <v>1736</v>
      </c>
      <c r="HC53" s="50">
        <f t="shared" si="40"/>
        <v>1613</v>
      </c>
      <c r="HD53" s="50">
        <f t="shared" si="40"/>
        <v>1756</v>
      </c>
      <c r="HE53" s="50">
        <f t="shared" si="40"/>
        <v>1818</v>
      </c>
      <c r="HF53" s="50">
        <f t="shared" si="40"/>
        <v>1682</v>
      </c>
      <c r="HG53" s="50">
        <f t="shared" si="40"/>
        <v>1676</v>
      </c>
      <c r="HH53" s="50">
        <f t="shared" si="40"/>
        <v>1810</v>
      </c>
      <c r="HI53" s="50">
        <f t="shared" si="40"/>
        <v>1827</v>
      </c>
      <c r="HJ53" s="50">
        <f t="shared" si="40"/>
        <v>1470</v>
      </c>
      <c r="HK53" s="50">
        <f t="shared" si="40"/>
        <v>1354</v>
      </c>
      <c r="HL53" s="50">
        <f t="shared" si="40"/>
        <v>1932</v>
      </c>
      <c r="HM53" s="50">
        <f t="shared" si="40"/>
        <v>1741</v>
      </c>
      <c r="HN53" s="50">
        <f t="shared" si="40"/>
        <v>1604</v>
      </c>
      <c r="HO53" s="50">
        <f t="shared" si="40"/>
        <v>1084</v>
      </c>
      <c r="HP53" s="50">
        <f t="shared" si="40"/>
        <v>1128</v>
      </c>
      <c r="HQ53" s="50">
        <f>IF(HQ48-HP48&lt;0,0,HQ48-HP48)</f>
        <v>1189</v>
      </c>
      <c r="HR53" s="50">
        <f>IF(HR48-HQ48&lt;0,0,HR48-HQ48)</f>
        <v>1081</v>
      </c>
      <c r="HS53" s="50">
        <f t="shared" ref="HS53:KD53" si="41">IF(HS48-HR48&lt;0,0,HS48-HR48)</f>
        <v>1036</v>
      </c>
      <c r="HT53" s="50">
        <f t="shared" si="41"/>
        <v>1245</v>
      </c>
      <c r="HU53" s="50">
        <f t="shared" si="41"/>
        <v>1151</v>
      </c>
      <c r="HV53" s="50">
        <f t="shared" si="41"/>
        <v>1003</v>
      </c>
      <c r="HW53" s="50">
        <f t="shared" si="41"/>
        <v>1124</v>
      </c>
      <c r="HX53" s="50">
        <f t="shared" si="41"/>
        <v>1191</v>
      </c>
      <c r="HY53" s="50">
        <f t="shared" si="41"/>
        <v>1057</v>
      </c>
      <c r="HZ53" s="50">
        <f t="shared" si="41"/>
        <v>995</v>
      </c>
      <c r="IA53" s="50">
        <f t="shared" si="41"/>
        <v>1864</v>
      </c>
      <c r="IB53" s="50">
        <f t="shared" si="41"/>
        <v>0</v>
      </c>
      <c r="IC53" s="50">
        <f t="shared" si="41"/>
        <v>1980</v>
      </c>
      <c r="ID53" s="50">
        <f t="shared" si="41"/>
        <v>1898</v>
      </c>
      <c r="IE53" s="50">
        <f t="shared" si="41"/>
        <v>1757</v>
      </c>
      <c r="IF53" s="50">
        <f t="shared" si="41"/>
        <v>1939</v>
      </c>
      <c r="IG53" s="50">
        <f t="shared" si="41"/>
        <v>1772</v>
      </c>
      <c r="IH53" s="50">
        <f t="shared" si="41"/>
        <v>1867</v>
      </c>
      <c r="II53" s="50">
        <f t="shared" si="41"/>
        <v>1859</v>
      </c>
      <c r="IJ53" s="50">
        <f t="shared" si="41"/>
        <v>1933</v>
      </c>
      <c r="IK53" s="50">
        <f t="shared" si="41"/>
        <v>1600</v>
      </c>
      <c r="IL53" s="50">
        <f t="shared" si="41"/>
        <v>1783</v>
      </c>
      <c r="IM53" s="50">
        <f t="shared" si="41"/>
        <v>1881</v>
      </c>
      <c r="IN53" s="50">
        <f t="shared" si="41"/>
        <v>1946</v>
      </c>
      <c r="IO53" s="50">
        <f t="shared" si="41"/>
        <v>1861</v>
      </c>
      <c r="IP53" s="50">
        <f t="shared" si="41"/>
        <v>1469</v>
      </c>
      <c r="IQ53" s="50">
        <f t="shared" si="41"/>
        <v>2046</v>
      </c>
      <c r="IR53" s="50">
        <f t="shared" si="41"/>
        <v>2025</v>
      </c>
      <c r="IS53" s="50">
        <f t="shared" si="41"/>
        <v>1929</v>
      </c>
      <c r="IT53" s="50">
        <f t="shared" si="41"/>
        <v>1951</v>
      </c>
      <c r="IU53" s="50">
        <f t="shared" si="41"/>
        <v>1804</v>
      </c>
      <c r="IV53" s="50">
        <f t="shared" si="41"/>
        <v>1855</v>
      </c>
      <c r="IW53" s="50">
        <f t="shared" si="41"/>
        <v>1988</v>
      </c>
      <c r="IX53" s="50">
        <f t="shared" si="41"/>
        <v>1930</v>
      </c>
      <c r="IY53" s="50">
        <f t="shared" si="41"/>
        <v>1712</v>
      </c>
      <c r="IZ53" s="50">
        <f t="shared" si="41"/>
        <v>1746</v>
      </c>
      <c r="JA53" s="50">
        <f t="shared" si="41"/>
        <v>2101</v>
      </c>
      <c r="JB53" s="50">
        <f t="shared" si="41"/>
        <v>2100</v>
      </c>
      <c r="JC53" s="50">
        <f t="shared" si="41"/>
        <v>2074</v>
      </c>
      <c r="JD53" s="50">
        <f t="shared" si="41"/>
        <v>1821</v>
      </c>
      <c r="JE53" s="50">
        <f t="shared" si="41"/>
        <v>1729</v>
      </c>
      <c r="JF53" s="50">
        <f t="shared" si="41"/>
        <v>1867</v>
      </c>
      <c r="JG53" s="50">
        <f t="shared" si="41"/>
        <v>1743</v>
      </c>
      <c r="JH53" s="50">
        <f t="shared" si="41"/>
        <v>1958</v>
      </c>
      <c r="JI53" s="50">
        <f t="shared" si="41"/>
        <v>1878</v>
      </c>
      <c r="JJ53" s="50">
        <f t="shared" si="41"/>
        <v>2032</v>
      </c>
      <c r="JK53" s="50">
        <f t="shared" si="41"/>
        <v>2073</v>
      </c>
      <c r="JL53" s="50">
        <f t="shared" si="41"/>
        <v>2053</v>
      </c>
      <c r="JM53" s="50">
        <f t="shared" si="41"/>
        <v>1672</v>
      </c>
      <c r="JN53" s="50">
        <f t="shared" si="41"/>
        <v>2125</v>
      </c>
      <c r="JO53" s="50">
        <f t="shared" si="41"/>
        <v>1866</v>
      </c>
      <c r="JP53" s="50">
        <f t="shared" si="41"/>
        <v>1703</v>
      </c>
      <c r="JQ53" s="50">
        <f t="shared" si="41"/>
        <v>1770</v>
      </c>
      <c r="JR53" s="50">
        <f t="shared" si="41"/>
        <v>1805</v>
      </c>
      <c r="JS53" s="50">
        <f t="shared" si="41"/>
        <v>1970</v>
      </c>
      <c r="JT53" s="50">
        <f t="shared" si="41"/>
        <v>3712</v>
      </c>
      <c r="JU53" s="50">
        <f t="shared" si="41"/>
        <v>0</v>
      </c>
      <c r="JV53" s="50">
        <f t="shared" si="41"/>
        <v>1325</v>
      </c>
      <c r="JW53" s="50">
        <f t="shared" si="41"/>
        <v>1596</v>
      </c>
      <c r="JX53" s="50">
        <f t="shared" si="41"/>
        <v>2139</v>
      </c>
      <c r="JY53" s="50">
        <f t="shared" si="41"/>
        <v>1972</v>
      </c>
      <c r="JZ53" s="50">
        <f t="shared" si="41"/>
        <v>2084</v>
      </c>
      <c r="KA53" s="50">
        <f t="shared" si="41"/>
        <v>2054</v>
      </c>
      <c r="KB53" s="50">
        <f t="shared" si="41"/>
        <v>1792</v>
      </c>
      <c r="KC53" s="50">
        <f t="shared" si="41"/>
        <v>1709</v>
      </c>
      <c r="KD53" s="50">
        <f t="shared" si="41"/>
        <v>1823</v>
      </c>
      <c r="KE53" s="50">
        <f t="shared" ref="KE53:MO53" si="42">IF(KE48-KD48&lt;0,0,KE48-KD48)</f>
        <v>1954</v>
      </c>
      <c r="KF53" s="50">
        <f t="shared" si="42"/>
        <v>1946</v>
      </c>
      <c r="KG53" s="50">
        <f t="shared" si="42"/>
        <v>1975</v>
      </c>
      <c r="KH53" s="50">
        <f t="shared" si="42"/>
        <v>1982</v>
      </c>
      <c r="KI53" s="50">
        <f t="shared" si="42"/>
        <v>1739</v>
      </c>
      <c r="KJ53" s="50">
        <f t="shared" si="42"/>
        <v>2084</v>
      </c>
      <c r="KK53" s="50">
        <f t="shared" si="42"/>
        <v>2114</v>
      </c>
      <c r="KL53" s="50">
        <f t="shared" si="42"/>
        <v>2099</v>
      </c>
      <c r="KM53" s="50">
        <f t="shared" si="42"/>
        <v>1704</v>
      </c>
      <c r="KN53" s="50">
        <f t="shared" si="42"/>
        <v>1940</v>
      </c>
      <c r="KO53" s="50">
        <f t="shared" si="42"/>
        <v>1774</v>
      </c>
      <c r="KP53" s="50">
        <f t="shared" si="42"/>
        <v>1617</v>
      </c>
      <c r="KQ53" s="50">
        <f t="shared" si="42"/>
        <v>1577</v>
      </c>
      <c r="KR53" s="50">
        <f t="shared" si="42"/>
        <v>1847</v>
      </c>
      <c r="KS53" s="50">
        <f t="shared" si="42"/>
        <v>1945</v>
      </c>
      <c r="KT53" s="50">
        <f t="shared" si="42"/>
        <v>1983</v>
      </c>
      <c r="KU53" s="50">
        <f t="shared" si="42"/>
        <v>1669</v>
      </c>
      <c r="KV53" s="50">
        <f t="shared" si="42"/>
        <v>1950</v>
      </c>
      <c r="KW53" s="50">
        <f t="shared" si="42"/>
        <v>1826</v>
      </c>
      <c r="KX53" s="50">
        <f t="shared" si="42"/>
        <v>1906</v>
      </c>
      <c r="KY53" s="50">
        <f t="shared" si="42"/>
        <v>1728</v>
      </c>
      <c r="KZ53" s="50">
        <f t="shared" si="42"/>
        <v>1833</v>
      </c>
      <c r="LA53" s="50">
        <f t="shared" si="42"/>
        <v>1731</v>
      </c>
      <c r="LB53" s="50">
        <f t="shared" si="42"/>
        <v>1641</v>
      </c>
      <c r="LC53" s="50">
        <f t="shared" si="42"/>
        <v>1627</v>
      </c>
      <c r="LD53" s="50">
        <f t="shared" si="42"/>
        <v>1720</v>
      </c>
      <c r="LE53" s="50">
        <f t="shared" si="42"/>
        <v>1624</v>
      </c>
      <c r="LF53" s="50">
        <f t="shared" si="42"/>
        <v>1647</v>
      </c>
      <c r="LG53" s="50">
        <f t="shared" si="42"/>
        <v>1894</v>
      </c>
      <c r="LH53" s="50">
        <f t="shared" si="42"/>
        <v>1636</v>
      </c>
      <c r="LI53" s="50">
        <f t="shared" si="42"/>
        <v>1609</v>
      </c>
      <c r="LJ53" s="50">
        <f t="shared" si="42"/>
        <v>1717</v>
      </c>
      <c r="LK53" s="50">
        <f t="shared" si="42"/>
        <v>1786</v>
      </c>
      <c r="LL53" s="50">
        <f t="shared" si="42"/>
        <v>1637</v>
      </c>
      <c r="LM53" s="50">
        <f t="shared" si="42"/>
        <v>1754</v>
      </c>
      <c r="LN53" s="50">
        <f t="shared" si="42"/>
        <v>1747</v>
      </c>
      <c r="LO53" s="50">
        <f t="shared" si="42"/>
        <v>1693</v>
      </c>
      <c r="LP53" s="50">
        <f t="shared" si="42"/>
        <v>1366</v>
      </c>
      <c r="LQ53" s="50">
        <f t="shared" si="42"/>
        <v>1702</v>
      </c>
      <c r="LR53" s="50">
        <f t="shared" si="42"/>
        <v>1677</v>
      </c>
      <c r="LS53" s="50">
        <f t="shared" si="42"/>
        <v>1562</v>
      </c>
      <c r="LT53" s="50">
        <f t="shared" si="42"/>
        <v>1685</v>
      </c>
      <c r="LU53" s="50">
        <f t="shared" si="42"/>
        <v>1626</v>
      </c>
      <c r="LV53" s="50">
        <f t="shared" si="42"/>
        <v>1771</v>
      </c>
      <c r="LW53" s="50">
        <f t="shared" si="42"/>
        <v>1845</v>
      </c>
      <c r="LX53" s="50">
        <f t="shared" si="42"/>
        <v>1806</v>
      </c>
      <c r="LY53" s="50">
        <f t="shared" si="42"/>
        <v>1830</v>
      </c>
      <c r="LZ53" s="50">
        <f t="shared" si="42"/>
        <v>1845</v>
      </c>
      <c r="MA53" s="50">
        <f t="shared" si="42"/>
        <v>1767</v>
      </c>
      <c r="MB53" s="50">
        <f t="shared" si="42"/>
        <v>1839</v>
      </c>
      <c r="MC53" s="50">
        <f t="shared" si="42"/>
        <v>2052</v>
      </c>
      <c r="MD53" s="50">
        <f t="shared" si="42"/>
        <v>2164</v>
      </c>
      <c r="ME53" s="50">
        <f t="shared" si="42"/>
        <v>2008</v>
      </c>
      <c r="MF53" s="50">
        <f t="shared" si="42"/>
        <v>1472</v>
      </c>
      <c r="MG53" s="50">
        <f t="shared" si="42"/>
        <v>2038</v>
      </c>
      <c r="MH53" s="50">
        <f t="shared" si="42"/>
        <v>1915</v>
      </c>
      <c r="MI53" s="50">
        <f t="shared" si="42"/>
        <v>1972</v>
      </c>
      <c r="MJ53" s="50">
        <f t="shared" si="42"/>
        <v>2132</v>
      </c>
      <c r="MK53" s="50">
        <f t="shared" si="42"/>
        <v>2128</v>
      </c>
      <c r="ML53" s="50">
        <f t="shared" si="42"/>
        <v>1988</v>
      </c>
      <c r="MM53" s="50">
        <f t="shared" si="42"/>
        <v>1846</v>
      </c>
      <c r="MN53" s="50">
        <f t="shared" si="42"/>
        <v>2050</v>
      </c>
      <c r="MO53" s="50">
        <f t="shared" si="42"/>
        <v>0</v>
      </c>
      <c r="MP53" s="50">
        <f>IF(MP48-MO48&lt;0,0,MP48-MO48)</f>
        <v>1864</v>
      </c>
      <c r="MQ53" s="50">
        <f t="shared" ref="MQ53:NE53" si="43">IF(MQ48-MP48&lt;0,0,MQ48-MP48)</f>
        <v>1840</v>
      </c>
      <c r="MR53" s="50">
        <f t="shared" si="43"/>
        <v>1957</v>
      </c>
      <c r="MS53" s="50">
        <f t="shared" si="43"/>
        <v>2173</v>
      </c>
      <c r="MT53" s="50">
        <f t="shared" si="43"/>
        <v>2127</v>
      </c>
      <c r="MU53" s="50">
        <f t="shared" si="43"/>
        <v>1918</v>
      </c>
      <c r="MV53" s="50">
        <f t="shared" si="43"/>
        <v>1998</v>
      </c>
      <c r="MW53" s="50">
        <f t="shared" si="43"/>
        <v>2024</v>
      </c>
      <c r="MX53" s="50">
        <f t="shared" si="43"/>
        <v>1902</v>
      </c>
      <c r="MY53" s="50">
        <f t="shared" si="43"/>
        <v>1905</v>
      </c>
      <c r="MZ53" s="50">
        <f t="shared" si="43"/>
        <v>2177</v>
      </c>
      <c r="NA53" s="50">
        <f t="shared" si="43"/>
        <v>1997</v>
      </c>
      <c r="NB53" s="50">
        <f t="shared" si="43"/>
        <v>2012</v>
      </c>
      <c r="NC53" s="50">
        <f t="shared" si="43"/>
        <v>1937</v>
      </c>
      <c r="ND53" s="50">
        <f t="shared" si="43"/>
        <v>1901</v>
      </c>
      <c r="NE53" s="50">
        <f t="shared" si="43"/>
        <v>1802</v>
      </c>
    </row>
    <row r="54" spans="1:370" s="50" customFormat="1" x14ac:dyDescent="0.25">
      <c r="B54" s="52"/>
      <c r="E54" s="50">
        <f>E51*0.6</f>
        <v>11.820000000000435</v>
      </c>
      <c r="F54" s="50">
        <f t="shared" ref="F54:BQ54" si="44">F51*0.6</f>
        <v>12.359999999999127</v>
      </c>
      <c r="G54" s="50">
        <f t="shared" si="44"/>
        <v>12.420000000000437</v>
      </c>
      <c r="H54" s="50">
        <f t="shared" si="44"/>
        <v>13.260000000000218</v>
      </c>
      <c r="I54" s="50">
        <f t="shared" si="44"/>
        <v>9.9600000000002176</v>
      </c>
      <c r="J54" s="50">
        <f t="shared" si="44"/>
        <v>11.579999999999563</v>
      </c>
      <c r="K54" s="50">
        <f t="shared" si="44"/>
        <v>12.060000000000217</v>
      </c>
      <c r="L54" s="50">
        <f t="shared" si="44"/>
        <v>12.419999999999344</v>
      </c>
      <c r="M54" s="50">
        <f t="shared" si="44"/>
        <v>12.780000000000655</v>
      </c>
      <c r="N54" s="50">
        <f t="shared" si="44"/>
        <v>11.460000000000218</v>
      </c>
      <c r="O54" s="50">
        <f t="shared" si="44"/>
        <v>8.8799999999995638</v>
      </c>
      <c r="P54" s="50">
        <f t="shared" si="44"/>
        <v>10.079999999999563</v>
      </c>
      <c r="Q54" s="50">
        <f t="shared" si="44"/>
        <v>10.5</v>
      </c>
      <c r="R54" s="50">
        <f t="shared" si="44"/>
        <v>11.340000000000872</v>
      </c>
      <c r="S54" s="50">
        <f t="shared" si="44"/>
        <v>7.8</v>
      </c>
      <c r="T54" s="50">
        <f t="shared" si="44"/>
        <v>7.7399999999997817</v>
      </c>
      <c r="U54" s="50">
        <f t="shared" si="44"/>
        <v>11.339999999999781</v>
      </c>
      <c r="V54" s="50">
        <f t="shared" si="44"/>
        <v>11.520000000000437</v>
      </c>
      <c r="W54" s="50">
        <f t="shared" si="44"/>
        <v>11.639999999999782</v>
      </c>
      <c r="X54" s="50">
        <f t="shared" si="44"/>
        <v>10.860000000000218</v>
      </c>
      <c r="Y54" s="50">
        <f t="shared" si="44"/>
        <v>10.139999999999782</v>
      </c>
      <c r="Z54" s="50">
        <f t="shared" si="44"/>
        <v>11.039999999999781</v>
      </c>
      <c r="AA54" s="50">
        <f t="shared" si="44"/>
        <v>9.9</v>
      </c>
      <c r="AB54" s="50">
        <f t="shared" si="44"/>
        <v>10.860000000000218</v>
      </c>
      <c r="AC54" s="50">
        <f t="shared" si="44"/>
        <v>10.5</v>
      </c>
      <c r="AD54" s="50">
        <f t="shared" si="44"/>
        <v>8.1600000000002186</v>
      </c>
      <c r="AE54" s="50">
        <f t="shared" si="44"/>
        <v>10.019999999999344</v>
      </c>
      <c r="AF54" s="50">
        <f t="shared" si="44"/>
        <v>9.4800000000006541</v>
      </c>
      <c r="AG54" s="50">
        <f t="shared" si="44"/>
        <v>10.439999999999781</v>
      </c>
      <c r="AH54" s="50">
        <f t="shared" si="44"/>
        <v>10.799999999999999</v>
      </c>
      <c r="AI54" s="50">
        <f t="shared" si="44"/>
        <v>10.260000000000218</v>
      </c>
      <c r="AJ54" s="50">
        <f t="shared" si="44"/>
        <v>10.619999999999346</v>
      </c>
      <c r="AK54" s="50">
        <f t="shared" si="44"/>
        <v>10.380000000000654</v>
      </c>
      <c r="AL54" s="50">
        <f t="shared" si="44"/>
        <v>10.979999999999563</v>
      </c>
      <c r="AM54" s="50">
        <f t="shared" si="44"/>
        <v>10.799999999999999</v>
      </c>
      <c r="AN54" s="50">
        <f t="shared" si="44"/>
        <v>11.939999999999781</v>
      </c>
      <c r="AO54" s="50">
        <f t="shared" si="44"/>
        <v>11.880000000000654</v>
      </c>
      <c r="AP54" s="50">
        <f t="shared" si="44"/>
        <v>12.119999999999346</v>
      </c>
      <c r="AQ54" s="50">
        <f t="shared" si="44"/>
        <v>10.920000000000437</v>
      </c>
      <c r="AR54" s="50">
        <f t="shared" si="44"/>
        <v>11.460000000000218</v>
      </c>
      <c r="AS54" s="50">
        <f t="shared" si="44"/>
        <v>12.059999999999127</v>
      </c>
      <c r="AT54" s="50">
        <f t="shared" si="44"/>
        <v>6.480000000000655</v>
      </c>
      <c r="AU54" s="50">
        <f t="shared" si="44"/>
        <v>9.9600000000002176</v>
      </c>
      <c r="AV54" s="50">
        <f t="shared" si="44"/>
        <v>4.9199999999993453</v>
      </c>
      <c r="AW54" s="50">
        <f t="shared" si="44"/>
        <v>11.160000000000219</v>
      </c>
      <c r="AX54" s="50">
        <f t="shared" si="44"/>
        <v>8.2799999999995624</v>
      </c>
      <c r="AY54" s="50">
        <f t="shared" si="44"/>
        <v>12.060000000000217</v>
      </c>
      <c r="AZ54" s="50">
        <f t="shared" si="44"/>
        <v>11.7</v>
      </c>
      <c r="BA54" s="50">
        <f t="shared" si="44"/>
        <v>12.299999999999999</v>
      </c>
      <c r="BB54" s="50">
        <f t="shared" si="44"/>
        <v>12.480000000000654</v>
      </c>
      <c r="BC54" s="50">
        <f t="shared" si="44"/>
        <v>12.959999999999127</v>
      </c>
      <c r="BD54" s="50">
        <f t="shared" si="44"/>
        <v>11.160000000000219</v>
      </c>
      <c r="BE54" s="50">
        <f t="shared" si="44"/>
        <v>13.799999999999999</v>
      </c>
      <c r="BF54" s="50">
        <f t="shared" si="44"/>
        <v>12</v>
      </c>
      <c r="BG54" s="50">
        <f t="shared" si="44"/>
        <v>12</v>
      </c>
      <c r="BH54" s="50">
        <f t="shared" si="44"/>
        <v>12.539999999999781</v>
      </c>
      <c r="BI54" s="50">
        <f t="shared" si="44"/>
        <v>12.480000000000654</v>
      </c>
      <c r="BJ54" s="50">
        <f t="shared" si="44"/>
        <v>12.060000000000217</v>
      </c>
      <c r="BK54" s="50">
        <f t="shared" si="44"/>
        <v>12.419999999999344</v>
      </c>
      <c r="BL54" s="50">
        <f t="shared" si="44"/>
        <v>12.839999999999781</v>
      </c>
      <c r="BM54" s="50">
        <f t="shared" si="44"/>
        <v>11.340000000000872</v>
      </c>
      <c r="BN54" s="50">
        <f t="shared" si="44"/>
        <v>13.679999999999563</v>
      </c>
      <c r="BO54" s="50">
        <f t="shared" si="44"/>
        <v>13.139999999999782</v>
      </c>
      <c r="BP54" s="50">
        <f t="shared" si="44"/>
        <v>13.2</v>
      </c>
      <c r="BQ54" s="50">
        <f t="shared" si="44"/>
        <v>13.139999999999782</v>
      </c>
      <c r="BR54" s="50">
        <f t="shared" ref="BR54:EC54" si="45">BR51*0.6</f>
        <v>10.980000000000654</v>
      </c>
      <c r="BS54" s="50">
        <f t="shared" si="45"/>
        <v>11.879999999999564</v>
      </c>
      <c r="BT54" s="50">
        <f t="shared" si="45"/>
        <v>10.560000000000217</v>
      </c>
      <c r="BU54" s="50">
        <f t="shared" si="45"/>
        <v>8.1</v>
      </c>
      <c r="BV54" s="50">
        <f t="shared" si="45"/>
        <v>4.4399999999997819</v>
      </c>
      <c r="BW54" s="50">
        <f t="shared" si="45"/>
        <v>10.620000000000436</v>
      </c>
      <c r="BX54" s="50">
        <f t="shared" si="45"/>
        <v>11.58</v>
      </c>
      <c r="BY54" s="50">
        <f t="shared" si="45"/>
        <v>11.58</v>
      </c>
      <c r="BZ54" s="50">
        <f t="shared" si="45"/>
        <v>13.679999999999563</v>
      </c>
      <c r="CA54" s="50">
        <f t="shared" si="45"/>
        <v>13.079999999999563</v>
      </c>
      <c r="CB54" s="50">
        <f t="shared" si="45"/>
        <v>13.320000000000435</v>
      </c>
      <c r="CC54" s="50">
        <f t="shared" si="45"/>
        <v>13.139999999999782</v>
      </c>
      <c r="CD54" s="50">
        <f t="shared" si="45"/>
        <v>11.4</v>
      </c>
      <c r="CE54" s="50">
        <f t="shared" si="45"/>
        <v>11.4</v>
      </c>
      <c r="CF54" s="50">
        <f t="shared" si="45"/>
        <v>11.4</v>
      </c>
      <c r="CG54" s="50">
        <f t="shared" si="45"/>
        <v>11.4</v>
      </c>
      <c r="CH54" s="50">
        <f t="shared" si="45"/>
        <v>11.4</v>
      </c>
      <c r="CI54" s="50">
        <f t="shared" si="45"/>
        <v>12.299999999999999</v>
      </c>
      <c r="CJ54" s="50">
        <f t="shared" si="45"/>
        <v>13.560000000000217</v>
      </c>
      <c r="CK54" s="50">
        <f t="shared" si="45"/>
        <v>14.1</v>
      </c>
      <c r="CL54" s="50">
        <f t="shared" si="45"/>
        <v>13.920000000000437</v>
      </c>
      <c r="CM54" s="50">
        <f t="shared" si="45"/>
        <v>14.219999999999345</v>
      </c>
      <c r="CN54" s="50">
        <f t="shared" si="45"/>
        <v>14.1</v>
      </c>
      <c r="CO54" s="50">
        <f t="shared" si="45"/>
        <v>13.920000000000437</v>
      </c>
      <c r="CP54" s="50">
        <f t="shared" si="45"/>
        <v>12.660000000000219</v>
      </c>
      <c r="CQ54" s="50">
        <f t="shared" si="45"/>
        <v>13.619999999999346</v>
      </c>
      <c r="CR54" s="50">
        <f t="shared" si="45"/>
        <v>13.980000000000654</v>
      </c>
      <c r="CS54" s="50">
        <f t="shared" si="45"/>
        <v>13.859999999999127</v>
      </c>
      <c r="CT54" s="50">
        <f t="shared" si="45"/>
        <v>14.040000000000873</v>
      </c>
      <c r="CU54" s="50">
        <f t="shared" si="45"/>
        <v>9.9599999999991269</v>
      </c>
      <c r="CV54" s="50">
        <f t="shared" si="45"/>
        <v>13.080000000000654</v>
      </c>
      <c r="CW54" s="50">
        <f t="shared" si="45"/>
        <v>13.679999999999563</v>
      </c>
      <c r="CX54" s="50">
        <f t="shared" si="45"/>
        <v>14.1</v>
      </c>
      <c r="CY54" s="50">
        <f t="shared" si="45"/>
        <v>14.1</v>
      </c>
      <c r="CZ54" s="50">
        <f t="shared" si="45"/>
        <v>13.620000000000436</v>
      </c>
      <c r="DA54" s="50">
        <f t="shared" si="45"/>
        <v>13.979999999999563</v>
      </c>
      <c r="DB54" s="50">
        <f t="shared" si="45"/>
        <v>13.560000000000217</v>
      </c>
      <c r="DC54" s="50">
        <f t="shared" si="45"/>
        <v>12.420000000000437</v>
      </c>
      <c r="DD54" s="50">
        <f t="shared" si="45"/>
        <v>12.6</v>
      </c>
      <c r="DE54" s="50">
        <f t="shared" si="45"/>
        <v>13.139999999999782</v>
      </c>
      <c r="DF54" s="50">
        <f t="shared" si="45"/>
        <v>11.339999999999781</v>
      </c>
      <c r="DG54" s="50">
        <f t="shared" si="45"/>
        <v>10.799999999999999</v>
      </c>
      <c r="DH54" s="50">
        <f t="shared" si="45"/>
        <v>9.3600000000002179</v>
      </c>
      <c r="DI54" s="50">
        <f t="shared" si="45"/>
        <v>10.260000000000218</v>
      </c>
      <c r="DJ54" s="50">
        <f t="shared" si="45"/>
        <v>11.279999999999562</v>
      </c>
      <c r="DK54" s="50">
        <f t="shared" si="45"/>
        <v>11.160000000000219</v>
      </c>
      <c r="DL54" s="50">
        <f t="shared" si="45"/>
        <v>12.360000000000218</v>
      </c>
      <c r="DM54" s="50">
        <f t="shared" si="45"/>
        <v>12.239999999999782</v>
      </c>
      <c r="DN54" s="50">
        <f t="shared" si="45"/>
        <v>10.379999999999564</v>
      </c>
      <c r="DO54" s="50">
        <f t="shared" si="45"/>
        <v>12.63</v>
      </c>
      <c r="DP54" s="50">
        <f t="shared" si="45"/>
        <v>12.63</v>
      </c>
      <c r="DQ54" s="50">
        <f t="shared" si="45"/>
        <v>13.739999999999782</v>
      </c>
      <c r="DR54" s="50">
        <f t="shared" si="45"/>
        <v>13.260000000000218</v>
      </c>
      <c r="DS54" s="50">
        <f t="shared" si="45"/>
        <v>13.799999999999999</v>
      </c>
      <c r="DT54" s="50">
        <f t="shared" si="45"/>
        <v>13.799999999999999</v>
      </c>
      <c r="DU54" s="50">
        <f t="shared" si="45"/>
        <v>13.560000000000217</v>
      </c>
      <c r="DV54" s="50">
        <f t="shared" si="45"/>
        <v>13.260000000000218</v>
      </c>
      <c r="DW54" s="50">
        <f t="shared" si="45"/>
        <v>13.679999999999563</v>
      </c>
      <c r="DX54" s="50">
        <f t="shared" si="45"/>
        <v>13.739999999999782</v>
      </c>
      <c r="DY54" s="50">
        <f t="shared" si="45"/>
        <v>13.320000000000435</v>
      </c>
      <c r="DZ54" s="50">
        <f t="shared" si="45"/>
        <v>9.7199999999993452</v>
      </c>
      <c r="EA54" s="50">
        <f t="shared" si="45"/>
        <v>5.7600000000002183</v>
      </c>
      <c r="EB54" s="50">
        <f t="shared" si="45"/>
        <v>13.320000000000435</v>
      </c>
      <c r="EC54" s="50">
        <f t="shared" si="45"/>
        <v>13.439999999999781</v>
      </c>
      <c r="ED54" s="50">
        <f t="shared" ref="ED54:GO54" si="46">ED51*0.6</f>
        <v>13.139999999999782</v>
      </c>
      <c r="EE54" s="50">
        <f t="shared" si="46"/>
        <v>12.6</v>
      </c>
      <c r="EF54" s="50">
        <f t="shared" si="46"/>
        <v>12.960000000000218</v>
      </c>
      <c r="EG54" s="50">
        <f t="shared" si="46"/>
        <v>12.660000000000219</v>
      </c>
      <c r="EH54" s="50">
        <f t="shared" si="46"/>
        <v>3.3600000000002184</v>
      </c>
      <c r="EI54" s="50">
        <f t="shared" si="46"/>
        <v>0</v>
      </c>
      <c r="EJ54" s="50">
        <f t="shared" si="46"/>
        <v>0</v>
      </c>
      <c r="EK54" s="50">
        <f t="shared" si="46"/>
        <v>0</v>
      </c>
      <c r="EL54" s="50">
        <f t="shared" si="46"/>
        <v>4.5599999999991265</v>
      </c>
      <c r="EM54" s="50">
        <f t="shared" si="46"/>
        <v>9.9</v>
      </c>
      <c r="EN54" s="50">
        <f t="shared" si="46"/>
        <v>13.080000000000654</v>
      </c>
      <c r="EO54" s="50">
        <f t="shared" si="46"/>
        <v>13.379999999999564</v>
      </c>
      <c r="EP54" s="50">
        <f t="shared" si="46"/>
        <v>13.319765625000217</v>
      </c>
      <c r="EQ54" s="50">
        <f t="shared" si="46"/>
        <v>13.740234375</v>
      </c>
      <c r="ER54" s="50">
        <f t="shared" si="46"/>
        <v>12.7798828125</v>
      </c>
      <c r="ES54" s="50">
        <f t="shared" si="46"/>
        <v>13.079882812499999</v>
      </c>
      <c r="ET54" s="50">
        <f t="shared" si="46"/>
        <v>13.38046875</v>
      </c>
      <c r="EU54" s="50">
        <f t="shared" si="46"/>
        <v>13.319531249999999</v>
      </c>
      <c r="EV54" s="50">
        <f t="shared" si="46"/>
        <v>13.6201171875</v>
      </c>
      <c r="EW54" s="50">
        <f t="shared" si="46"/>
        <v>11.2201171875</v>
      </c>
      <c r="EX54" s="50">
        <f t="shared" si="46"/>
        <v>11.759765625</v>
      </c>
      <c r="EY54" s="50">
        <f t="shared" si="46"/>
        <v>11.4</v>
      </c>
      <c r="EZ54" s="50">
        <f t="shared" si="46"/>
        <v>10.38046875</v>
      </c>
      <c r="FA54" s="50">
        <f t="shared" si="46"/>
        <v>11.759765625</v>
      </c>
      <c r="FB54" s="50">
        <f t="shared" si="46"/>
        <v>12</v>
      </c>
      <c r="FC54" s="50">
        <f t="shared" si="46"/>
        <v>9.5402343749999989</v>
      </c>
      <c r="FD54" s="50">
        <f t="shared" si="46"/>
        <v>11.7</v>
      </c>
      <c r="FE54" s="50">
        <f t="shared" si="46"/>
        <v>13.079882812499999</v>
      </c>
      <c r="FF54" s="50">
        <f t="shared" si="46"/>
        <v>13.3798828125</v>
      </c>
      <c r="FG54" s="50">
        <f t="shared" si="46"/>
        <v>13.2</v>
      </c>
      <c r="FH54" s="50">
        <f t="shared" si="46"/>
        <v>14.399999999999999</v>
      </c>
      <c r="FI54" s="50">
        <f t="shared" si="46"/>
        <v>14.399999999999999</v>
      </c>
      <c r="FJ54" s="50">
        <f t="shared" si="46"/>
        <v>13.9798828125</v>
      </c>
      <c r="FK54" s="50">
        <f t="shared" si="46"/>
        <v>13.679882812499999</v>
      </c>
      <c r="FL54" s="50">
        <f t="shared" si="46"/>
        <v>13.920117187499999</v>
      </c>
      <c r="FM54" s="50">
        <f t="shared" si="46"/>
        <v>13.079882812499999</v>
      </c>
      <c r="FN54" s="50">
        <f t="shared" si="46"/>
        <v>12.7201171875</v>
      </c>
      <c r="FO54" s="50">
        <f t="shared" si="46"/>
        <v>13.079882812499999</v>
      </c>
      <c r="FP54" s="50">
        <f t="shared" si="46"/>
        <v>13.320117187499999</v>
      </c>
      <c r="FQ54" s="50">
        <f t="shared" si="46"/>
        <v>13.2603515625</v>
      </c>
      <c r="FR54" s="50">
        <f t="shared" si="46"/>
        <v>0</v>
      </c>
      <c r="FS54" s="50">
        <f t="shared" si="46"/>
        <v>0</v>
      </c>
      <c r="FT54" s="50">
        <f t="shared" si="46"/>
        <v>0</v>
      </c>
      <c r="FU54" s="50">
        <f t="shared" si="46"/>
        <v>13.3798828125</v>
      </c>
      <c r="FV54" s="50">
        <f t="shared" si="46"/>
        <v>11.7</v>
      </c>
      <c r="FW54" s="50">
        <f t="shared" si="46"/>
        <v>12.059765624999999</v>
      </c>
      <c r="FX54" s="50">
        <f t="shared" si="46"/>
        <v>12.1201171875</v>
      </c>
      <c r="FY54" s="50">
        <f t="shared" si="46"/>
        <v>11.940234374999999</v>
      </c>
      <c r="FZ54" s="50">
        <f t="shared" si="46"/>
        <v>11.339648437499999</v>
      </c>
      <c r="GA54" s="50">
        <f t="shared" si="46"/>
        <v>7.9798828124999996</v>
      </c>
      <c r="GB54" s="50">
        <f t="shared" si="46"/>
        <v>0</v>
      </c>
      <c r="GC54" s="50">
        <f t="shared" si="46"/>
        <v>0</v>
      </c>
      <c r="GD54" s="50">
        <f t="shared" si="46"/>
        <v>3.48046875</v>
      </c>
      <c r="GE54" s="50">
        <f t="shared" si="46"/>
        <v>9.4798828124999996</v>
      </c>
      <c r="GF54" s="50">
        <f t="shared" si="46"/>
        <v>12.1201171875</v>
      </c>
      <c r="GG54" s="50">
        <f t="shared" si="46"/>
        <v>11.6396484375</v>
      </c>
      <c r="GH54" s="50">
        <f t="shared" si="46"/>
        <v>12.240234375</v>
      </c>
      <c r="GI54" s="50">
        <f t="shared" si="46"/>
        <v>12.5396484375</v>
      </c>
      <c r="GJ54" s="50">
        <f t="shared" si="46"/>
        <v>11.940234374999999</v>
      </c>
      <c r="GK54" s="50">
        <f t="shared" si="46"/>
        <v>12</v>
      </c>
      <c r="GL54" s="50">
        <f t="shared" si="46"/>
        <v>11.820117187499999</v>
      </c>
      <c r="GM54" s="50">
        <f t="shared" si="46"/>
        <v>12</v>
      </c>
      <c r="GN54" s="50">
        <f t="shared" si="46"/>
        <v>9.2396484374999996</v>
      </c>
      <c r="GO54" s="50">
        <f t="shared" si="46"/>
        <v>12.9</v>
      </c>
      <c r="GP54" s="50">
        <f t="shared" ref="GP54:JA54" si="47">GP51*0.6</f>
        <v>13.560351562499999</v>
      </c>
      <c r="GQ54" s="50">
        <f t="shared" si="47"/>
        <v>13.1396484375</v>
      </c>
      <c r="GR54" s="50">
        <f t="shared" si="47"/>
        <v>12.540234374999999</v>
      </c>
      <c r="GS54" s="50">
        <f t="shared" si="47"/>
        <v>12.840234375</v>
      </c>
      <c r="GT54" s="50">
        <f t="shared" si="47"/>
        <v>13.1396484375</v>
      </c>
      <c r="GU54" s="50">
        <f t="shared" si="47"/>
        <v>13.0201171875</v>
      </c>
      <c r="GV54" s="50">
        <f t="shared" si="47"/>
        <v>12.540234374999999</v>
      </c>
      <c r="GW54" s="50">
        <f t="shared" si="47"/>
        <v>9.2396484374999996</v>
      </c>
      <c r="GX54" s="50">
        <f t="shared" si="47"/>
        <v>11.4</v>
      </c>
      <c r="GY54" s="50">
        <f t="shared" si="47"/>
        <v>9.9</v>
      </c>
      <c r="GZ54" s="50">
        <f t="shared" si="47"/>
        <v>8.5201171875000004</v>
      </c>
      <c r="HA54" s="50">
        <f t="shared" si="47"/>
        <v>11.040234374999999</v>
      </c>
      <c r="HB54" s="50">
        <f t="shared" si="47"/>
        <v>12.11953125</v>
      </c>
      <c r="HC54" s="50">
        <f t="shared" si="47"/>
        <v>10.2603515625</v>
      </c>
      <c r="HD54" s="50">
        <f t="shared" si="47"/>
        <v>11.759765625</v>
      </c>
      <c r="HE54" s="50">
        <f t="shared" si="47"/>
        <v>12.179882812499999</v>
      </c>
      <c r="HF54" s="50">
        <f t="shared" si="47"/>
        <v>12.060351562499999</v>
      </c>
      <c r="HG54" s="50">
        <f t="shared" si="47"/>
        <v>11.759765625</v>
      </c>
      <c r="HH54" s="50">
        <f t="shared" si="47"/>
        <v>10.740234375</v>
      </c>
      <c r="HI54" s="50">
        <f t="shared" si="47"/>
        <v>9.6597656250000004</v>
      </c>
      <c r="HJ54" s="50">
        <f t="shared" si="47"/>
        <v>7.3798828125</v>
      </c>
      <c r="HK54" s="50">
        <f t="shared" si="47"/>
        <v>3.7804687499999998</v>
      </c>
      <c r="HL54" s="50">
        <f t="shared" si="47"/>
        <v>8.2195312499999993</v>
      </c>
      <c r="HM54" s="50">
        <f t="shared" si="47"/>
        <v>6.1804687500000002</v>
      </c>
      <c r="HN54" s="50">
        <f t="shared" si="47"/>
        <v>5.0396484374999995</v>
      </c>
      <c r="HO54" s="50">
        <f t="shared" si="47"/>
        <v>0</v>
      </c>
      <c r="HP54" s="50">
        <f t="shared" si="47"/>
        <v>0</v>
      </c>
      <c r="HQ54" s="50">
        <f t="shared" si="47"/>
        <v>0</v>
      </c>
      <c r="HR54" s="50">
        <f t="shared" si="47"/>
        <v>0</v>
      </c>
      <c r="HS54" s="50">
        <f t="shared" si="47"/>
        <v>0</v>
      </c>
      <c r="HT54" s="50">
        <f t="shared" si="47"/>
        <v>1.1402343749999999</v>
      </c>
      <c r="HU54" s="50">
        <f t="shared" si="47"/>
        <v>0.23964843749999998</v>
      </c>
      <c r="HV54" s="50">
        <f t="shared" si="47"/>
        <v>0</v>
      </c>
      <c r="HW54" s="50">
        <f t="shared" si="47"/>
        <v>0</v>
      </c>
      <c r="HX54" s="50">
        <f t="shared" si="47"/>
        <v>0</v>
      </c>
      <c r="HY54" s="50">
        <f t="shared" si="47"/>
        <v>0</v>
      </c>
      <c r="HZ54" s="50">
        <f t="shared" si="47"/>
        <v>0</v>
      </c>
      <c r="IA54" s="50">
        <f t="shared" si="47"/>
        <v>1.98046875</v>
      </c>
      <c r="IB54" s="50">
        <f t="shared" si="47"/>
        <v>0</v>
      </c>
      <c r="IC54" s="50">
        <f t="shared" si="47"/>
        <v>7.259765625</v>
      </c>
      <c r="ID54" s="50">
        <f t="shared" si="47"/>
        <v>7.6798828124999998</v>
      </c>
      <c r="IE54" s="50">
        <f t="shared" si="47"/>
        <v>8.0402343749999989</v>
      </c>
      <c r="IF54" s="50">
        <f t="shared" si="47"/>
        <v>9.6</v>
      </c>
      <c r="IG54" s="50">
        <f t="shared" si="47"/>
        <v>9.0597656249999989</v>
      </c>
      <c r="IH54" s="50">
        <f t="shared" si="47"/>
        <v>8.2798828125000004</v>
      </c>
      <c r="II54" s="50">
        <f t="shared" si="47"/>
        <v>7.9201171874999998</v>
      </c>
      <c r="IJ54" s="50">
        <f t="shared" si="47"/>
        <v>9.5402343749999989</v>
      </c>
      <c r="IK54" s="50">
        <f t="shared" si="47"/>
        <v>6.6597656249999995</v>
      </c>
      <c r="IL54" s="50">
        <f t="shared" si="47"/>
        <v>7.8</v>
      </c>
      <c r="IM54" s="50">
        <f t="shared" si="47"/>
        <v>7.740234375</v>
      </c>
      <c r="IN54" s="50">
        <f t="shared" si="47"/>
        <v>7.7396484374999996</v>
      </c>
      <c r="IO54" s="50">
        <f t="shared" si="47"/>
        <v>6.4201171874999998</v>
      </c>
      <c r="IP54" s="50">
        <f t="shared" si="47"/>
        <v>5.1603515624999998</v>
      </c>
      <c r="IQ54" s="50">
        <f t="shared" si="47"/>
        <v>8.8798828125</v>
      </c>
      <c r="IR54" s="50">
        <f t="shared" si="47"/>
        <v>10.6201171875</v>
      </c>
      <c r="IS54" s="50">
        <f t="shared" si="47"/>
        <v>12.299999999999999</v>
      </c>
      <c r="IT54" s="50">
        <f t="shared" si="47"/>
        <v>12.9</v>
      </c>
      <c r="IU54" s="50">
        <f t="shared" si="47"/>
        <v>13.859765625</v>
      </c>
      <c r="IV54" s="50">
        <f t="shared" si="47"/>
        <v>13.559765624999999</v>
      </c>
      <c r="IW54" s="50">
        <f t="shared" si="47"/>
        <v>13.799999999999999</v>
      </c>
      <c r="IX54" s="50">
        <f t="shared" si="47"/>
        <v>13.920117187499999</v>
      </c>
      <c r="IY54" s="50">
        <f t="shared" si="47"/>
        <v>9.8402343749999996</v>
      </c>
      <c r="IZ54" s="50">
        <f t="shared" si="47"/>
        <v>10.559765624999999</v>
      </c>
      <c r="JA54" s="50">
        <f t="shared" si="47"/>
        <v>11.820117187499999</v>
      </c>
      <c r="JB54" s="50">
        <f t="shared" ref="JB54:LM54" si="48">JB51*0.6</f>
        <v>11.820117187499999</v>
      </c>
      <c r="JC54" s="50">
        <f t="shared" si="48"/>
        <v>12.2396484375</v>
      </c>
      <c r="JD54" s="50">
        <f t="shared" si="48"/>
        <v>11.58046875</v>
      </c>
      <c r="JE54" s="50">
        <f t="shared" si="48"/>
        <v>8.6999999999999993</v>
      </c>
      <c r="JF54" s="50">
        <f t="shared" si="48"/>
        <v>10.61953125</v>
      </c>
      <c r="JG54" s="50">
        <f t="shared" si="48"/>
        <v>8.4603515624999996</v>
      </c>
      <c r="JH54" s="50">
        <f t="shared" si="48"/>
        <v>10.1396484375</v>
      </c>
      <c r="JI54" s="50">
        <f t="shared" si="48"/>
        <v>10.8603515625</v>
      </c>
      <c r="JJ54" s="50">
        <f t="shared" si="48"/>
        <v>10.679882812499999</v>
      </c>
      <c r="JK54" s="50">
        <f t="shared" si="48"/>
        <v>10.0201171875</v>
      </c>
      <c r="JL54" s="50">
        <f t="shared" si="48"/>
        <v>11.759765625</v>
      </c>
      <c r="JM54" s="50">
        <f t="shared" si="48"/>
        <v>8.1603515624999989</v>
      </c>
      <c r="JN54" s="50">
        <f t="shared" si="48"/>
        <v>10.9798828125</v>
      </c>
      <c r="JO54" s="50">
        <f t="shared" si="48"/>
        <v>10.559765624999999</v>
      </c>
      <c r="JP54" s="50">
        <f t="shared" si="48"/>
        <v>8.4603515624999996</v>
      </c>
      <c r="JQ54" s="50">
        <f t="shared" si="48"/>
        <v>7.9195312499999995</v>
      </c>
      <c r="JR54" s="50">
        <f t="shared" si="48"/>
        <v>9</v>
      </c>
      <c r="JS54" s="50">
        <f t="shared" si="48"/>
        <v>9.2999999999999989</v>
      </c>
      <c r="JT54" s="50">
        <f t="shared" si="48"/>
        <v>8.58</v>
      </c>
      <c r="JU54" s="50">
        <f t="shared" si="48"/>
        <v>8.58</v>
      </c>
      <c r="JV54" s="50">
        <f t="shared" si="48"/>
        <v>6.7798828124999995</v>
      </c>
      <c r="JW54" s="50">
        <f t="shared" si="48"/>
        <v>8.1</v>
      </c>
      <c r="JX54" s="50">
        <f t="shared" si="48"/>
        <v>9.7798828125000004</v>
      </c>
      <c r="JY54" s="50">
        <f t="shared" si="48"/>
        <v>10.6201171875</v>
      </c>
      <c r="JZ54" s="50">
        <f t="shared" si="48"/>
        <v>11.340234375</v>
      </c>
      <c r="KA54" s="50">
        <f t="shared" si="48"/>
        <v>11.7</v>
      </c>
      <c r="KB54" s="50">
        <f t="shared" si="48"/>
        <v>10.679882812499999</v>
      </c>
      <c r="KC54" s="50">
        <f t="shared" si="48"/>
        <v>8.6999999999999993</v>
      </c>
      <c r="KD54" s="50">
        <f t="shared" si="48"/>
        <v>8.1597656250000004</v>
      </c>
      <c r="KE54" s="50">
        <f t="shared" si="48"/>
        <v>7.0798828125000002</v>
      </c>
      <c r="KF54" s="50">
        <f t="shared" si="48"/>
        <v>10.6201171875</v>
      </c>
      <c r="KG54" s="50">
        <f t="shared" si="48"/>
        <v>10.2603515625</v>
      </c>
      <c r="KH54" s="50">
        <f t="shared" si="48"/>
        <v>8.51953125</v>
      </c>
      <c r="KI54" s="50">
        <f t="shared" si="48"/>
        <v>7.3201171874999993</v>
      </c>
      <c r="KJ54" s="50">
        <f t="shared" si="48"/>
        <v>12.1201171875</v>
      </c>
      <c r="KK54" s="50">
        <f t="shared" si="48"/>
        <v>10.5</v>
      </c>
      <c r="KL54" s="50">
        <f t="shared" si="48"/>
        <v>10.0201171875</v>
      </c>
      <c r="KM54" s="50">
        <f t="shared" si="48"/>
        <v>7.3798828125</v>
      </c>
      <c r="KN54" s="50">
        <f t="shared" si="48"/>
        <v>11.1</v>
      </c>
      <c r="KO54" s="50">
        <f t="shared" si="48"/>
        <v>10.440234374999999</v>
      </c>
      <c r="KP54" s="50">
        <f t="shared" si="48"/>
        <v>8.8798828125</v>
      </c>
      <c r="KQ54" s="50">
        <f t="shared" si="48"/>
        <v>7.8</v>
      </c>
      <c r="KR54" s="50">
        <f t="shared" si="48"/>
        <v>11.159765625</v>
      </c>
      <c r="KS54" s="50">
        <f t="shared" si="48"/>
        <v>10.3798828125</v>
      </c>
      <c r="KT54" s="50">
        <f t="shared" si="48"/>
        <v>10.799999999999999</v>
      </c>
      <c r="KU54" s="50">
        <f t="shared" si="48"/>
        <v>9</v>
      </c>
      <c r="KV54" s="50">
        <f t="shared" si="48"/>
        <v>12.299999999999999</v>
      </c>
      <c r="KW54" s="50">
        <f t="shared" si="48"/>
        <v>10.6201171875</v>
      </c>
      <c r="KX54" s="50">
        <f t="shared" si="48"/>
        <v>10.3798828125</v>
      </c>
      <c r="KY54" s="50">
        <f t="shared" si="48"/>
        <v>10.5</v>
      </c>
      <c r="KZ54" s="50">
        <f t="shared" si="48"/>
        <v>10.740234375</v>
      </c>
      <c r="LA54" s="50">
        <f t="shared" si="48"/>
        <v>10.440234374999999</v>
      </c>
      <c r="LB54" s="50">
        <f t="shared" si="48"/>
        <v>10.01953125</v>
      </c>
      <c r="LC54" s="50">
        <f t="shared" si="48"/>
        <v>9.3603515625</v>
      </c>
      <c r="LD54" s="50">
        <f t="shared" si="48"/>
        <v>9.6</v>
      </c>
      <c r="LE54" s="50">
        <f t="shared" si="48"/>
        <v>9.8396484374999993</v>
      </c>
      <c r="LF54" s="50">
        <f t="shared" si="48"/>
        <v>8.6999999999999993</v>
      </c>
      <c r="LG54" s="50">
        <f t="shared" si="48"/>
        <v>8.1</v>
      </c>
      <c r="LH54" s="50">
        <f t="shared" si="48"/>
        <v>7.740234375</v>
      </c>
      <c r="LI54" s="50">
        <f t="shared" si="48"/>
        <v>9.1798828124999989</v>
      </c>
      <c r="LJ54" s="50">
        <f t="shared" si="48"/>
        <v>9.2999999999999989</v>
      </c>
      <c r="LK54" s="50">
        <f t="shared" si="48"/>
        <v>9.3603515625</v>
      </c>
      <c r="LL54" s="50">
        <f t="shared" si="48"/>
        <v>8.9396484374999989</v>
      </c>
      <c r="LM54" s="50">
        <f t="shared" si="48"/>
        <v>8.2798828125000004</v>
      </c>
      <c r="LN54" s="50">
        <f t="shared" ref="LN54:NE54" si="49">LN51*0.6</f>
        <v>9.1804687499999993</v>
      </c>
      <c r="LO54" s="50">
        <f t="shared" si="49"/>
        <v>9.2999999999999989</v>
      </c>
      <c r="LP54" s="50">
        <f t="shared" si="49"/>
        <v>4.6195312499999996</v>
      </c>
      <c r="LQ54" s="50">
        <f t="shared" si="49"/>
        <v>9.1201171875</v>
      </c>
      <c r="LR54" s="50">
        <f t="shared" si="49"/>
        <v>9.4798828124999996</v>
      </c>
      <c r="LS54" s="50">
        <f t="shared" si="49"/>
        <v>8.1603515624999989</v>
      </c>
      <c r="LT54" s="50">
        <f t="shared" si="49"/>
        <v>10.0201171875</v>
      </c>
      <c r="LU54" s="50">
        <f t="shared" si="49"/>
        <v>9.4798828124999996</v>
      </c>
      <c r="LV54" s="50">
        <f t="shared" si="49"/>
        <v>8.8798828125</v>
      </c>
      <c r="LW54" s="50">
        <f t="shared" si="49"/>
        <v>9.2999999999999989</v>
      </c>
      <c r="LX54" s="50">
        <f t="shared" si="49"/>
        <v>8.6402343750000004</v>
      </c>
      <c r="LY54" s="50">
        <f t="shared" si="49"/>
        <v>8.4597656249999993</v>
      </c>
      <c r="LZ54" s="50">
        <f t="shared" si="49"/>
        <v>10.199999999999999</v>
      </c>
      <c r="MA54" s="50">
        <f t="shared" si="49"/>
        <v>11.1</v>
      </c>
      <c r="MB54" s="50">
        <f t="shared" si="49"/>
        <v>9.1201171875</v>
      </c>
      <c r="MC54" s="50">
        <f t="shared" si="49"/>
        <v>10.320117187499999</v>
      </c>
      <c r="MD54" s="50">
        <f t="shared" si="49"/>
        <v>9.6597656250000004</v>
      </c>
      <c r="ME54" s="50">
        <f t="shared" si="49"/>
        <v>12</v>
      </c>
      <c r="MF54" s="50">
        <f t="shared" si="49"/>
        <v>8.6402343750000004</v>
      </c>
      <c r="MG54" s="50">
        <f t="shared" si="49"/>
        <v>11.2798828125</v>
      </c>
      <c r="MH54" s="50">
        <f t="shared" si="49"/>
        <v>11.5201171875</v>
      </c>
      <c r="MI54" s="50">
        <f t="shared" si="49"/>
        <v>11.1</v>
      </c>
      <c r="MJ54" s="50">
        <f t="shared" si="49"/>
        <v>9.7798828125000004</v>
      </c>
      <c r="MK54" s="50">
        <f t="shared" si="49"/>
        <v>10.079882812499999</v>
      </c>
      <c r="ML54" s="50">
        <f t="shared" si="49"/>
        <v>8.4597656249999993</v>
      </c>
      <c r="MM54" s="50">
        <f t="shared" si="49"/>
        <v>10.5</v>
      </c>
      <c r="MN54" s="50">
        <f t="shared" si="49"/>
        <v>10.680468749999999</v>
      </c>
      <c r="MO54" s="50">
        <f t="shared" si="49"/>
        <v>0</v>
      </c>
      <c r="MP54" s="50">
        <f t="shared" si="49"/>
        <v>5.51953125</v>
      </c>
      <c r="MQ54" s="50">
        <f t="shared" si="49"/>
        <v>10.920117187499999</v>
      </c>
      <c r="MR54" s="50">
        <f t="shared" si="49"/>
        <v>12.179882812499999</v>
      </c>
      <c r="MS54" s="50">
        <f t="shared" si="49"/>
        <v>9.6</v>
      </c>
      <c r="MT54" s="50">
        <f t="shared" si="49"/>
        <v>11.820117187499999</v>
      </c>
      <c r="MU54" s="50">
        <f t="shared" si="49"/>
        <v>11.2201171875</v>
      </c>
      <c r="MV54" s="50">
        <f t="shared" si="49"/>
        <v>10.6201171875</v>
      </c>
      <c r="MW54" s="50">
        <f t="shared" si="49"/>
        <v>10.6201171875</v>
      </c>
      <c r="MX54" s="50">
        <f t="shared" si="49"/>
        <v>9.1195312499999996</v>
      </c>
      <c r="MY54" s="50">
        <f t="shared" si="49"/>
        <v>8.4603515624999996</v>
      </c>
      <c r="MZ54" s="50">
        <f t="shared" si="49"/>
        <v>8.9396484374999989</v>
      </c>
      <c r="NA54" s="50">
        <f t="shared" si="49"/>
        <v>9.48046875</v>
      </c>
      <c r="NB54" s="50">
        <f t="shared" si="49"/>
        <v>9.7195312499999993</v>
      </c>
      <c r="NC54" s="50">
        <f t="shared" si="49"/>
        <v>10.08046875</v>
      </c>
      <c r="ND54" s="50">
        <f t="shared" si="49"/>
        <v>10.259765625</v>
      </c>
      <c r="NE54" s="50">
        <f t="shared" si="49"/>
        <v>9.1201171875</v>
      </c>
    </row>
    <row r="55" spans="1:370" s="50" customFormat="1" x14ac:dyDescent="0.25">
      <c r="B55" s="54" t="s">
        <v>50</v>
      </c>
      <c r="E55" s="50">
        <f t="shared" ref="E55:AJ55" si="50">F44-E44</f>
        <v>0</v>
      </c>
      <c r="F55" s="50">
        <f t="shared" si="50"/>
        <v>0</v>
      </c>
      <c r="G55" s="50">
        <f t="shared" si="50"/>
        <v>0</v>
      </c>
      <c r="H55" s="50">
        <f t="shared" si="50"/>
        <v>1</v>
      </c>
      <c r="I55" s="50">
        <f t="shared" si="50"/>
        <v>0</v>
      </c>
      <c r="J55" s="50">
        <f t="shared" si="50"/>
        <v>0</v>
      </c>
      <c r="K55" s="50">
        <f t="shared" si="50"/>
        <v>1</v>
      </c>
      <c r="L55" s="50">
        <f t="shared" si="50"/>
        <v>0</v>
      </c>
      <c r="M55" s="50">
        <f t="shared" si="50"/>
        <v>3</v>
      </c>
      <c r="N55" s="50">
        <f t="shared" si="50"/>
        <v>21</v>
      </c>
      <c r="O55" s="50">
        <f t="shared" si="50"/>
        <v>22</v>
      </c>
      <c r="P55" s="50">
        <f t="shared" si="50"/>
        <v>37</v>
      </c>
      <c r="Q55" s="50">
        <f t="shared" si="50"/>
        <v>0</v>
      </c>
      <c r="R55" s="50">
        <f t="shared" si="50"/>
        <v>61</v>
      </c>
      <c r="S55" s="50">
        <f t="shared" si="50"/>
        <v>27</v>
      </c>
      <c r="T55" s="50">
        <f t="shared" si="50"/>
        <v>0</v>
      </c>
      <c r="U55" s="50">
        <f t="shared" si="50"/>
        <v>3</v>
      </c>
      <c r="V55" s="50">
        <f t="shared" si="50"/>
        <v>0</v>
      </c>
      <c r="W55" s="50">
        <f t="shared" si="50"/>
        <v>0</v>
      </c>
      <c r="X55" s="50">
        <f t="shared" si="50"/>
        <v>20</v>
      </c>
      <c r="Y55" s="50">
        <f t="shared" si="50"/>
        <v>0</v>
      </c>
      <c r="Z55" s="50">
        <f t="shared" si="50"/>
        <v>1</v>
      </c>
      <c r="AA55" s="50">
        <f t="shared" si="50"/>
        <v>0</v>
      </c>
      <c r="AB55" s="50">
        <f t="shared" si="50"/>
        <v>0</v>
      </c>
      <c r="AC55" s="50">
        <f t="shared" si="50"/>
        <v>5</v>
      </c>
      <c r="AD55" s="50">
        <f t="shared" si="50"/>
        <v>0</v>
      </c>
      <c r="AE55" s="50">
        <f t="shared" si="50"/>
        <v>0</v>
      </c>
      <c r="AF55" s="50">
        <f t="shared" si="50"/>
        <v>0</v>
      </c>
      <c r="AG55" s="50">
        <f t="shared" si="50"/>
        <v>0</v>
      </c>
      <c r="AH55" s="50">
        <f t="shared" si="50"/>
        <v>0</v>
      </c>
      <c r="AI55" s="50">
        <f t="shared" si="50"/>
        <v>0</v>
      </c>
      <c r="AJ55" s="50">
        <f t="shared" si="50"/>
        <v>0</v>
      </c>
      <c r="AK55" s="50">
        <f t="shared" ref="AK55:BP55" si="51">AL44-AK44</f>
        <v>10</v>
      </c>
      <c r="AL55" s="50">
        <f t="shared" si="51"/>
        <v>0</v>
      </c>
      <c r="AM55" s="50">
        <f t="shared" si="51"/>
        <v>0</v>
      </c>
      <c r="AN55" s="50">
        <f t="shared" si="51"/>
        <v>10</v>
      </c>
      <c r="AO55" s="50">
        <f t="shared" si="51"/>
        <v>0</v>
      </c>
      <c r="AP55" s="50">
        <f t="shared" si="51"/>
        <v>11</v>
      </c>
      <c r="AQ55" s="50">
        <f t="shared" si="51"/>
        <v>1</v>
      </c>
      <c r="AR55" s="50">
        <f t="shared" si="51"/>
        <v>0</v>
      </c>
      <c r="AS55" s="50">
        <f t="shared" si="51"/>
        <v>62</v>
      </c>
      <c r="AT55" s="50">
        <f t="shared" si="51"/>
        <v>9</v>
      </c>
      <c r="AU55" s="50">
        <f t="shared" si="51"/>
        <v>45</v>
      </c>
      <c r="AV55" s="50">
        <f t="shared" si="51"/>
        <v>12</v>
      </c>
      <c r="AW55" s="50">
        <f t="shared" si="51"/>
        <v>3</v>
      </c>
      <c r="AX55" s="50">
        <f t="shared" si="51"/>
        <v>0</v>
      </c>
      <c r="AY55" s="50">
        <f t="shared" si="51"/>
        <v>8</v>
      </c>
      <c r="AZ55" s="50">
        <f t="shared" si="51"/>
        <v>0</v>
      </c>
      <c r="BA55" s="50">
        <f t="shared" si="51"/>
        <v>1</v>
      </c>
      <c r="BB55" s="50">
        <f t="shared" si="51"/>
        <v>0</v>
      </c>
      <c r="BC55" s="50">
        <f t="shared" si="51"/>
        <v>0</v>
      </c>
      <c r="BD55" s="50">
        <f t="shared" si="51"/>
        <v>4</v>
      </c>
      <c r="BE55" s="50">
        <f t="shared" si="51"/>
        <v>4</v>
      </c>
      <c r="BF55" s="50">
        <f t="shared" si="51"/>
        <v>2</v>
      </c>
      <c r="BG55" s="50">
        <f t="shared" si="51"/>
        <v>0</v>
      </c>
      <c r="BH55" s="50">
        <f t="shared" si="51"/>
        <v>0</v>
      </c>
      <c r="BI55" s="50">
        <f t="shared" si="51"/>
        <v>2</v>
      </c>
      <c r="BJ55" s="50">
        <f t="shared" si="51"/>
        <v>0</v>
      </c>
      <c r="BK55" s="50">
        <f t="shared" si="51"/>
        <v>0</v>
      </c>
      <c r="BL55" s="50">
        <f t="shared" si="51"/>
        <v>3</v>
      </c>
      <c r="BM55" s="50">
        <f t="shared" si="51"/>
        <v>0</v>
      </c>
      <c r="BN55" s="50">
        <f t="shared" si="51"/>
        <v>1</v>
      </c>
      <c r="BO55" s="50">
        <f t="shared" si="51"/>
        <v>1</v>
      </c>
      <c r="BP55" s="50">
        <f t="shared" si="51"/>
        <v>1</v>
      </c>
      <c r="BQ55" s="50">
        <f t="shared" ref="BQ55:CC55" si="52">BR44-BQ44</f>
        <v>8</v>
      </c>
      <c r="BR55" s="50">
        <f t="shared" si="52"/>
        <v>7</v>
      </c>
      <c r="BS55" s="50">
        <f t="shared" si="52"/>
        <v>8</v>
      </c>
      <c r="BT55" s="50">
        <f t="shared" si="52"/>
        <v>3</v>
      </c>
      <c r="BU55" s="50">
        <f t="shared" si="52"/>
        <v>2</v>
      </c>
      <c r="BV55" s="50">
        <f t="shared" si="52"/>
        <v>6</v>
      </c>
      <c r="BW55" s="50">
        <f t="shared" si="52"/>
        <v>5</v>
      </c>
      <c r="BX55" s="50">
        <f t="shared" si="52"/>
        <v>0</v>
      </c>
      <c r="BY55" s="50">
        <f t="shared" si="52"/>
        <v>0</v>
      </c>
      <c r="BZ55" s="50">
        <f t="shared" si="52"/>
        <v>0</v>
      </c>
      <c r="CA55" s="50">
        <f t="shared" si="52"/>
        <v>0</v>
      </c>
      <c r="CB55" s="50">
        <f t="shared" si="52"/>
        <v>0</v>
      </c>
      <c r="CC55" s="50">
        <f t="shared" si="52"/>
        <v>-2929</v>
      </c>
      <c r="CE55" s="50">
        <f t="shared" ref="CE55:EP55" si="53">CF44-CE44</f>
        <v>0</v>
      </c>
      <c r="CF55" s="50">
        <f t="shared" si="53"/>
        <v>0</v>
      </c>
      <c r="CG55" s="50">
        <f t="shared" si="53"/>
        <v>2934</v>
      </c>
      <c r="CH55" s="50">
        <f t="shared" si="53"/>
        <v>0</v>
      </c>
      <c r="CI55" s="50">
        <f t="shared" si="53"/>
        <v>0</v>
      </c>
      <c r="CJ55" s="50">
        <f t="shared" si="53"/>
        <v>0</v>
      </c>
      <c r="CK55" s="50">
        <f t="shared" si="53"/>
        <v>0</v>
      </c>
      <c r="CL55" s="50">
        <f t="shared" si="53"/>
        <v>0</v>
      </c>
      <c r="CM55" s="50">
        <f t="shared" si="53"/>
        <v>0</v>
      </c>
      <c r="CN55" s="50">
        <f t="shared" si="53"/>
        <v>0</v>
      </c>
      <c r="CO55" s="50">
        <f t="shared" si="53"/>
        <v>0</v>
      </c>
      <c r="CP55" s="50">
        <f t="shared" si="53"/>
        <v>0</v>
      </c>
      <c r="CQ55" s="50">
        <f t="shared" si="53"/>
        <v>0</v>
      </c>
      <c r="CR55" s="50">
        <f t="shared" si="53"/>
        <v>0</v>
      </c>
      <c r="CS55" s="50">
        <f t="shared" si="53"/>
        <v>0</v>
      </c>
      <c r="CT55" s="50">
        <f t="shared" si="53"/>
        <v>1</v>
      </c>
      <c r="CU55" s="50">
        <f t="shared" si="53"/>
        <v>2</v>
      </c>
      <c r="CV55" s="50">
        <f t="shared" si="53"/>
        <v>0</v>
      </c>
      <c r="CW55" s="50">
        <f t="shared" si="53"/>
        <v>0</v>
      </c>
      <c r="CX55" s="50">
        <f t="shared" si="53"/>
        <v>0</v>
      </c>
      <c r="CY55" s="50">
        <f t="shared" si="53"/>
        <v>1</v>
      </c>
      <c r="CZ55" s="50">
        <f t="shared" si="53"/>
        <v>0</v>
      </c>
      <c r="DA55" s="50">
        <f t="shared" si="53"/>
        <v>0</v>
      </c>
      <c r="DB55" s="50">
        <f t="shared" si="53"/>
        <v>0</v>
      </c>
      <c r="DC55" s="50">
        <f t="shared" si="53"/>
        <v>0</v>
      </c>
      <c r="DD55" s="50">
        <f t="shared" si="53"/>
        <v>0</v>
      </c>
      <c r="DE55" s="50">
        <f t="shared" si="53"/>
        <v>0</v>
      </c>
      <c r="DF55" s="50">
        <f t="shared" si="53"/>
        <v>0</v>
      </c>
      <c r="DG55" s="50">
        <f t="shared" si="53"/>
        <v>1</v>
      </c>
      <c r="DH55" s="50">
        <f t="shared" si="53"/>
        <v>0</v>
      </c>
      <c r="DI55" s="50">
        <f t="shared" si="53"/>
        <v>0</v>
      </c>
      <c r="DJ55" s="50">
        <f t="shared" si="53"/>
        <v>0</v>
      </c>
      <c r="DK55" s="50">
        <f t="shared" si="53"/>
        <v>0</v>
      </c>
      <c r="DL55" s="50">
        <f t="shared" si="53"/>
        <v>0</v>
      </c>
      <c r="DM55" s="50">
        <f t="shared" si="53"/>
        <v>1</v>
      </c>
      <c r="DN55" s="50">
        <f t="shared" si="53"/>
        <v>0</v>
      </c>
      <c r="DO55" s="50">
        <f t="shared" si="53"/>
        <v>0</v>
      </c>
      <c r="DP55" s="50">
        <f t="shared" si="53"/>
        <v>0</v>
      </c>
      <c r="DQ55" s="50">
        <f t="shared" si="53"/>
        <v>0</v>
      </c>
      <c r="DR55" s="50">
        <f t="shared" si="53"/>
        <v>0</v>
      </c>
      <c r="DS55" s="50">
        <f t="shared" si="53"/>
        <v>0</v>
      </c>
      <c r="DT55" s="50">
        <f t="shared" si="53"/>
        <v>0</v>
      </c>
      <c r="DU55" s="50">
        <f t="shared" si="53"/>
        <v>0</v>
      </c>
      <c r="DV55" s="50">
        <f t="shared" si="53"/>
        <v>0</v>
      </c>
      <c r="DW55" s="50">
        <f t="shared" si="53"/>
        <v>0</v>
      </c>
      <c r="DX55" s="50">
        <f t="shared" si="53"/>
        <v>1</v>
      </c>
      <c r="DY55" s="50">
        <f t="shared" si="53"/>
        <v>0</v>
      </c>
      <c r="DZ55" s="50">
        <f t="shared" si="53"/>
        <v>17</v>
      </c>
      <c r="EA55" s="50">
        <f t="shared" si="53"/>
        <v>0</v>
      </c>
      <c r="EB55" s="50">
        <f t="shared" si="53"/>
        <v>0</v>
      </c>
      <c r="EC55" s="50">
        <f t="shared" si="53"/>
        <v>1</v>
      </c>
      <c r="ED55" s="50">
        <f t="shared" si="53"/>
        <v>2</v>
      </c>
      <c r="EE55" s="50">
        <f t="shared" si="53"/>
        <v>0</v>
      </c>
      <c r="EF55" s="50">
        <f t="shared" si="53"/>
        <v>1</v>
      </c>
      <c r="EG55" s="50">
        <f t="shared" si="53"/>
        <v>14</v>
      </c>
      <c r="EH55" s="50">
        <f t="shared" si="53"/>
        <v>4</v>
      </c>
      <c r="EI55" s="50">
        <f t="shared" si="53"/>
        <v>0</v>
      </c>
      <c r="EJ55" s="50">
        <f t="shared" si="53"/>
        <v>8</v>
      </c>
      <c r="EK55" s="50">
        <f t="shared" si="53"/>
        <v>117</v>
      </c>
      <c r="EL55" s="50">
        <f t="shared" si="53"/>
        <v>0</v>
      </c>
      <c r="EM55" s="50">
        <f t="shared" si="53"/>
        <v>0</v>
      </c>
      <c r="EN55" s="50">
        <f t="shared" si="53"/>
        <v>0</v>
      </c>
      <c r="EO55" s="50">
        <f t="shared" si="53"/>
        <v>0</v>
      </c>
      <c r="EP55" s="50">
        <f t="shared" si="53"/>
        <v>0</v>
      </c>
      <c r="EQ55" s="50">
        <f t="shared" ref="EQ55:HB55" si="54">ER44-EQ44</f>
        <v>0</v>
      </c>
      <c r="ER55" s="50">
        <f t="shared" si="54"/>
        <v>0</v>
      </c>
      <c r="ES55" s="50">
        <f t="shared" si="54"/>
        <v>0</v>
      </c>
      <c r="ET55" s="50">
        <f t="shared" si="54"/>
        <v>0</v>
      </c>
      <c r="EU55" s="50">
        <f t="shared" si="54"/>
        <v>0</v>
      </c>
      <c r="EV55" s="50">
        <f t="shared" si="54"/>
        <v>6</v>
      </c>
      <c r="EW55" s="50">
        <f t="shared" si="54"/>
        <v>17</v>
      </c>
      <c r="EX55" s="50">
        <f t="shared" si="54"/>
        <v>0</v>
      </c>
      <c r="EY55" s="50">
        <f t="shared" si="54"/>
        <v>2</v>
      </c>
      <c r="EZ55" s="50">
        <f t="shared" si="54"/>
        <v>0</v>
      </c>
      <c r="FA55" s="50">
        <f t="shared" si="54"/>
        <v>1</v>
      </c>
      <c r="FB55" s="50">
        <f t="shared" si="54"/>
        <v>8</v>
      </c>
      <c r="FC55" s="50">
        <f t="shared" si="54"/>
        <v>4</v>
      </c>
      <c r="FD55" s="50">
        <f t="shared" si="54"/>
        <v>16</v>
      </c>
      <c r="FE55" s="50">
        <f t="shared" si="54"/>
        <v>4</v>
      </c>
      <c r="FF55" s="50">
        <f t="shared" si="54"/>
        <v>0</v>
      </c>
      <c r="FG55" s="50">
        <f t="shared" si="54"/>
        <v>0</v>
      </c>
      <c r="FH55" s="50">
        <f t="shared" si="54"/>
        <v>0</v>
      </c>
      <c r="FI55" s="50">
        <f t="shared" si="54"/>
        <v>0</v>
      </c>
      <c r="FJ55" s="50">
        <f t="shared" si="54"/>
        <v>0</v>
      </c>
      <c r="FK55" s="50">
        <f t="shared" si="54"/>
        <v>4</v>
      </c>
      <c r="FL55" s="50">
        <f t="shared" si="54"/>
        <v>12</v>
      </c>
      <c r="FM55" s="50">
        <f t="shared" si="54"/>
        <v>7</v>
      </c>
      <c r="FN55" s="50">
        <f t="shared" si="54"/>
        <v>0</v>
      </c>
      <c r="FO55" s="50">
        <f t="shared" si="54"/>
        <v>0</v>
      </c>
      <c r="FP55" s="50">
        <f t="shared" si="54"/>
        <v>0</v>
      </c>
      <c r="FQ55" s="50">
        <f t="shared" si="54"/>
        <v>0</v>
      </c>
      <c r="FR55" s="50">
        <f t="shared" si="54"/>
        <v>0</v>
      </c>
      <c r="FS55" s="50">
        <f t="shared" si="54"/>
        <v>0</v>
      </c>
      <c r="FT55" s="50">
        <f t="shared" si="54"/>
        <v>0</v>
      </c>
      <c r="FU55" s="50">
        <f t="shared" si="54"/>
        <v>0</v>
      </c>
      <c r="FV55" s="50">
        <f t="shared" si="54"/>
        <v>0</v>
      </c>
      <c r="FW55" s="50">
        <f t="shared" si="54"/>
        <v>0</v>
      </c>
      <c r="FX55" s="50">
        <f t="shared" si="54"/>
        <v>0</v>
      </c>
      <c r="FY55" s="50">
        <f t="shared" si="54"/>
        <v>0</v>
      </c>
      <c r="FZ55" s="50">
        <f t="shared" si="54"/>
        <v>12</v>
      </c>
      <c r="GA55" s="50">
        <f t="shared" si="54"/>
        <v>44</v>
      </c>
      <c r="GB55" s="50">
        <f t="shared" si="54"/>
        <v>25</v>
      </c>
      <c r="GC55" s="50">
        <f t="shared" si="54"/>
        <v>16</v>
      </c>
      <c r="GD55" s="50">
        <f t="shared" si="54"/>
        <v>0</v>
      </c>
      <c r="GE55" s="50">
        <f t="shared" si="54"/>
        <v>0</v>
      </c>
      <c r="GF55" s="50">
        <f t="shared" si="54"/>
        <v>0</v>
      </c>
      <c r="GG55" s="50">
        <f t="shared" si="54"/>
        <v>0</v>
      </c>
      <c r="GH55" s="50">
        <f t="shared" si="54"/>
        <v>0</v>
      </c>
      <c r="GI55" s="50">
        <f t="shared" si="54"/>
        <v>0</v>
      </c>
      <c r="GJ55" s="50">
        <f t="shared" si="54"/>
        <v>0</v>
      </c>
      <c r="GK55" s="50">
        <f t="shared" si="54"/>
        <v>0</v>
      </c>
      <c r="GL55" s="50">
        <f t="shared" si="54"/>
        <v>0</v>
      </c>
      <c r="GM55" s="50">
        <f t="shared" si="54"/>
        <v>7</v>
      </c>
      <c r="GN55" s="50">
        <f t="shared" si="54"/>
        <v>0</v>
      </c>
      <c r="GO55" s="50">
        <f t="shared" si="54"/>
        <v>0</v>
      </c>
      <c r="GP55" s="50">
        <f t="shared" si="54"/>
        <v>0</v>
      </c>
      <c r="GQ55" s="50">
        <f t="shared" si="54"/>
        <v>0</v>
      </c>
      <c r="GR55" s="50">
        <f t="shared" si="54"/>
        <v>0</v>
      </c>
      <c r="GS55" s="50">
        <f t="shared" si="54"/>
        <v>0</v>
      </c>
      <c r="GT55" s="50">
        <f t="shared" si="54"/>
        <v>0</v>
      </c>
      <c r="GU55" s="50">
        <f t="shared" si="54"/>
        <v>0</v>
      </c>
      <c r="GV55" s="50">
        <f t="shared" si="54"/>
        <v>1</v>
      </c>
      <c r="GW55" s="50">
        <f t="shared" si="54"/>
        <v>2</v>
      </c>
      <c r="GX55" s="50">
        <f t="shared" si="54"/>
        <v>0</v>
      </c>
      <c r="GY55" s="50">
        <f t="shared" si="54"/>
        <v>1</v>
      </c>
      <c r="GZ55" s="50">
        <f t="shared" si="54"/>
        <v>0</v>
      </c>
      <c r="HA55" s="50">
        <f t="shared" si="54"/>
        <v>3</v>
      </c>
      <c r="HB55" s="50">
        <f t="shared" si="54"/>
        <v>4</v>
      </c>
      <c r="HC55" s="50">
        <f t="shared" ref="HC55:JN55" si="55">HD44-HC44</f>
        <v>0</v>
      </c>
      <c r="HD55" s="50">
        <f t="shared" si="55"/>
        <v>0</v>
      </c>
      <c r="HE55" s="50">
        <f t="shared" si="55"/>
        <v>2</v>
      </c>
      <c r="HF55" s="50">
        <f t="shared" si="55"/>
        <v>0</v>
      </c>
      <c r="HG55" s="50">
        <f t="shared" si="55"/>
        <v>0</v>
      </c>
      <c r="HH55" s="50">
        <f t="shared" si="55"/>
        <v>0</v>
      </c>
      <c r="HI55" s="50">
        <f t="shared" si="55"/>
        <v>4</v>
      </c>
      <c r="HJ55" s="50">
        <f t="shared" si="55"/>
        <v>7</v>
      </c>
      <c r="HK55" s="50">
        <f t="shared" si="55"/>
        <v>0</v>
      </c>
      <c r="HL55" s="50">
        <f t="shared" si="55"/>
        <v>2</v>
      </c>
      <c r="HM55" s="50">
        <f t="shared" si="55"/>
        <v>26</v>
      </c>
      <c r="HN55" s="50">
        <f t="shared" si="55"/>
        <v>21</v>
      </c>
      <c r="HO55" s="50">
        <f t="shared" si="55"/>
        <v>58</v>
      </c>
      <c r="HP55" s="50">
        <f t="shared" si="55"/>
        <v>0</v>
      </c>
      <c r="HQ55" s="50">
        <f t="shared" si="55"/>
        <v>0</v>
      </c>
      <c r="HR55" s="50">
        <f t="shared" si="55"/>
        <v>0</v>
      </c>
      <c r="HS55" s="50">
        <f t="shared" si="55"/>
        <v>17</v>
      </c>
      <c r="HT55" s="50">
        <f t="shared" si="55"/>
        <v>40</v>
      </c>
      <c r="HU55" s="50">
        <f t="shared" si="55"/>
        <v>0</v>
      </c>
      <c r="HV55" s="50">
        <f t="shared" si="55"/>
        <v>0</v>
      </c>
      <c r="HW55" s="50">
        <f t="shared" si="55"/>
        <v>0</v>
      </c>
      <c r="HX55" s="50">
        <f t="shared" si="55"/>
        <v>0</v>
      </c>
      <c r="HY55" s="50">
        <f t="shared" si="55"/>
        <v>0</v>
      </c>
      <c r="HZ55" s="50">
        <f t="shared" si="55"/>
        <v>36</v>
      </c>
      <c r="IA55" s="50">
        <f t="shared" si="55"/>
        <v>0</v>
      </c>
      <c r="IB55" s="50">
        <f t="shared" si="55"/>
        <v>4</v>
      </c>
      <c r="IC55" s="50">
        <f t="shared" si="55"/>
        <v>1</v>
      </c>
      <c r="ID55" s="50">
        <f t="shared" si="55"/>
        <v>2</v>
      </c>
      <c r="IE55" s="50">
        <f t="shared" si="55"/>
        <v>0</v>
      </c>
      <c r="IF55" s="50">
        <f t="shared" si="55"/>
        <v>0</v>
      </c>
      <c r="IG55" s="50">
        <f t="shared" si="55"/>
        <v>0</v>
      </c>
      <c r="IH55" s="50">
        <f t="shared" si="55"/>
        <v>1</v>
      </c>
      <c r="II55" s="50">
        <f t="shared" si="55"/>
        <v>0</v>
      </c>
      <c r="IJ55" s="50">
        <f t="shared" si="55"/>
        <v>4</v>
      </c>
      <c r="IK55" s="50">
        <f t="shared" si="55"/>
        <v>0</v>
      </c>
      <c r="IL55" s="50">
        <f t="shared" si="55"/>
        <v>0</v>
      </c>
      <c r="IM55" s="50">
        <f t="shared" si="55"/>
        <v>0</v>
      </c>
      <c r="IN55" s="50">
        <f t="shared" si="55"/>
        <v>7</v>
      </c>
      <c r="IO55" s="50">
        <f t="shared" si="55"/>
        <v>5</v>
      </c>
      <c r="IP55" s="50">
        <f t="shared" si="55"/>
        <v>0</v>
      </c>
      <c r="IQ55" s="50">
        <f t="shared" si="55"/>
        <v>0</v>
      </c>
      <c r="IR55" s="50">
        <f t="shared" si="55"/>
        <v>0</v>
      </c>
      <c r="IS55" s="50">
        <f t="shared" si="55"/>
        <v>0</v>
      </c>
      <c r="IT55" s="50">
        <f t="shared" si="55"/>
        <v>0</v>
      </c>
      <c r="IU55" s="50">
        <f t="shared" si="55"/>
        <v>0</v>
      </c>
      <c r="IV55" s="50">
        <f t="shared" si="55"/>
        <v>0</v>
      </c>
      <c r="IW55" s="50">
        <f t="shared" si="55"/>
        <v>0</v>
      </c>
      <c r="IX55" s="50">
        <f t="shared" si="55"/>
        <v>0</v>
      </c>
      <c r="IY55" s="50">
        <f t="shared" si="55"/>
        <v>0</v>
      </c>
      <c r="IZ55" s="50">
        <f t="shared" si="55"/>
        <v>0</v>
      </c>
      <c r="JA55" s="50">
        <f t="shared" si="55"/>
        <v>0</v>
      </c>
      <c r="JB55" s="50">
        <f t="shared" si="55"/>
        <v>0</v>
      </c>
      <c r="JC55" s="50">
        <f t="shared" si="55"/>
        <v>0</v>
      </c>
      <c r="JD55" s="50">
        <f t="shared" si="55"/>
        <v>1</v>
      </c>
      <c r="JE55" s="50">
        <f t="shared" si="55"/>
        <v>0</v>
      </c>
      <c r="JF55" s="50">
        <f t="shared" si="55"/>
        <v>1</v>
      </c>
      <c r="JG55" s="50">
        <f t="shared" si="55"/>
        <v>0</v>
      </c>
      <c r="JH55" s="50">
        <f t="shared" si="55"/>
        <v>0</v>
      </c>
      <c r="JI55" s="50">
        <f t="shared" si="55"/>
        <v>0</v>
      </c>
      <c r="JJ55" s="50">
        <f t="shared" si="55"/>
        <v>0</v>
      </c>
      <c r="JK55" s="50">
        <f t="shared" si="55"/>
        <v>0</v>
      </c>
      <c r="JL55" s="50">
        <f t="shared" si="55"/>
        <v>1</v>
      </c>
      <c r="JM55" s="50">
        <f t="shared" si="55"/>
        <v>0</v>
      </c>
      <c r="JN55" s="50">
        <f t="shared" si="55"/>
        <v>0</v>
      </c>
      <c r="JO55" s="50">
        <f t="shared" ref="JO55:LZ55" si="56">JP44-JO44</f>
        <v>0</v>
      </c>
      <c r="JP55" s="50">
        <f t="shared" si="56"/>
        <v>1</v>
      </c>
      <c r="JQ55" s="50">
        <f t="shared" si="56"/>
        <v>0</v>
      </c>
      <c r="JR55" s="50">
        <f t="shared" si="56"/>
        <v>1</v>
      </c>
      <c r="JS55" s="50">
        <f t="shared" si="56"/>
        <v>3</v>
      </c>
      <c r="JT55" s="50">
        <f t="shared" si="56"/>
        <v>0</v>
      </c>
      <c r="JU55" s="50">
        <f t="shared" si="56"/>
        <v>5</v>
      </c>
      <c r="JV55" s="50">
        <f t="shared" si="56"/>
        <v>0</v>
      </c>
      <c r="JW55" s="50">
        <f t="shared" si="56"/>
        <v>0</v>
      </c>
      <c r="JX55" s="50">
        <f t="shared" si="56"/>
        <v>0</v>
      </c>
      <c r="JY55" s="50">
        <f t="shared" si="56"/>
        <v>0</v>
      </c>
      <c r="JZ55" s="50">
        <f t="shared" si="56"/>
        <v>0</v>
      </c>
      <c r="KA55" s="50">
        <f t="shared" si="56"/>
        <v>0</v>
      </c>
      <c r="KB55" s="50">
        <f t="shared" si="56"/>
        <v>0</v>
      </c>
      <c r="KC55" s="50">
        <f t="shared" si="56"/>
        <v>0</v>
      </c>
      <c r="KD55" s="50">
        <f t="shared" si="56"/>
        <v>2</v>
      </c>
      <c r="KE55" s="50">
        <f t="shared" si="56"/>
        <v>1</v>
      </c>
      <c r="KF55" s="50">
        <f t="shared" si="56"/>
        <v>4</v>
      </c>
      <c r="KG55" s="50">
        <f t="shared" si="56"/>
        <v>5</v>
      </c>
      <c r="KH55" s="50">
        <f t="shared" si="56"/>
        <v>2</v>
      </c>
      <c r="KI55" s="50">
        <f t="shared" si="56"/>
        <v>0</v>
      </c>
      <c r="KJ55" s="50">
        <f t="shared" si="56"/>
        <v>0</v>
      </c>
      <c r="KK55" s="50">
        <f t="shared" si="56"/>
        <v>0</v>
      </c>
      <c r="KL55" s="50">
        <f t="shared" si="56"/>
        <v>1</v>
      </c>
      <c r="KM55" s="50">
        <f t="shared" si="56"/>
        <v>0</v>
      </c>
      <c r="KN55" s="50">
        <f t="shared" si="56"/>
        <v>3</v>
      </c>
      <c r="KO55" s="50">
        <f t="shared" si="56"/>
        <v>0</v>
      </c>
      <c r="KP55" s="50">
        <f t="shared" si="56"/>
        <v>1</v>
      </c>
      <c r="KQ55" s="50">
        <f t="shared" si="56"/>
        <v>0</v>
      </c>
      <c r="KR55" s="50">
        <f t="shared" si="56"/>
        <v>0</v>
      </c>
      <c r="KS55" s="50">
        <f t="shared" si="56"/>
        <v>0</v>
      </c>
      <c r="KT55" s="50">
        <f t="shared" si="56"/>
        <v>1</v>
      </c>
      <c r="KU55" s="50">
        <f t="shared" si="56"/>
        <v>0</v>
      </c>
      <c r="KV55" s="50">
        <f t="shared" si="56"/>
        <v>0</v>
      </c>
      <c r="KW55" s="50">
        <f t="shared" si="56"/>
        <v>0</v>
      </c>
      <c r="KX55" s="50">
        <f t="shared" si="56"/>
        <v>0</v>
      </c>
      <c r="KY55" s="50">
        <f t="shared" si="56"/>
        <v>0</v>
      </c>
      <c r="KZ55" s="50">
        <f t="shared" si="56"/>
        <v>0</v>
      </c>
      <c r="LA55" s="50">
        <f t="shared" si="56"/>
        <v>1</v>
      </c>
      <c r="LB55" s="50">
        <f t="shared" si="56"/>
        <v>1</v>
      </c>
      <c r="LC55" s="50">
        <f t="shared" si="56"/>
        <v>0</v>
      </c>
      <c r="LD55" s="50">
        <f t="shared" si="56"/>
        <v>0</v>
      </c>
      <c r="LE55" s="50">
        <f t="shared" si="56"/>
        <v>0</v>
      </c>
      <c r="LF55" s="50">
        <f t="shared" si="56"/>
        <v>0</v>
      </c>
      <c r="LG55" s="50">
        <f t="shared" si="56"/>
        <v>0</v>
      </c>
      <c r="LH55" s="50">
        <f t="shared" si="56"/>
        <v>0</v>
      </c>
      <c r="LI55" s="50">
        <f t="shared" si="56"/>
        <v>0</v>
      </c>
      <c r="LJ55" s="50">
        <f t="shared" si="56"/>
        <v>0</v>
      </c>
      <c r="LK55" s="50">
        <f t="shared" si="56"/>
        <v>0</v>
      </c>
      <c r="LL55" s="50">
        <f t="shared" si="56"/>
        <v>0</v>
      </c>
      <c r="LM55" s="50">
        <f t="shared" si="56"/>
        <v>0</v>
      </c>
      <c r="LN55" s="50">
        <f t="shared" si="56"/>
        <v>0</v>
      </c>
      <c r="LO55" s="50">
        <f t="shared" si="56"/>
        <v>34</v>
      </c>
      <c r="LP55" s="50">
        <f t="shared" si="56"/>
        <v>0</v>
      </c>
      <c r="LQ55" s="50">
        <f t="shared" si="56"/>
        <v>0</v>
      </c>
      <c r="LR55" s="50">
        <f t="shared" si="56"/>
        <v>7</v>
      </c>
      <c r="LS55" s="50">
        <f t="shared" si="56"/>
        <v>0</v>
      </c>
      <c r="LT55" s="50">
        <f t="shared" si="56"/>
        <v>0</v>
      </c>
      <c r="LU55" s="50">
        <f t="shared" si="56"/>
        <v>0</v>
      </c>
      <c r="LV55" s="50">
        <f t="shared" si="56"/>
        <v>0</v>
      </c>
      <c r="LW55" s="50">
        <f t="shared" si="56"/>
        <v>0</v>
      </c>
      <c r="LX55" s="50">
        <f t="shared" si="56"/>
        <v>0</v>
      </c>
      <c r="LY55" s="50">
        <f t="shared" si="56"/>
        <v>0</v>
      </c>
      <c r="LZ55" s="50">
        <f t="shared" si="56"/>
        <v>0</v>
      </c>
      <c r="MA55" s="50">
        <f t="shared" ref="MA55:NE55" si="57">MB44-MA44</f>
        <v>10</v>
      </c>
      <c r="MB55" s="50">
        <f t="shared" si="57"/>
        <v>0</v>
      </c>
      <c r="MC55" s="50">
        <f t="shared" si="57"/>
        <v>0</v>
      </c>
      <c r="MD55" s="50">
        <f t="shared" si="57"/>
        <v>0</v>
      </c>
      <c r="ME55" s="50">
        <f t="shared" si="57"/>
        <v>1</v>
      </c>
      <c r="MF55" s="50">
        <f t="shared" si="57"/>
        <v>0</v>
      </c>
      <c r="MG55" s="50">
        <f t="shared" si="57"/>
        <v>0</v>
      </c>
      <c r="MH55" s="50">
        <f t="shared" si="57"/>
        <v>0</v>
      </c>
      <c r="MI55" s="50">
        <f t="shared" si="57"/>
        <v>0</v>
      </c>
      <c r="MJ55" s="50">
        <f t="shared" si="57"/>
        <v>0</v>
      </c>
      <c r="MK55" s="50">
        <f t="shared" si="57"/>
        <v>2</v>
      </c>
      <c r="ML55" s="50">
        <f t="shared" si="57"/>
        <v>0</v>
      </c>
      <c r="MM55" s="50">
        <f t="shared" si="57"/>
        <v>6</v>
      </c>
      <c r="MN55" s="50">
        <f t="shared" si="57"/>
        <v>-3633</v>
      </c>
      <c r="MO55" s="50">
        <f t="shared" si="57"/>
        <v>3706</v>
      </c>
      <c r="MP55" s="50">
        <f t="shared" si="57"/>
        <v>0</v>
      </c>
      <c r="MQ55" s="50">
        <f t="shared" si="57"/>
        <v>0</v>
      </c>
      <c r="MR55" s="50">
        <f t="shared" si="57"/>
        <v>0</v>
      </c>
      <c r="MS55" s="50">
        <f t="shared" si="57"/>
        <v>0</v>
      </c>
      <c r="MT55" s="50">
        <f t="shared" si="57"/>
        <v>0</v>
      </c>
      <c r="MU55" s="50">
        <f t="shared" si="57"/>
        <v>0</v>
      </c>
      <c r="MV55" s="50">
        <f t="shared" si="57"/>
        <v>0</v>
      </c>
      <c r="MW55" s="50">
        <f t="shared" si="57"/>
        <v>0</v>
      </c>
      <c r="MX55" s="50">
        <f t="shared" si="57"/>
        <v>0</v>
      </c>
      <c r="MY55" s="50">
        <f t="shared" si="57"/>
        <v>0</v>
      </c>
      <c r="MZ55" s="50">
        <f t="shared" si="57"/>
        <v>0</v>
      </c>
      <c r="NA55" s="50">
        <f t="shared" si="57"/>
        <v>0</v>
      </c>
      <c r="NB55" s="50">
        <f t="shared" si="57"/>
        <v>0</v>
      </c>
      <c r="NC55" s="50">
        <f t="shared" si="57"/>
        <v>0</v>
      </c>
      <c r="ND55" s="50">
        <f t="shared" si="57"/>
        <v>0</v>
      </c>
      <c r="NE55" s="50">
        <f t="shared" si="57"/>
        <v>-3706</v>
      </c>
    </row>
    <row r="56" spans="1:370" s="50" customFormat="1" x14ac:dyDescent="0.25">
      <c r="B56" s="52" t="s">
        <v>51</v>
      </c>
      <c r="D56" s="50">
        <f>D48-C48</f>
        <v>2098.6999999999534</v>
      </c>
      <c r="E56" s="50">
        <f>E48-D48</f>
        <v>1872</v>
      </c>
      <c r="F56" s="50">
        <f t="shared" ref="F56:BP56" si="58">F48-E48</f>
        <v>1738</v>
      </c>
      <c r="G56" s="50">
        <f t="shared" si="58"/>
        <v>1800</v>
      </c>
      <c r="H56" s="50">
        <f t="shared" si="58"/>
        <v>1793</v>
      </c>
      <c r="I56" s="50">
        <f t="shared" si="58"/>
        <v>1608</v>
      </c>
      <c r="J56" s="50">
        <f t="shared" si="58"/>
        <v>1696</v>
      </c>
      <c r="K56" s="50">
        <f t="shared" si="58"/>
        <v>1739</v>
      </c>
      <c r="L56" s="50">
        <f t="shared" si="58"/>
        <v>1666</v>
      </c>
      <c r="M56" s="50">
        <f t="shared" si="58"/>
        <v>1748</v>
      </c>
      <c r="N56" s="50">
        <f t="shared" si="58"/>
        <v>1678</v>
      </c>
      <c r="O56" s="50">
        <f t="shared" si="58"/>
        <v>1564</v>
      </c>
      <c r="P56" s="50">
        <f t="shared" si="58"/>
        <v>1689</v>
      </c>
      <c r="Q56" s="50">
        <f t="shared" si="58"/>
        <v>1687</v>
      </c>
      <c r="R56" s="50">
        <f t="shared" si="58"/>
        <v>1686</v>
      </c>
      <c r="S56" s="50">
        <f t="shared" si="58"/>
        <v>1458</v>
      </c>
      <c r="T56" s="50">
        <f t="shared" si="58"/>
        <v>1646</v>
      </c>
      <c r="U56" s="50">
        <f t="shared" si="58"/>
        <v>1850</v>
      </c>
      <c r="V56" s="50">
        <f t="shared" si="58"/>
        <v>1680</v>
      </c>
      <c r="W56" s="50">
        <f t="shared" si="58"/>
        <v>1838</v>
      </c>
      <c r="X56" s="50">
        <f t="shared" si="58"/>
        <v>1911</v>
      </c>
      <c r="Y56" s="50">
        <f t="shared" si="58"/>
        <v>1842</v>
      </c>
      <c r="Z56" s="50">
        <f t="shared" si="58"/>
        <v>1994</v>
      </c>
      <c r="AA56" s="50">
        <f t="shared" si="58"/>
        <v>1905</v>
      </c>
      <c r="AB56" s="50">
        <f t="shared" si="58"/>
        <v>1725</v>
      </c>
      <c r="AC56" s="50">
        <f t="shared" si="58"/>
        <v>1850</v>
      </c>
      <c r="AD56" s="50">
        <f t="shared" si="58"/>
        <v>1753</v>
      </c>
      <c r="AE56" s="50">
        <f t="shared" si="58"/>
        <v>1935</v>
      </c>
      <c r="AF56" s="50">
        <f t="shared" si="58"/>
        <v>1811</v>
      </c>
      <c r="AG56" s="50">
        <f t="shared" si="58"/>
        <v>1780</v>
      </c>
      <c r="AH56" s="50">
        <f t="shared" si="58"/>
        <v>1784</v>
      </c>
      <c r="AI56" s="50">
        <f t="shared" si="58"/>
        <v>1976</v>
      </c>
      <c r="AJ56" s="50">
        <f t="shared" si="58"/>
        <v>1940</v>
      </c>
      <c r="AK56" s="50">
        <f t="shared" si="58"/>
        <v>1932</v>
      </c>
      <c r="AL56" s="50">
        <f t="shared" si="58"/>
        <v>1920</v>
      </c>
      <c r="AM56" s="50">
        <f t="shared" si="58"/>
        <v>1698</v>
      </c>
      <c r="AN56" s="50">
        <f t="shared" si="58"/>
        <v>1947</v>
      </c>
      <c r="AO56" s="50">
        <f t="shared" si="58"/>
        <v>1918</v>
      </c>
      <c r="AP56" s="50">
        <f t="shared" si="58"/>
        <v>1825</v>
      </c>
      <c r="AQ56" s="50">
        <f t="shared" si="58"/>
        <v>1844</v>
      </c>
      <c r="AR56" s="50">
        <f t="shared" si="58"/>
        <v>1877</v>
      </c>
      <c r="AS56" s="50">
        <f t="shared" si="58"/>
        <v>1884</v>
      </c>
      <c r="AT56" s="50">
        <f t="shared" si="58"/>
        <v>1490</v>
      </c>
      <c r="AU56" s="50">
        <f t="shared" si="58"/>
        <v>1926</v>
      </c>
      <c r="AV56" s="50">
        <f t="shared" si="58"/>
        <v>1439</v>
      </c>
      <c r="AW56" s="50">
        <f t="shared" si="58"/>
        <v>1729</v>
      </c>
      <c r="AX56" s="50">
        <f t="shared" si="58"/>
        <v>1618</v>
      </c>
      <c r="AY56" s="50">
        <f t="shared" si="58"/>
        <v>2007</v>
      </c>
      <c r="AZ56" s="50">
        <f t="shared" si="58"/>
        <v>2172</v>
      </c>
      <c r="BA56" s="50">
        <f t="shared" si="58"/>
        <v>2004</v>
      </c>
      <c r="BB56" s="50">
        <f t="shared" si="58"/>
        <v>2054</v>
      </c>
      <c r="BC56" s="50">
        <f t="shared" si="58"/>
        <v>1954</v>
      </c>
      <c r="BD56" s="50">
        <f t="shared" si="58"/>
        <v>1581</v>
      </c>
      <c r="BE56" s="50">
        <f t="shared" si="58"/>
        <v>2050</v>
      </c>
      <c r="BF56" s="50">
        <f t="shared" si="58"/>
        <v>1752</v>
      </c>
      <c r="BG56" s="50">
        <f t="shared" si="58"/>
        <v>1741</v>
      </c>
      <c r="BH56" s="50">
        <f t="shared" si="58"/>
        <v>1756</v>
      </c>
      <c r="BI56" s="50">
        <f t="shared" si="58"/>
        <v>1847</v>
      </c>
      <c r="BJ56" s="50">
        <f t="shared" si="58"/>
        <v>1735</v>
      </c>
      <c r="BK56" s="50">
        <f t="shared" si="58"/>
        <v>1771</v>
      </c>
      <c r="BL56" s="50">
        <f t="shared" si="58"/>
        <v>1741</v>
      </c>
      <c r="BM56" s="50">
        <f t="shared" si="58"/>
        <v>1745</v>
      </c>
      <c r="BN56" s="50">
        <f t="shared" si="58"/>
        <v>1836</v>
      </c>
      <c r="BO56" s="50">
        <f t="shared" si="58"/>
        <v>1766</v>
      </c>
      <c r="BP56" s="50">
        <f t="shared" si="58"/>
        <v>1796</v>
      </c>
      <c r="BQ56" s="50">
        <f t="shared" ref="BQ56:CC56" si="59">BQ48-BP48</f>
        <v>1783</v>
      </c>
      <c r="BR56" s="50">
        <f t="shared" si="59"/>
        <v>1847</v>
      </c>
      <c r="BS56" s="50">
        <f t="shared" si="59"/>
        <v>1923</v>
      </c>
      <c r="BT56" s="50">
        <f t="shared" si="59"/>
        <v>1782</v>
      </c>
      <c r="BU56" s="50">
        <f t="shared" si="59"/>
        <v>1463</v>
      </c>
      <c r="BV56" s="50">
        <f t="shared" si="59"/>
        <v>990</v>
      </c>
      <c r="BW56" s="50">
        <f t="shared" si="59"/>
        <v>1838</v>
      </c>
      <c r="BX56" s="50">
        <f t="shared" si="59"/>
        <v>3761</v>
      </c>
      <c r="BY56" s="50">
        <f t="shared" si="59"/>
        <v>0</v>
      </c>
      <c r="BZ56" s="50">
        <f t="shared" si="59"/>
        <v>2093</v>
      </c>
      <c r="CA56" s="50">
        <f t="shared" si="59"/>
        <v>1853</v>
      </c>
      <c r="CB56" s="50">
        <f t="shared" si="59"/>
        <v>1821</v>
      </c>
      <c r="CC56" s="50">
        <f t="shared" si="59"/>
        <v>1732</v>
      </c>
      <c r="CE56" s="50">
        <f t="shared" ref="CE56:EP56" si="60">CE48-CD48</f>
        <v>0</v>
      </c>
      <c r="CF56" s="50">
        <f t="shared" si="60"/>
        <v>0</v>
      </c>
      <c r="CG56" s="50">
        <f t="shared" si="60"/>
        <v>0</v>
      </c>
      <c r="CH56" s="50">
        <v>8633</v>
      </c>
      <c r="CI56" s="50">
        <f t="shared" si="60"/>
        <v>1941</v>
      </c>
      <c r="CJ56" s="50">
        <f t="shared" si="60"/>
        <v>2036</v>
      </c>
      <c r="CK56" s="50">
        <f t="shared" si="60"/>
        <v>1823</v>
      </c>
      <c r="CL56" s="50">
        <f t="shared" si="60"/>
        <v>1721</v>
      </c>
      <c r="CM56" s="50">
        <f t="shared" si="60"/>
        <v>1778</v>
      </c>
      <c r="CN56" s="50">
        <f t="shared" si="60"/>
        <v>1772</v>
      </c>
      <c r="CO56" s="50">
        <f t="shared" si="60"/>
        <v>1810</v>
      </c>
      <c r="CP56" s="50">
        <f t="shared" si="60"/>
        <v>1727</v>
      </c>
      <c r="CQ56" s="50">
        <f t="shared" si="60"/>
        <v>1851</v>
      </c>
      <c r="CR56" s="50">
        <f t="shared" si="60"/>
        <v>1684</v>
      </c>
      <c r="CS56" s="50">
        <f t="shared" si="60"/>
        <v>1843</v>
      </c>
      <c r="CT56" s="50">
        <f t="shared" si="60"/>
        <v>1748</v>
      </c>
      <c r="CU56" s="50">
        <f t="shared" si="60"/>
        <v>1513</v>
      </c>
      <c r="CV56" s="50">
        <f t="shared" si="60"/>
        <v>1451</v>
      </c>
      <c r="CW56" s="50">
        <f t="shared" si="60"/>
        <v>1505</v>
      </c>
      <c r="CX56" s="50">
        <f t="shared" si="60"/>
        <v>1719</v>
      </c>
      <c r="CY56" s="50">
        <f t="shared" si="60"/>
        <v>1633</v>
      </c>
      <c r="CZ56" s="50">
        <f t="shared" si="60"/>
        <v>1677</v>
      </c>
      <c r="DA56" s="50">
        <f t="shared" si="60"/>
        <v>1705</v>
      </c>
      <c r="DB56" s="50">
        <f t="shared" si="60"/>
        <v>1821</v>
      </c>
      <c r="DC56" s="50">
        <f t="shared" si="60"/>
        <v>1828</v>
      </c>
      <c r="DD56" s="50">
        <f t="shared" si="60"/>
        <v>1784</v>
      </c>
      <c r="DE56" s="50">
        <f t="shared" si="60"/>
        <v>1719</v>
      </c>
      <c r="DF56" s="50">
        <f t="shared" si="60"/>
        <v>1813</v>
      </c>
      <c r="DG56" s="50">
        <f t="shared" si="60"/>
        <v>1764</v>
      </c>
      <c r="DH56" s="50">
        <f t="shared" si="60"/>
        <v>1755</v>
      </c>
      <c r="DI56" s="50">
        <f t="shared" si="60"/>
        <v>1752</v>
      </c>
      <c r="DJ56" s="50">
        <f t="shared" si="60"/>
        <v>1655</v>
      </c>
      <c r="DK56" s="50">
        <f t="shared" si="60"/>
        <v>1810</v>
      </c>
      <c r="DL56" s="50">
        <f t="shared" si="60"/>
        <v>1725</v>
      </c>
      <c r="DM56" s="50">
        <f t="shared" si="60"/>
        <v>1947</v>
      </c>
      <c r="DN56" s="50">
        <f t="shared" si="60"/>
        <v>1649</v>
      </c>
      <c r="DO56" s="50">
        <f t="shared" si="60"/>
        <v>0</v>
      </c>
      <c r="DP56" s="50">
        <f t="shared" si="60"/>
        <v>3784</v>
      </c>
      <c r="DQ56" s="50">
        <f t="shared" si="60"/>
        <v>1906</v>
      </c>
      <c r="DR56" s="50">
        <f t="shared" si="60"/>
        <v>2015</v>
      </c>
      <c r="DS56" s="50">
        <f t="shared" si="60"/>
        <v>2068</v>
      </c>
      <c r="DT56" s="50">
        <f t="shared" si="60"/>
        <v>1912</v>
      </c>
      <c r="DU56" s="50">
        <f t="shared" si="60"/>
        <v>1858</v>
      </c>
      <c r="DV56" s="50">
        <f t="shared" si="60"/>
        <v>1891</v>
      </c>
      <c r="DW56" s="50">
        <f t="shared" si="60"/>
        <v>1860</v>
      </c>
      <c r="DX56" s="50">
        <f t="shared" si="60"/>
        <v>1905</v>
      </c>
      <c r="DY56" s="50">
        <f t="shared" si="60"/>
        <v>1919</v>
      </c>
      <c r="DZ56" s="50">
        <f t="shared" si="60"/>
        <v>-1133098</v>
      </c>
      <c r="EA56" s="50">
        <f t="shared" si="60"/>
        <v>1135609</v>
      </c>
      <c r="EB56" s="50">
        <f t="shared" si="60"/>
        <v>1914</v>
      </c>
      <c r="EC56" s="50">
        <f t="shared" si="60"/>
        <v>2024</v>
      </c>
      <c r="ED56" s="50">
        <f t="shared" si="60"/>
        <v>1978</v>
      </c>
      <c r="EE56" s="50">
        <f t="shared" si="60"/>
        <v>1892</v>
      </c>
      <c r="EF56" s="50">
        <f t="shared" si="60"/>
        <v>2065</v>
      </c>
      <c r="EG56" s="50">
        <f t="shared" si="60"/>
        <v>1873</v>
      </c>
      <c r="EH56" s="50">
        <f t="shared" si="60"/>
        <v>1350</v>
      </c>
      <c r="EI56" s="50">
        <f t="shared" si="60"/>
        <v>1205</v>
      </c>
      <c r="EJ56" s="50">
        <f t="shared" si="60"/>
        <v>1184</v>
      </c>
      <c r="EK56" s="50">
        <f t="shared" si="60"/>
        <v>1339</v>
      </c>
      <c r="EL56" s="50">
        <f t="shared" si="60"/>
        <v>1409</v>
      </c>
      <c r="EM56" s="50">
        <f t="shared" si="60"/>
        <v>1629</v>
      </c>
      <c r="EN56" s="50">
        <f t="shared" si="60"/>
        <v>2021</v>
      </c>
      <c r="EO56" s="50">
        <f t="shared" si="60"/>
        <v>2003</v>
      </c>
      <c r="EP56" s="50">
        <f t="shared" si="60"/>
        <v>2099</v>
      </c>
      <c r="EQ56" s="50">
        <f t="shared" ref="EQ56:HB56" si="61">EQ48-EP48</f>
        <v>1963</v>
      </c>
      <c r="ER56" s="50">
        <f t="shared" si="61"/>
        <v>1775</v>
      </c>
      <c r="ES56" s="50">
        <f t="shared" si="61"/>
        <v>1691</v>
      </c>
      <c r="ET56" s="50">
        <f t="shared" si="61"/>
        <v>1773</v>
      </c>
      <c r="EU56" s="50">
        <f t="shared" si="61"/>
        <v>1704</v>
      </c>
      <c r="EV56" s="50">
        <f t="shared" si="61"/>
        <v>1769</v>
      </c>
      <c r="EW56" s="50">
        <f t="shared" si="61"/>
        <v>1533</v>
      </c>
      <c r="EX56" s="50">
        <f t="shared" si="61"/>
        <v>1665</v>
      </c>
      <c r="EY56" s="50">
        <f t="shared" si="61"/>
        <v>1650</v>
      </c>
      <c r="EZ56" s="50">
        <f t="shared" si="61"/>
        <v>1630</v>
      </c>
      <c r="FA56" s="50">
        <f t="shared" si="61"/>
        <v>1742</v>
      </c>
      <c r="FB56" s="50">
        <f t="shared" si="61"/>
        <v>1658</v>
      </c>
      <c r="FC56" s="50">
        <f t="shared" si="61"/>
        <v>1498</v>
      </c>
      <c r="FD56" s="50">
        <f t="shared" si="61"/>
        <v>-1183645</v>
      </c>
      <c r="FE56" s="50">
        <f t="shared" si="61"/>
        <v>1186953</v>
      </c>
      <c r="FF56" s="50">
        <f t="shared" si="61"/>
        <v>1761</v>
      </c>
      <c r="FG56" s="50">
        <f t="shared" si="61"/>
        <v>1696</v>
      </c>
      <c r="FH56" s="50">
        <f t="shared" si="61"/>
        <v>1803</v>
      </c>
      <c r="FI56" s="50">
        <f t="shared" si="61"/>
        <v>1708</v>
      </c>
      <c r="FJ56" s="50">
        <f t="shared" si="61"/>
        <v>1764</v>
      </c>
      <c r="FK56" s="50">
        <f t="shared" si="61"/>
        <v>1737</v>
      </c>
      <c r="FL56" s="50">
        <f t="shared" si="61"/>
        <v>1780</v>
      </c>
      <c r="FM56" s="50">
        <f t="shared" si="61"/>
        <v>1799</v>
      </c>
      <c r="FN56" s="50">
        <f t="shared" si="61"/>
        <v>1887</v>
      </c>
      <c r="FO56" s="50">
        <f t="shared" si="61"/>
        <v>1942</v>
      </c>
      <c r="FP56" s="50">
        <f t="shared" si="61"/>
        <v>1885</v>
      </c>
      <c r="FQ56" s="50">
        <f t="shared" si="61"/>
        <v>1890</v>
      </c>
      <c r="FR56" s="50">
        <f t="shared" si="61"/>
        <v>0</v>
      </c>
      <c r="FS56" s="50">
        <f t="shared" si="61"/>
        <v>0</v>
      </c>
      <c r="FT56" s="50">
        <f t="shared" si="61"/>
        <v>7871</v>
      </c>
      <c r="FU56" s="50">
        <f t="shared" si="61"/>
        <v>1845</v>
      </c>
      <c r="FV56" s="50">
        <f t="shared" si="61"/>
        <v>1802</v>
      </c>
      <c r="FW56" s="50">
        <f t="shared" si="61"/>
        <v>1816</v>
      </c>
      <c r="FX56" s="50">
        <f t="shared" si="61"/>
        <v>1822</v>
      </c>
      <c r="FY56" s="50">
        <f t="shared" si="61"/>
        <v>1826</v>
      </c>
      <c r="FZ56" s="50">
        <f t="shared" si="61"/>
        <v>1835</v>
      </c>
      <c r="GA56" s="50">
        <f t="shared" si="61"/>
        <v>1197</v>
      </c>
      <c r="GB56" s="50">
        <f t="shared" si="61"/>
        <v>963</v>
      </c>
      <c r="GC56" s="50">
        <f t="shared" si="61"/>
        <v>918</v>
      </c>
      <c r="GD56" s="50">
        <f t="shared" si="61"/>
        <v>1268</v>
      </c>
      <c r="GE56" s="50">
        <f t="shared" si="61"/>
        <v>1783</v>
      </c>
      <c r="GF56" s="50">
        <f t="shared" si="61"/>
        <v>1892</v>
      </c>
      <c r="GG56" s="50">
        <f t="shared" si="61"/>
        <v>1853</v>
      </c>
      <c r="GH56" s="50">
        <f t="shared" si="61"/>
        <v>1902</v>
      </c>
      <c r="GI56" s="50">
        <f t="shared" si="61"/>
        <v>1826</v>
      </c>
      <c r="GJ56" s="50">
        <f t="shared" si="61"/>
        <v>1835</v>
      </c>
      <c r="GK56" s="50">
        <f t="shared" si="61"/>
        <v>1702</v>
      </c>
      <c r="GL56" s="50">
        <f t="shared" si="61"/>
        <v>1876</v>
      </c>
      <c r="GM56" s="50">
        <f t="shared" si="61"/>
        <v>1846</v>
      </c>
      <c r="GN56" s="50">
        <f t="shared" si="61"/>
        <v>1541</v>
      </c>
      <c r="GO56" s="50">
        <f t="shared" si="61"/>
        <v>1766</v>
      </c>
      <c r="GP56" s="50">
        <f t="shared" si="61"/>
        <v>1746</v>
      </c>
      <c r="GQ56" s="50">
        <f t="shared" si="61"/>
        <v>1723</v>
      </c>
      <c r="GR56" s="50">
        <f t="shared" si="61"/>
        <v>1849</v>
      </c>
      <c r="GS56" s="50">
        <f t="shared" si="61"/>
        <v>1838</v>
      </c>
      <c r="GT56" s="50">
        <f t="shared" si="61"/>
        <v>1839</v>
      </c>
      <c r="GU56" s="50">
        <f t="shared" si="61"/>
        <v>1924</v>
      </c>
      <c r="GV56" s="50">
        <f t="shared" si="61"/>
        <v>1867</v>
      </c>
      <c r="GW56" s="50">
        <f t="shared" si="61"/>
        <v>1511</v>
      </c>
      <c r="GX56" s="50">
        <f t="shared" si="61"/>
        <v>1351</v>
      </c>
      <c r="GY56" s="50">
        <f t="shared" si="61"/>
        <v>1021</v>
      </c>
      <c r="GZ56" s="50">
        <f t="shared" si="61"/>
        <v>1371</v>
      </c>
      <c r="HA56" s="50">
        <f t="shared" si="61"/>
        <v>1732</v>
      </c>
      <c r="HB56" s="50">
        <f t="shared" si="61"/>
        <v>1736</v>
      </c>
      <c r="HC56" s="50">
        <f t="shared" ref="HC56:HP56" si="62">HC48-HB48</f>
        <v>1613</v>
      </c>
      <c r="HD56" s="50">
        <f t="shared" si="62"/>
        <v>1756</v>
      </c>
      <c r="HE56" s="50">
        <f t="shared" si="62"/>
        <v>1818</v>
      </c>
      <c r="HF56" s="50">
        <f t="shared" si="62"/>
        <v>1682</v>
      </c>
      <c r="HG56" s="50">
        <f t="shared" si="62"/>
        <v>1676</v>
      </c>
      <c r="HH56" s="50">
        <f t="shared" si="62"/>
        <v>1810</v>
      </c>
      <c r="HI56" s="50">
        <f t="shared" si="62"/>
        <v>1827</v>
      </c>
      <c r="HJ56" s="50">
        <f t="shared" si="62"/>
        <v>1470</v>
      </c>
      <c r="HK56" s="50">
        <f t="shared" si="62"/>
        <v>1354</v>
      </c>
      <c r="HL56" s="50">
        <f t="shared" si="62"/>
        <v>1932</v>
      </c>
      <c r="HM56" s="50">
        <f t="shared" si="62"/>
        <v>1741</v>
      </c>
      <c r="HN56" s="50">
        <f t="shared" si="62"/>
        <v>1604</v>
      </c>
      <c r="HO56" s="50">
        <f t="shared" si="62"/>
        <v>1084</v>
      </c>
      <c r="HP56" s="50">
        <f t="shared" si="62"/>
        <v>1128</v>
      </c>
      <c r="HQ56" s="50">
        <f>HQ48-HP48</f>
        <v>1189</v>
      </c>
      <c r="HR56" s="50">
        <f>HR48-HQ48</f>
        <v>1081</v>
      </c>
      <c r="HS56" s="50">
        <f t="shared" ref="HS56:KD56" si="63">HS48-HR48</f>
        <v>1036</v>
      </c>
      <c r="HT56" s="50">
        <f t="shared" si="63"/>
        <v>1245</v>
      </c>
      <c r="HU56" s="50">
        <f t="shared" si="63"/>
        <v>1151</v>
      </c>
      <c r="HV56" s="50">
        <f t="shared" si="63"/>
        <v>1003</v>
      </c>
      <c r="HW56" s="50">
        <f t="shared" si="63"/>
        <v>1124</v>
      </c>
      <c r="HX56" s="50">
        <f t="shared" si="63"/>
        <v>1191</v>
      </c>
      <c r="HY56" s="50">
        <f t="shared" si="63"/>
        <v>1057</v>
      </c>
      <c r="HZ56" s="50">
        <f t="shared" si="63"/>
        <v>995</v>
      </c>
      <c r="IA56" s="50">
        <f t="shared" si="63"/>
        <v>1864</v>
      </c>
      <c r="IB56" s="50">
        <f t="shared" si="63"/>
        <v>0</v>
      </c>
      <c r="IC56" s="50">
        <f t="shared" si="63"/>
        <v>1980</v>
      </c>
      <c r="ID56" s="50">
        <f t="shared" si="63"/>
        <v>1898</v>
      </c>
      <c r="IE56" s="50">
        <f t="shared" si="63"/>
        <v>1757</v>
      </c>
      <c r="IF56" s="50">
        <f t="shared" si="63"/>
        <v>1939</v>
      </c>
      <c r="IG56" s="50">
        <f t="shared" si="63"/>
        <v>1772</v>
      </c>
      <c r="IH56" s="50">
        <f t="shared" si="63"/>
        <v>1867</v>
      </c>
      <c r="II56" s="50">
        <f t="shared" si="63"/>
        <v>1859</v>
      </c>
      <c r="IJ56" s="50">
        <f t="shared" si="63"/>
        <v>1933</v>
      </c>
      <c r="IK56" s="50">
        <f t="shared" si="63"/>
        <v>1600</v>
      </c>
      <c r="IL56" s="50">
        <f t="shared" si="63"/>
        <v>1783</v>
      </c>
      <c r="IM56" s="50">
        <f t="shared" si="63"/>
        <v>1881</v>
      </c>
      <c r="IN56" s="50">
        <f t="shared" si="63"/>
        <v>1946</v>
      </c>
      <c r="IO56" s="50">
        <f t="shared" si="63"/>
        <v>1861</v>
      </c>
      <c r="IP56" s="50">
        <f t="shared" si="63"/>
        <v>1469</v>
      </c>
      <c r="IQ56" s="50">
        <f t="shared" si="63"/>
        <v>2046</v>
      </c>
      <c r="IR56" s="50">
        <f t="shared" si="63"/>
        <v>2025</v>
      </c>
      <c r="IS56" s="50">
        <f t="shared" si="63"/>
        <v>1929</v>
      </c>
      <c r="IT56" s="50">
        <f t="shared" si="63"/>
        <v>1951</v>
      </c>
      <c r="IU56" s="50">
        <f t="shared" si="63"/>
        <v>1804</v>
      </c>
      <c r="IV56" s="50">
        <f t="shared" si="63"/>
        <v>1855</v>
      </c>
      <c r="IW56" s="50">
        <f t="shared" si="63"/>
        <v>1988</v>
      </c>
      <c r="IX56" s="50">
        <f t="shared" si="63"/>
        <v>1930</v>
      </c>
      <c r="IY56" s="50">
        <f t="shared" si="63"/>
        <v>1712</v>
      </c>
      <c r="IZ56" s="50">
        <f t="shared" si="63"/>
        <v>1746</v>
      </c>
      <c r="JA56" s="50">
        <f t="shared" si="63"/>
        <v>2101</v>
      </c>
      <c r="JB56" s="50">
        <f t="shared" si="63"/>
        <v>2100</v>
      </c>
      <c r="JC56" s="50">
        <f t="shared" si="63"/>
        <v>2074</v>
      </c>
      <c r="JD56" s="50">
        <f t="shared" si="63"/>
        <v>1821</v>
      </c>
      <c r="JE56" s="50">
        <f t="shared" si="63"/>
        <v>1729</v>
      </c>
      <c r="JF56" s="50">
        <f t="shared" si="63"/>
        <v>1867</v>
      </c>
      <c r="JG56" s="50">
        <f t="shared" si="63"/>
        <v>1743</v>
      </c>
      <c r="JH56" s="50">
        <f t="shared" si="63"/>
        <v>1958</v>
      </c>
      <c r="JI56" s="50">
        <f t="shared" si="63"/>
        <v>1878</v>
      </c>
      <c r="JJ56" s="50">
        <f t="shared" si="63"/>
        <v>2032</v>
      </c>
      <c r="JK56" s="50">
        <f t="shared" si="63"/>
        <v>2073</v>
      </c>
      <c r="JL56" s="50">
        <f t="shared" si="63"/>
        <v>2053</v>
      </c>
      <c r="JM56" s="50">
        <f t="shared" si="63"/>
        <v>1672</v>
      </c>
      <c r="JN56" s="50">
        <f t="shared" si="63"/>
        <v>2125</v>
      </c>
      <c r="JO56" s="50">
        <f t="shared" si="63"/>
        <v>1866</v>
      </c>
      <c r="JP56" s="50">
        <f t="shared" si="63"/>
        <v>1703</v>
      </c>
      <c r="JQ56" s="50">
        <f t="shared" si="63"/>
        <v>1770</v>
      </c>
      <c r="JR56" s="50">
        <f t="shared" si="63"/>
        <v>1805</v>
      </c>
      <c r="JS56" s="50">
        <f t="shared" si="63"/>
        <v>1970</v>
      </c>
      <c r="JT56" s="50">
        <f t="shared" si="63"/>
        <v>3712</v>
      </c>
      <c r="JU56" s="50">
        <f t="shared" si="63"/>
        <v>0</v>
      </c>
      <c r="JV56" s="50">
        <f t="shared" si="63"/>
        <v>1325</v>
      </c>
      <c r="JW56" s="50">
        <f t="shared" si="63"/>
        <v>1596</v>
      </c>
      <c r="JX56" s="50">
        <f t="shared" si="63"/>
        <v>2139</v>
      </c>
      <c r="JY56" s="50">
        <f t="shared" si="63"/>
        <v>1972</v>
      </c>
      <c r="JZ56" s="50">
        <f t="shared" si="63"/>
        <v>2084</v>
      </c>
      <c r="KA56" s="50">
        <f t="shared" si="63"/>
        <v>2054</v>
      </c>
      <c r="KB56" s="50">
        <f t="shared" si="63"/>
        <v>1792</v>
      </c>
      <c r="KC56" s="50">
        <f t="shared" si="63"/>
        <v>1709</v>
      </c>
      <c r="KD56" s="50">
        <f t="shared" si="63"/>
        <v>1823</v>
      </c>
      <c r="KE56" s="50">
        <f t="shared" ref="KE56:MP56" si="64">KE48-KD48</f>
        <v>1954</v>
      </c>
      <c r="KF56" s="50">
        <f t="shared" si="64"/>
        <v>1946</v>
      </c>
      <c r="KG56" s="50">
        <f t="shared" si="64"/>
        <v>1975</v>
      </c>
      <c r="KH56" s="50">
        <f t="shared" si="64"/>
        <v>1982</v>
      </c>
      <c r="KI56" s="50">
        <f t="shared" si="64"/>
        <v>1739</v>
      </c>
      <c r="KJ56" s="50">
        <f t="shared" si="64"/>
        <v>2084</v>
      </c>
      <c r="KK56" s="50">
        <f t="shared" si="64"/>
        <v>2114</v>
      </c>
      <c r="KL56" s="50">
        <f t="shared" si="64"/>
        <v>2099</v>
      </c>
      <c r="KM56" s="50">
        <f t="shared" si="64"/>
        <v>1704</v>
      </c>
      <c r="KN56" s="50">
        <f t="shared" si="64"/>
        <v>1940</v>
      </c>
      <c r="KO56" s="50">
        <f t="shared" si="64"/>
        <v>1774</v>
      </c>
      <c r="KP56" s="50">
        <f t="shared" si="64"/>
        <v>1617</v>
      </c>
      <c r="KQ56" s="50">
        <f t="shared" si="64"/>
        <v>1577</v>
      </c>
      <c r="KR56" s="50">
        <f t="shared" si="64"/>
        <v>1847</v>
      </c>
      <c r="KS56" s="50">
        <f t="shared" si="64"/>
        <v>1945</v>
      </c>
      <c r="KT56" s="50">
        <f t="shared" si="64"/>
        <v>1983</v>
      </c>
      <c r="KU56" s="50">
        <f t="shared" si="64"/>
        <v>1669</v>
      </c>
      <c r="KV56" s="50">
        <f t="shared" si="64"/>
        <v>1950</v>
      </c>
      <c r="KW56" s="50">
        <f t="shared" si="64"/>
        <v>1826</v>
      </c>
      <c r="KX56" s="50">
        <f t="shared" si="64"/>
        <v>1906</v>
      </c>
      <c r="KY56" s="50">
        <f t="shared" si="64"/>
        <v>1728</v>
      </c>
      <c r="KZ56" s="50">
        <f t="shared" si="64"/>
        <v>1833</v>
      </c>
      <c r="LA56" s="50">
        <f t="shared" si="64"/>
        <v>1731</v>
      </c>
      <c r="LB56" s="50">
        <f t="shared" si="64"/>
        <v>1641</v>
      </c>
      <c r="LC56" s="50">
        <f t="shared" si="64"/>
        <v>1627</v>
      </c>
      <c r="LD56" s="50">
        <f t="shared" si="64"/>
        <v>1720</v>
      </c>
      <c r="LE56" s="50">
        <f t="shared" si="64"/>
        <v>1624</v>
      </c>
      <c r="LF56" s="50">
        <f t="shared" si="64"/>
        <v>1647</v>
      </c>
      <c r="LG56" s="50">
        <f t="shared" si="64"/>
        <v>1894</v>
      </c>
      <c r="LH56" s="50">
        <f t="shared" si="64"/>
        <v>1636</v>
      </c>
      <c r="LI56" s="50">
        <f t="shared" si="64"/>
        <v>1609</v>
      </c>
      <c r="LJ56" s="50">
        <f t="shared" si="64"/>
        <v>1717</v>
      </c>
      <c r="LK56" s="50">
        <f t="shared" si="64"/>
        <v>1786</v>
      </c>
      <c r="LL56" s="50">
        <f t="shared" si="64"/>
        <v>1637</v>
      </c>
      <c r="LM56" s="50">
        <f t="shared" si="64"/>
        <v>1754</v>
      </c>
      <c r="LN56" s="50">
        <f t="shared" si="64"/>
        <v>1747</v>
      </c>
      <c r="LO56" s="50">
        <f t="shared" si="64"/>
        <v>1693</v>
      </c>
      <c r="LP56" s="50">
        <f t="shared" si="64"/>
        <v>1366</v>
      </c>
      <c r="LQ56" s="50">
        <f t="shared" si="64"/>
        <v>1702</v>
      </c>
      <c r="LR56" s="50">
        <f t="shared" si="64"/>
        <v>1677</v>
      </c>
      <c r="LS56" s="50">
        <f t="shared" si="64"/>
        <v>1562</v>
      </c>
      <c r="LT56" s="50">
        <f t="shared" si="64"/>
        <v>1685</v>
      </c>
      <c r="LU56" s="50">
        <f t="shared" si="64"/>
        <v>1626</v>
      </c>
      <c r="LV56" s="50">
        <f t="shared" si="64"/>
        <v>1771</v>
      </c>
      <c r="LW56" s="50">
        <f t="shared" si="64"/>
        <v>1845</v>
      </c>
      <c r="LX56" s="50">
        <f t="shared" si="64"/>
        <v>1806</v>
      </c>
      <c r="LY56" s="50">
        <f t="shared" si="64"/>
        <v>1830</v>
      </c>
      <c r="LZ56" s="50">
        <f t="shared" si="64"/>
        <v>1845</v>
      </c>
      <c r="MA56" s="50">
        <f t="shared" si="64"/>
        <v>1767</v>
      </c>
      <c r="MB56" s="50">
        <f t="shared" si="64"/>
        <v>1839</v>
      </c>
      <c r="MC56" s="50">
        <f t="shared" si="64"/>
        <v>2052</v>
      </c>
      <c r="MD56" s="50">
        <f t="shared" si="64"/>
        <v>2164</v>
      </c>
      <c r="ME56" s="50">
        <f t="shared" si="64"/>
        <v>2008</v>
      </c>
      <c r="MF56" s="50">
        <f t="shared" si="64"/>
        <v>1472</v>
      </c>
      <c r="MG56" s="50">
        <f t="shared" si="64"/>
        <v>2038</v>
      </c>
      <c r="MH56" s="50">
        <f t="shared" si="64"/>
        <v>1915</v>
      </c>
      <c r="MI56" s="50">
        <f t="shared" si="64"/>
        <v>1972</v>
      </c>
      <c r="MJ56" s="50">
        <f t="shared" si="64"/>
        <v>2132</v>
      </c>
      <c r="MK56" s="50">
        <f t="shared" si="64"/>
        <v>2128</v>
      </c>
      <c r="ML56" s="50">
        <f t="shared" si="64"/>
        <v>1988</v>
      </c>
      <c r="MM56" s="50">
        <f t="shared" si="64"/>
        <v>1846</v>
      </c>
      <c r="MN56" s="50">
        <f t="shared" si="64"/>
        <v>2050</v>
      </c>
      <c r="MO56" s="50">
        <f t="shared" si="64"/>
        <v>0</v>
      </c>
      <c r="MP56" s="50">
        <f t="shared" si="64"/>
        <v>1864</v>
      </c>
      <c r="MQ56" s="50">
        <f t="shared" ref="MQ56:NE56" si="65">MQ48-MP48</f>
        <v>1840</v>
      </c>
      <c r="MR56" s="50">
        <f t="shared" si="65"/>
        <v>1957</v>
      </c>
      <c r="MS56" s="50">
        <f t="shared" si="65"/>
        <v>2173</v>
      </c>
      <c r="MT56" s="50">
        <f t="shared" si="65"/>
        <v>2127</v>
      </c>
      <c r="MU56" s="50">
        <f t="shared" si="65"/>
        <v>1918</v>
      </c>
      <c r="MV56" s="50">
        <f t="shared" si="65"/>
        <v>1998</v>
      </c>
      <c r="MW56" s="50">
        <f t="shared" si="65"/>
        <v>2024</v>
      </c>
      <c r="MX56" s="50">
        <f t="shared" si="65"/>
        <v>1902</v>
      </c>
      <c r="MY56" s="50">
        <f t="shared" si="65"/>
        <v>1905</v>
      </c>
      <c r="MZ56" s="50">
        <f t="shared" si="65"/>
        <v>2177</v>
      </c>
      <c r="NA56" s="50">
        <f t="shared" si="65"/>
        <v>1997</v>
      </c>
      <c r="NB56" s="50">
        <f t="shared" si="65"/>
        <v>2012</v>
      </c>
      <c r="NC56" s="50">
        <f t="shared" si="65"/>
        <v>1937</v>
      </c>
      <c r="ND56" s="50">
        <f t="shared" si="65"/>
        <v>1901</v>
      </c>
      <c r="NE56" s="50">
        <f t="shared" si="65"/>
        <v>1802</v>
      </c>
    </row>
    <row r="57" spans="1:370" s="42" customFormat="1" x14ac:dyDescent="0.25">
      <c r="B57" s="57" t="s">
        <v>73</v>
      </c>
      <c r="D57" s="42">
        <f>D56</f>
        <v>2098.6999999999534</v>
      </c>
      <c r="E57" s="42">
        <v>1872</v>
      </c>
      <c r="F57" s="42">
        <v>1738</v>
      </c>
      <c r="G57" s="42">
        <v>1800</v>
      </c>
      <c r="H57" s="42">
        <v>1793</v>
      </c>
      <c r="I57" s="42">
        <v>1608</v>
      </c>
      <c r="J57" s="42">
        <v>1696</v>
      </c>
      <c r="K57" s="42">
        <v>1739</v>
      </c>
      <c r="L57" s="42">
        <v>1666</v>
      </c>
      <c r="M57" s="42">
        <v>1748</v>
      </c>
      <c r="N57" s="42">
        <v>1678</v>
      </c>
      <c r="O57" s="42">
        <v>1564</v>
      </c>
      <c r="P57" s="42">
        <v>1689</v>
      </c>
      <c r="Q57" s="42">
        <v>1687</v>
      </c>
      <c r="R57" s="42">
        <v>1686</v>
      </c>
      <c r="S57" s="42">
        <v>1458</v>
      </c>
      <c r="T57" s="42">
        <v>1646</v>
      </c>
      <c r="U57" s="42">
        <v>1850</v>
      </c>
      <c r="V57" s="42">
        <v>1680</v>
      </c>
      <c r="W57" s="42">
        <v>1838</v>
      </c>
      <c r="X57" s="42">
        <v>1911</v>
      </c>
      <c r="Y57" s="42">
        <v>1842</v>
      </c>
      <c r="Z57" s="42">
        <v>1994</v>
      </c>
      <c r="AA57" s="42">
        <v>1905</v>
      </c>
      <c r="AB57" s="42">
        <v>1725</v>
      </c>
      <c r="AC57" s="42">
        <v>1850</v>
      </c>
      <c r="AD57" s="42">
        <v>1753</v>
      </c>
      <c r="AE57" s="42">
        <v>1935</v>
      </c>
      <c r="AF57" s="42">
        <v>1811</v>
      </c>
      <c r="AG57" s="42">
        <v>1780</v>
      </c>
      <c r="AH57" s="42">
        <v>1784</v>
      </c>
      <c r="AI57" s="42">
        <v>1976</v>
      </c>
      <c r="AJ57" s="42">
        <v>1940</v>
      </c>
      <c r="AK57" s="42">
        <v>1932</v>
      </c>
      <c r="AL57" s="42">
        <v>1920</v>
      </c>
      <c r="AM57" s="42">
        <v>1698</v>
      </c>
      <c r="AN57" s="42">
        <v>1947</v>
      </c>
      <c r="AO57" s="42">
        <v>1918</v>
      </c>
      <c r="AP57" s="42">
        <v>1825</v>
      </c>
      <c r="AQ57" s="42">
        <v>1844</v>
      </c>
      <c r="AR57" s="42">
        <v>1877</v>
      </c>
      <c r="AS57" s="42">
        <v>1884</v>
      </c>
      <c r="AT57" s="42">
        <v>1490</v>
      </c>
      <c r="AU57" s="42">
        <v>1926</v>
      </c>
      <c r="AV57" s="42">
        <v>1439</v>
      </c>
      <c r="AW57" s="42">
        <v>1729</v>
      </c>
      <c r="AX57" s="42">
        <v>1618</v>
      </c>
      <c r="AY57" s="42">
        <v>2007</v>
      </c>
      <c r="AZ57" s="42">
        <v>2172</v>
      </c>
      <c r="BA57" s="42">
        <v>2004</v>
      </c>
      <c r="BB57" s="42">
        <v>2054</v>
      </c>
      <c r="BC57" s="42">
        <v>1954</v>
      </c>
      <c r="BD57" s="42">
        <v>1581</v>
      </c>
      <c r="BE57" s="42">
        <v>2050</v>
      </c>
      <c r="BF57" s="42">
        <v>1752</v>
      </c>
      <c r="BG57" s="42">
        <v>1741</v>
      </c>
      <c r="BH57" s="42">
        <v>1756</v>
      </c>
      <c r="BI57" s="42">
        <v>1847</v>
      </c>
      <c r="BJ57" s="42">
        <v>1735</v>
      </c>
      <c r="BK57" s="42">
        <v>1771</v>
      </c>
      <c r="BL57" s="42">
        <v>1741</v>
      </c>
      <c r="BM57" s="42">
        <v>1745</v>
      </c>
      <c r="BN57" s="42">
        <v>1836</v>
      </c>
      <c r="BO57" s="42">
        <v>1766</v>
      </c>
      <c r="BP57" s="42">
        <v>1796</v>
      </c>
      <c r="BQ57" s="42">
        <v>1783</v>
      </c>
      <c r="BR57" s="42">
        <v>1847</v>
      </c>
      <c r="BS57" s="42">
        <v>1923</v>
      </c>
      <c r="BT57" s="42">
        <v>1782</v>
      </c>
      <c r="BU57" s="42">
        <v>1463</v>
      </c>
      <c r="BV57" s="42">
        <v>990</v>
      </c>
      <c r="BW57" s="42">
        <v>1838</v>
      </c>
      <c r="BX57" s="42">
        <v>1880.5</v>
      </c>
      <c r="BY57" s="42">
        <v>1880.5</v>
      </c>
      <c r="BZ57" s="42">
        <v>2093</v>
      </c>
      <c r="CA57" s="42">
        <v>1853</v>
      </c>
      <c r="CB57" s="42">
        <v>1821</v>
      </c>
      <c r="CC57" s="42">
        <v>1732</v>
      </c>
      <c r="CD57" s="42">
        <v>1726.6</v>
      </c>
      <c r="CE57" s="42">
        <v>1726.6</v>
      </c>
      <c r="CF57" s="42">
        <v>1726.6</v>
      </c>
      <c r="CG57" s="42">
        <v>1726.6</v>
      </c>
      <c r="CH57" s="42">
        <v>1726.6</v>
      </c>
      <c r="CI57" s="42">
        <v>1941</v>
      </c>
      <c r="CJ57" s="42">
        <v>2036</v>
      </c>
      <c r="CK57" s="42">
        <v>1823</v>
      </c>
      <c r="CL57" s="42">
        <v>1721</v>
      </c>
      <c r="CM57" s="42">
        <v>1778</v>
      </c>
      <c r="CN57" s="42">
        <v>1772</v>
      </c>
      <c r="CO57" s="42">
        <v>1810</v>
      </c>
      <c r="CP57" s="42">
        <v>1727</v>
      </c>
      <c r="CQ57" s="42">
        <v>1851</v>
      </c>
      <c r="CR57" s="42">
        <v>1684</v>
      </c>
      <c r="CS57" s="42">
        <v>1843</v>
      </c>
      <c r="CT57" s="42">
        <v>1748</v>
      </c>
      <c r="CU57" s="42">
        <v>1513</v>
      </c>
      <c r="CV57" s="42">
        <v>1451</v>
      </c>
      <c r="CW57" s="42">
        <v>1505</v>
      </c>
      <c r="CX57" s="42">
        <v>1719</v>
      </c>
      <c r="CY57" s="42">
        <v>1633</v>
      </c>
      <c r="CZ57" s="42">
        <v>1677</v>
      </c>
      <c r="DA57" s="42">
        <v>1705</v>
      </c>
      <c r="DB57" s="42">
        <v>1821</v>
      </c>
      <c r="DC57" s="42">
        <v>1828</v>
      </c>
      <c r="DD57" s="42">
        <v>1784</v>
      </c>
      <c r="DE57" s="42">
        <v>1719</v>
      </c>
      <c r="DF57" s="42">
        <v>1813</v>
      </c>
      <c r="DG57" s="42">
        <v>1764</v>
      </c>
      <c r="DH57" s="42">
        <v>1755</v>
      </c>
      <c r="DI57" s="42">
        <v>1752</v>
      </c>
      <c r="DJ57" s="42">
        <v>1655</v>
      </c>
      <c r="DK57" s="42">
        <v>1810</v>
      </c>
      <c r="DL57" s="42">
        <v>1725</v>
      </c>
      <c r="DM57" s="42">
        <v>1947</v>
      </c>
      <c r="DN57" s="42">
        <v>1649</v>
      </c>
      <c r="DO57" s="42">
        <v>1892</v>
      </c>
      <c r="DP57" s="42">
        <v>1892</v>
      </c>
      <c r="DQ57" s="42">
        <v>1906</v>
      </c>
      <c r="DR57" s="42">
        <v>2015</v>
      </c>
      <c r="DS57" s="42">
        <v>2068</v>
      </c>
      <c r="DT57" s="42">
        <v>1912</v>
      </c>
      <c r="DU57" s="42">
        <v>1858</v>
      </c>
      <c r="DV57" s="42">
        <v>1891</v>
      </c>
      <c r="DW57" s="42">
        <v>1860</v>
      </c>
      <c r="DX57" s="42">
        <v>1905</v>
      </c>
      <c r="DY57" s="42">
        <v>1919</v>
      </c>
      <c r="DZ57" s="42">
        <v>1255.5</v>
      </c>
      <c r="EA57" s="42">
        <v>1255.5</v>
      </c>
      <c r="EB57" s="42">
        <v>1914</v>
      </c>
      <c r="EC57" s="42">
        <v>2024</v>
      </c>
      <c r="ED57" s="42">
        <v>1978</v>
      </c>
      <c r="EE57" s="42">
        <v>1892</v>
      </c>
      <c r="EF57" s="42">
        <v>2065</v>
      </c>
      <c r="EG57" s="42">
        <v>1873</v>
      </c>
      <c r="EH57" s="42">
        <v>1350</v>
      </c>
      <c r="EI57" s="42">
        <v>1205</v>
      </c>
      <c r="EJ57" s="42">
        <v>1184</v>
      </c>
      <c r="EK57" s="42">
        <v>1339</v>
      </c>
      <c r="EL57" s="42">
        <v>1409</v>
      </c>
      <c r="EM57" s="42">
        <v>1629</v>
      </c>
      <c r="EN57" s="42">
        <v>2021</v>
      </c>
      <c r="EO57" s="42">
        <v>2003</v>
      </c>
      <c r="EP57" s="42">
        <v>2099</v>
      </c>
      <c r="EQ57" s="42">
        <v>1963</v>
      </c>
      <c r="ER57" s="42">
        <v>1775</v>
      </c>
      <c r="ES57" s="42">
        <v>1691</v>
      </c>
      <c r="ET57" s="42">
        <v>1773</v>
      </c>
      <c r="EU57" s="42">
        <v>1704</v>
      </c>
      <c r="EV57" s="42">
        <v>1769</v>
      </c>
      <c r="EW57" s="42">
        <v>1533</v>
      </c>
      <c r="EX57" s="42">
        <v>1665</v>
      </c>
      <c r="EY57" s="42">
        <v>1650</v>
      </c>
      <c r="EZ57" s="42">
        <v>1630</v>
      </c>
      <c r="FA57" s="42">
        <v>1742</v>
      </c>
      <c r="FB57" s="42">
        <v>1658</v>
      </c>
      <c r="FC57" s="42">
        <v>1498</v>
      </c>
      <c r="FD57" s="42">
        <v>1654</v>
      </c>
      <c r="FE57" s="42">
        <v>1654</v>
      </c>
      <c r="FF57" s="42">
        <v>1761</v>
      </c>
      <c r="FG57" s="42">
        <v>1696</v>
      </c>
      <c r="FH57" s="42">
        <v>1803</v>
      </c>
      <c r="FI57" s="42">
        <v>1708</v>
      </c>
      <c r="FJ57" s="42">
        <v>1764</v>
      </c>
      <c r="FK57" s="42">
        <v>1737</v>
      </c>
      <c r="FL57" s="42">
        <v>1780</v>
      </c>
      <c r="FM57" s="42">
        <v>1799</v>
      </c>
      <c r="FN57" s="42">
        <v>1887</v>
      </c>
      <c r="FO57" s="42">
        <v>1942</v>
      </c>
      <c r="FP57" s="42">
        <v>1885</v>
      </c>
      <c r="FQ57" s="42">
        <v>1890</v>
      </c>
      <c r="FR57" s="42">
        <v>2623.7</v>
      </c>
      <c r="FS57" s="42">
        <v>2623.7</v>
      </c>
      <c r="FT57" s="42">
        <v>2623.7</v>
      </c>
      <c r="FU57" s="42">
        <v>1845</v>
      </c>
      <c r="FV57" s="42">
        <v>1802</v>
      </c>
      <c r="FW57" s="42">
        <v>1816</v>
      </c>
      <c r="FX57" s="42">
        <v>1822</v>
      </c>
      <c r="FY57" s="42">
        <v>1826</v>
      </c>
      <c r="FZ57" s="42">
        <v>1835</v>
      </c>
      <c r="GA57" s="42">
        <v>1197</v>
      </c>
      <c r="GB57" s="42">
        <v>963</v>
      </c>
      <c r="GC57" s="42">
        <v>918</v>
      </c>
      <c r="GD57" s="42">
        <v>1268</v>
      </c>
      <c r="GE57" s="42">
        <v>1783</v>
      </c>
      <c r="GF57" s="42">
        <v>1892</v>
      </c>
      <c r="GG57" s="42">
        <v>1853</v>
      </c>
      <c r="GH57" s="42">
        <v>1902</v>
      </c>
      <c r="GI57" s="42">
        <v>1826</v>
      </c>
      <c r="GJ57" s="42">
        <v>1835</v>
      </c>
      <c r="GK57" s="42">
        <v>1702</v>
      </c>
      <c r="GL57" s="42">
        <v>1876</v>
      </c>
      <c r="GM57" s="42">
        <v>1846</v>
      </c>
      <c r="GN57" s="42">
        <v>1541</v>
      </c>
      <c r="GO57" s="42">
        <v>1766</v>
      </c>
      <c r="GP57" s="42">
        <v>1746</v>
      </c>
      <c r="GQ57" s="42">
        <v>1723</v>
      </c>
      <c r="GR57" s="42">
        <v>1849</v>
      </c>
      <c r="GS57" s="42">
        <v>1838</v>
      </c>
      <c r="GT57" s="42">
        <v>1839</v>
      </c>
      <c r="GU57" s="42">
        <v>1924</v>
      </c>
      <c r="GV57" s="42">
        <v>1867</v>
      </c>
      <c r="GW57" s="42">
        <v>1511</v>
      </c>
      <c r="GX57" s="42">
        <v>1351</v>
      </c>
      <c r="GY57" s="42">
        <v>1021</v>
      </c>
      <c r="GZ57" s="42">
        <v>1371</v>
      </c>
      <c r="HA57" s="42">
        <v>1732</v>
      </c>
      <c r="HB57" s="42">
        <v>1736</v>
      </c>
      <c r="HC57" s="42">
        <v>1613</v>
      </c>
      <c r="HD57" s="42">
        <v>1756</v>
      </c>
      <c r="HE57" s="42">
        <v>1818</v>
      </c>
      <c r="HF57" s="42">
        <v>1682</v>
      </c>
      <c r="HG57" s="42">
        <v>1676</v>
      </c>
      <c r="HH57" s="42">
        <v>1810</v>
      </c>
      <c r="HI57" s="42">
        <v>1827</v>
      </c>
      <c r="HJ57" s="42">
        <v>1470</v>
      </c>
      <c r="HK57" s="42">
        <v>1354</v>
      </c>
      <c r="HL57" s="42">
        <v>1932</v>
      </c>
      <c r="HM57" s="42">
        <v>1741</v>
      </c>
      <c r="HN57" s="42">
        <v>1604</v>
      </c>
      <c r="HO57" s="42">
        <v>1084</v>
      </c>
      <c r="HP57" s="42">
        <v>1128</v>
      </c>
      <c r="HQ57" s="42">
        <v>1189</v>
      </c>
      <c r="HR57" s="42">
        <v>1081</v>
      </c>
      <c r="HS57" s="42">
        <v>1036</v>
      </c>
      <c r="HT57" s="42">
        <v>1245</v>
      </c>
      <c r="HU57" s="42">
        <v>1151</v>
      </c>
      <c r="HV57" s="42">
        <v>1003</v>
      </c>
      <c r="HW57" s="42">
        <v>1124</v>
      </c>
      <c r="HX57" s="42">
        <v>1191</v>
      </c>
      <c r="HY57" s="42">
        <v>1057</v>
      </c>
      <c r="HZ57" s="42">
        <v>995</v>
      </c>
      <c r="IA57" s="42">
        <v>1864</v>
      </c>
      <c r="IC57" s="42">
        <v>1980</v>
      </c>
      <c r="ID57" s="42">
        <v>1898</v>
      </c>
      <c r="IE57" s="42">
        <v>1757</v>
      </c>
      <c r="IF57" s="42">
        <v>1939</v>
      </c>
      <c r="IG57" s="42">
        <v>1772</v>
      </c>
      <c r="IH57" s="42">
        <v>1867</v>
      </c>
      <c r="II57" s="42">
        <v>1859</v>
      </c>
      <c r="IJ57" s="42">
        <v>1933</v>
      </c>
      <c r="IK57" s="42">
        <v>1600</v>
      </c>
      <c r="IL57" s="42">
        <v>1783</v>
      </c>
      <c r="IM57" s="42">
        <v>1881</v>
      </c>
      <c r="IN57" s="42">
        <v>1946</v>
      </c>
      <c r="IO57" s="42">
        <v>1861</v>
      </c>
      <c r="IP57" s="42">
        <v>1469</v>
      </c>
      <c r="IQ57" s="42">
        <v>2046</v>
      </c>
      <c r="IR57" s="42">
        <v>2025</v>
      </c>
      <c r="IS57" s="42">
        <v>1929</v>
      </c>
      <c r="IT57" s="42">
        <v>1951</v>
      </c>
      <c r="IU57" s="42">
        <v>1804</v>
      </c>
      <c r="IV57" s="42">
        <v>1855</v>
      </c>
      <c r="IW57" s="42">
        <v>1988</v>
      </c>
      <c r="IX57" s="42">
        <v>1930</v>
      </c>
      <c r="IY57" s="42">
        <v>1712</v>
      </c>
      <c r="IZ57" s="42">
        <v>1746</v>
      </c>
      <c r="JA57" s="42">
        <v>2101</v>
      </c>
      <c r="JB57" s="42">
        <v>2100</v>
      </c>
      <c r="JC57" s="42">
        <v>2074</v>
      </c>
      <c r="JD57" s="42">
        <v>1821</v>
      </c>
      <c r="JE57" s="42">
        <v>1729</v>
      </c>
      <c r="JF57" s="42">
        <v>1867</v>
      </c>
      <c r="JG57" s="42">
        <v>1743</v>
      </c>
      <c r="JH57" s="42">
        <v>1958</v>
      </c>
      <c r="JI57" s="42">
        <v>1878</v>
      </c>
      <c r="JJ57" s="42">
        <v>2032</v>
      </c>
      <c r="JK57" s="42">
        <v>2073</v>
      </c>
      <c r="JL57" s="42">
        <v>2053</v>
      </c>
      <c r="JM57" s="42">
        <v>1672</v>
      </c>
      <c r="JN57" s="42">
        <v>2125</v>
      </c>
      <c r="JO57" s="42">
        <v>1866</v>
      </c>
      <c r="JP57" s="42">
        <v>1703</v>
      </c>
      <c r="JQ57" s="42">
        <v>1770</v>
      </c>
      <c r="JR57" s="42">
        <v>1805</v>
      </c>
      <c r="JS57" s="42">
        <v>1970</v>
      </c>
      <c r="JT57" s="42">
        <v>1856</v>
      </c>
      <c r="JU57" s="42">
        <v>1856</v>
      </c>
      <c r="JV57" s="42">
        <v>1325</v>
      </c>
      <c r="JW57" s="42">
        <v>1596</v>
      </c>
      <c r="JX57" s="42">
        <v>2139</v>
      </c>
      <c r="JY57" s="42">
        <v>1972</v>
      </c>
      <c r="JZ57" s="42">
        <v>2084</v>
      </c>
      <c r="KA57" s="42">
        <v>2054</v>
      </c>
      <c r="KB57" s="42">
        <v>1792</v>
      </c>
      <c r="KC57" s="42">
        <v>1709</v>
      </c>
      <c r="KD57" s="42">
        <v>1823</v>
      </c>
      <c r="KE57" s="42">
        <v>1954</v>
      </c>
      <c r="KF57" s="42">
        <v>1946</v>
      </c>
      <c r="KG57" s="42">
        <v>1975</v>
      </c>
      <c r="KH57" s="42">
        <v>1982</v>
      </c>
      <c r="KI57" s="42">
        <v>1739</v>
      </c>
      <c r="KJ57" s="42">
        <v>2084</v>
      </c>
      <c r="KK57" s="42">
        <v>2114</v>
      </c>
      <c r="KL57" s="42">
        <v>2099</v>
      </c>
      <c r="KM57" s="42">
        <v>1704</v>
      </c>
      <c r="KN57" s="42">
        <v>1940</v>
      </c>
      <c r="KO57" s="42">
        <v>1774</v>
      </c>
      <c r="KP57" s="42">
        <v>1617</v>
      </c>
      <c r="KQ57" s="42">
        <v>1577</v>
      </c>
      <c r="KR57" s="42">
        <v>1847</v>
      </c>
      <c r="KS57" s="42">
        <v>1945</v>
      </c>
      <c r="KT57" s="42">
        <v>1983</v>
      </c>
      <c r="KU57" s="42">
        <v>1669</v>
      </c>
      <c r="KV57" s="42">
        <v>1950</v>
      </c>
      <c r="KW57" s="42">
        <v>1826</v>
      </c>
      <c r="KX57" s="42">
        <v>1906</v>
      </c>
      <c r="KY57" s="42">
        <v>1728</v>
      </c>
      <c r="KZ57" s="42">
        <v>1833</v>
      </c>
      <c r="LA57" s="42">
        <v>1731</v>
      </c>
      <c r="LB57" s="42">
        <v>1641</v>
      </c>
      <c r="LC57" s="42">
        <v>1627</v>
      </c>
      <c r="LD57" s="42">
        <v>1720</v>
      </c>
      <c r="LE57" s="42">
        <v>1624</v>
      </c>
      <c r="LF57" s="42">
        <v>1647</v>
      </c>
      <c r="LG57" s="42">
        <v>1894</v>
      </c>
      <c r="LH57" s="42">
        <v>1636</v>
      </c>
      <c r="LI57" s="42">
        <v>1609</v>
      </c>
      <c r="LJ57" s="42">
        <v>1717</v>
      </c>
      <c r="LK57" s="42">
        <v>1786</v>
      </c>
      <c r="LL57" s="42">
        <v>1637</v>
      </c>
      <c r="LM57" s="42">
        <v>1754</v>
      </c>
      <c r="LN57" s="42">
        <v>1747</v>
      </c>
      <c r="LO57" s="42">
        <v>1693</v>
      </c>
      <c r="LP57" s="42">
        <v>1366</v>
      </c>
      <c r="LQ57" s="42">
        <v>1702</v>
      </c>
      <c r="LR57" s="42">
        <v>1677</v>
      </c>
      <c r="LS57" s="42">
        <v>1562</v>
      </c>
      <c r="LT57" s="42">
        <v>1685</v>
      </c>
      <c r="LU57" s="42">
        <v>1626</v>
      </c>
      <c r="LV57" s="42">
        <v>1771</v>
      </c>
      <c r="LW57" s="42">
        <v>1845</v>
      </c>
      <c r="LX57" s="42">
        <v>1806</v>
      </c>
      <c r="LY57" s="42">
        <v>1830</v>
      </c>
      <c r="LZ57" s="42">
        <v>1845</v>
      </c>
      <c r="MA57" s="42">
        <v>1767</v>
      </c>
      <c r="MB57" s="42">
        <v>1839</v>
      </c>
      <c r="MC57" s="42">
        <v>2052</v>
      </c>
      <c r="MD57" s="42">
        <v>2164</v>
      </c>
      <c r="ME57" s="42">
        <v>2008</v>
      </c>
      <c r="MF57" s="42">
        <v>1472</v>
      </c>
      <c r="MG57" s="42">
        <v>2038</v>
      </c>
      <c r="MH57" s="42">
        <v>1915</v>
      </c>
      <c r="MI57" s="42">
        <v>1972</v>
      </c>
      <c r="MJ57" s="42">
        <v>2132</v>
      </c>
      <c r="MK57" s="42">
        <v>2128</v>
      </c>
      <c r="ML57" s="42">
        <v>1988</v>
      </c>
      <c r="MM57" s="42">
        <v>1846</v>
      </c>
      <c r="MN57" s="42">
        <v>2050</v>
      </c>
      <c r="MP57" s="42">
        <v>1864</v>
      </c>
      <c r="MQ57" s="42">
        <v>1840</v>
      </c>
      <c r="MR57" s="42">
        <v>1957</v>
      </c>
      <c r="MS57" s="42">
        <v>2173</v>
      </c>
      <c r="MT57" s="42">
        <v>2127</v>
      </c>
      <c r="MU57" s="42">
        <v>1918</v>
      </c>
      <c r="MV57" s="42">
        <v>1998</v>
      </c>
      <c r="MW57" s="42">
        <v>2024</v>
      </c>
      <c r="MX57" s="42">
        <v>1902</v>
      </c>
      <c r="MY57" s="42">
        <v>1905</v>
      </c>
      <c r="MZ57" s="42">
        <v>2177</v>
      </c>
      <c r="NA57" s="42">
        <v>1997</v>
      </c>
      <c r="NB57" s="42">
        <v>2012</v>
      </c>
      <c r="NC57" s="42">
        <v>1937</v>
      </c>
      <c r="ND57" s="42">
        <v>1901</v>
      </c>
      <c r="NE57" s="42">
        <v>1802</v>
      </c>
    </row>
    <row r="58" spans="1:370" x14ac:dyDescent="0.25">
      <c r="B58" s="7"/>
    </row>
    <row r="60" spans="1:370" s="50" customFormat="1" ht="19.5" thickBot="1" x14ac:dyDescent="0.35">
      <c r="B60" s="63" t="s">
        <v>493</v>
      </c>
      <c r="D60" s="50" t="s">
        <v>125</v>
      </c>
      <c r="E60" s="52" t="s">
        <v>126</v>
      </c>
      <c r="F60" s="52" t="s">
        <v>127</v>
      </c>
      <c r="G60" s="52" t="s">
        <v>128</v>
      </c>
      <c r="H60" s="52" t="s">
        <v>129</v>
      </c>
      <c r="I60" s="52" t="s">
        <v>130</v>
      </c>
      <c r="J60" s="52" t="s">
        <v>131</v>
      </c>
      <c r="K60" s="52" t="s">
        <v>132</v>
      </c>
      <c r="L60" s="52" t="s">
        <v>133</v>
      </c>
      <c r="M60" s="52" t="s">
        <v>134</v>
      </c>
      <c r="N60" s="52" t="s">
        <v>135</v>
      </c>
      <c r="O60" s="52" t="s">
        <v>136</v>
      </c>
      <c r="P60" s="52" t="s">
        <v>137</v>
      </c>
      <c r="Q60" s="52" t="s">
        <v>138</v>
      </c>
      <c r="R60" s="52" t="s">
        <v>139</v>
      </c>
      <c r="S60" s="52" t="s">
        <v>140</v>
      </c>
      <c r="T60" s="52" t="s">
        <v>141</v>
      </c>
      <c r="U60" s="52" t="s">
        <v>142</v>
      </c>
      <c r="V60" s="52" t="s">
        <v>143</v>
      </c>
      <c r="W60" s="52" t="s">
        <v>144</v>
      </c>
      <c r="X60" s="52" t="s">
        <v>145</v>
      </c>
      <c r="Y60" s="52" t="s">
        <v>146</v>
      </c>
      <c r="Z60" s="52" t="s">
        <v>147</v>
      </c>
      <c r="AA60" s="52" t="s">
        <v>148</v>
      </c>
      <c r="AB60" s="52" t="s">
        <v>149</v>
      </c>
      <c r="AC60" s="52" t="s">
        <v>150</v>
      </c>
      <c r="AD60" s="52" t="s">
        <v>151</v>
      </c>
      <c r="AE60" s="52" t="s">
        <v>152</v>
      </c>
      <c r="AF60" s="52" t="s">
        <v>153</v>
      </c>
      <c r="AG60" s="52" t="s">
        <v>154</v>
      </c>
      <c r="AH60" s="52" t="s">
        <v>155</v>
      </c>
      <c r="AI60" s="52" t="s">
        <v>156</v>
      </c>
      <c r="AJ60" s="52" t="s">
        <v>157</v>
      </c>
      <c r="AK60" s="52" t="s">
        <v>158</v>
      </c>
      <c r="AL60" s="52" t="s">
        <v>159</v>
      </c>
      <c r="AM60" s="52" t="s">
        <v>160</v>
      </c>
      <c r="AN60" s="52" t="s">
        <v>161</v>
      </c>
      <c r="AO60" s="52" t="s">
        <v>162</v>
      </c>
      <c r="AP60" s="52" t="s">
        <v>163</v>
      </c>
      <c r="AQ60" s="52" t="s">
        <v>164</v>
      </c>
      <c r="AR60" s="52" t="s">
        <v>165</v>
      </c>
      <c r="AS60" s="52" t="s">
        <v>166</v>
      </c>
      <c r="AT60" s="52" t="s">
        <v>167</v>
      </c>
      <c r="AU60" s="52" t="s">
        <v>168</v>
      </c>
      <c r="AV60" s="52" t="s">
        <v>169</v>
      </c>
      <c r="AW60" s="52" t="s">
        <v>170</v>
      </c>
      <c r="AX60" s="52" t="s">
        <v>171</v>
      </c>
      <c r="AY60" s="52" t="s">
        <v>172</v>
      </c>
      <c r="AZ60" s="52" t="s">
        <v>173</v>
      </c>
      <c r="BA60" s="52" t="s">
        <v>174</v>
      </c>
      <c r="BB60" s="52" t="s">
        <v>175</v>
      </c>
      <c r="BC60" s="52" t="s">
        <v>176</v>
      </c>
      <c r="BD60" s="52" t="s">
        <v>177</v>
      </c>
      <c r="BE60" s="52" t="s">
        <v>178</v>
      </c>
      <c r="BF60" s="52" t="s">
        <v>179</v>
      </c>
      <c r="BG60" s="52" t="s">
        <v>180</v>
      </c>
      <c r="BH60" s="52" t="s">
        <v>181</v>
      </c>
      <c r="BI60" s="52" t="s">
        <v>182</v>
      </c>
      <c r="BJ60" s="52" t="s">
        <v>183</v>
      </c>
      <c r="BK60" s="52" t="s">
        <v>184</v>
      </c>
      <c r="BL60" s="52" t="s">
        <v>185</v>
      </c>
      <c r="BM60" s="52" t="s">
        <v>186</v>
      </c>
      <c r="BN60" s="52" t="s">
        <v>187</v>
      </c>
      <c r="BO60" s="52" t="s">
        <v>188</v>
      </c>
      <c r="BP60" s="52" t="s">
        <v>189</v>
      </c>
      <c r="BQ60" s="52" t="s">
        <v>190</v>
      </c>
      <c r="BR60" s="52" t="s">
        <v>191</v>
      </c>
      <c r="BS60" s="52" t="s">
        <v>192</v>
      </c>
      <c r="BT60" s="52" t="s">
        <v>193</v>
      </c>
      <c r="BU60" s="52" t="s">
        <v>194</v>
      </c>
      <c r="BV60" s="52" t="s">
        <v>195</v>
      </c>
      <c r="BW60" s="52" t="s">
        <v>196</v>
      </c>
      <c r="BX60" s="52" t="s">
        <v>197</v>
      </c>
      <c r="BY60" s="52" t="s">
        <v>198</v>
      </c>
      <c r="BZ60" s="52" t="s">
        <v>199</v>
      </c>
      <c r="CA60" s="52" t="s">
        <v>200</v>
      </c>
      <c r="CB60" s="52" t="s">
        <v>201</v>
      </c>
      <c r="CC60" s="52" t="s">
        <v>202</v>
      </c>
      <c r="CD60" s="52" t="s">
        <v>203</v>
      </c>
      <c r="CE60" s="52" t="s">
        <v>204</v>
      </c>
      <c r="CF60" s="52" t="s">
        <v>205</v>
      </c>
      <c r="CG60" s="52" t="s">
        <v>206</v>
      </c>
      <c r="CH60" s="52" t="s">
        <v>207</v>
      </c>
      <c r="CI60" s="52" t="s">
        <v>208</v>
      </c>
      <c r="CJ60" s="52" t="s">
        <v>209</v>
      </c>
      <c r="CK60" s="52" t="s">
        <v>210</v>
      </c>
      <c r="CL60" s="52" t="s">
        <v>211</v>
      </c>
      <c r="CM60" s="52" t="s">
        <v>212</v>
      </c>
      <c r="CN60" s="52" t="s">
        <v>213</v>
      </c>
      <c r="CO60" s="52" t="s">
        <v>214</v>
      </c>
      <c r="CP60" s="52" t="s">
        <v>215</v>
      </c>
      <c r="CQ60" s="52" t="s">
        <v>216</v>
      </c>
      <c r="CR60" s="52" t="s">
        <v>217</v>
      </c>
      <c r="CS60" s="52" t="s">
        <v>218</v>
      </c>
      <c r="CT60" s="52" t="s">
        <v>219</v>
      </c>
      <c r="CU60" s="52" t="s">
        <v>220</v>
      </c>
      <c r="CV60" s="52" t="s">
        <v>221</v>
      </c>
      <c r="CW60" s="52" t="s">
        <v>222</v>
      </c>
      <c r="CX60" s="52" t="s">
        <v>223</v>
      </c>
      <c r="CY60" s="52" t="s">
        <v>224</v>
      </c>
      <c r="CZ60" s="52" t="s">
        <v>225</v>
      </c>
      <c r="DA60" s="52" t="s">
        <v>226</v>
      </c>
      <c r="DB60" s="52" t="s">
        <v>227</v>
      </c>
      <c r="DC60" s="52" t="s">
        <v>228</v>
      </c>
      <c r="DD60" s="52" t="s">
        <v>229</v>
      </c>
      <c r="DE60" s="52" t="s">
        <v>230</v>
      </c>
      <c r="DF60" s="52" t="s">
        <v>231</v>
      </c>
      <c r="DG60" s="52" t="s">
        <v>232</v>
      </c>
      <c r="DH60" s="52" t="s">
        <v>233</v>
      </c>
      <c r="DI60" s="52" t="s">
        <v>234</v>
      </c>
      <c r="DJ60" s="52" t="s">
        <v>235</v>
      </c>
      <c r="DK60" s="52" t="s">
        <v>236</v>
      </c>
      <c r="DL60" s="52" t="s">
        <v>237</v>
      </c>
      <c r="DM60" s="52" t="s">
        <v>238</v>
      </c>
      <c r="DN60" s="52" t="s">
        <v>239</v>
      </c>
      <c r="DO60" s="52" t="s">
        <v>240</v>
      </c>
      <c r="DP60" s="52" t="s">
        <v>241</v>
      </c>
      <c r="DQ60" s="52" t="s">
        <v>242</v>
      </c>
      <c r="DR60" s="52" t="s">
        <v>243</v>
      </c>
      <c r="DS60" s="52" t="s">
        <v>244</v>
      </c>
      <c r="DT60" s="52" t="s">
        <v>245</v>
      </c>
      <c r="DU60" s="52" t="s">
        <v>246</v>
      </c>
      <c r="DV60" s="52" t="s">
        <v>247</v>
      </c>
      <c r="DW60" s="52" t="s">
        <v>248</v>
      </c>
      <c r="DX60" s="52" t="s">
        <v>249</v>
      </c>
      <c r="DY60" s="52" t="s">
        <v>250</v>
      </c>
      <c r="DZ60" s="52" t="s">
        <v>251</v>
      </c>
      <c r="EA60" s="52" t="s">
        <v>252</v>
      </c>
      <c r="EB60" s="52" t="s">
        <v>253</v>
      </c>
      <c r="EC60" s="52" t="s">
        <v>254</v>
      </c>
      <c r="ED60" s="52" t="s">
        <v>255</v>
      </c>
      <c r="EE60" s="52" t="s">
        <v>256</v>
      </c>
      <c r="EF60" s="52" t="s">
        <v>257</v>
      </c>
      <c r="EG60" s="52" t="s">
        <v>258</v>
      </c>
      <c r="EH60" s="52" t="s">
        <v>259</v>
      </c>
      <c r="EI60" s="52" t="s">
        <v>260</v>
      </c>
      <c r="EJ60" s="52" t="s">
        <v>261</v>
      </c>
      <c r="EK60" s="52" t="s">
        <v>262</v>
      </c>
      <c r="EL60" s="52" t="s">
        <v>263</v>
      </c>
      <c r="EM60" s="52" t="s">
        <v>264</v>
      </c>
      <c r="EN60" s="52" t="s">
        <v>265</v>
      </c>
      <c r="EO60" s="52" t="s">
        <v>266</v>
      </c>
      <c r="EP60" s="52" t="s">
        <v>267</v>
      </c>
      <c r="EQ60" s="52" t="s">
        <v>268</v>
      </c>
      <c r="ER60" s="52" t="s">
        <v>269</v>
      </c>
      <c r="ES60" s="52" t="s">
        <v>270</v>
      </c>
      <c r="ET60" s="52" t="s">
        <v>271</v>
      </c>
      <c r="EU60" s="52" t="s">
        <v>272</v>
      </c>
      <c r="EV60" s="52" t="s">
        <v>273</v>
      </c>
      <c r="EW60" s="52" t="s">
        <v>274</v>
      </c>
      <c r="EX60" s="52" t="s">
        <v>275</v>
      </c>
      <c r="EY60" s="52" t="s">
        <v>276</v>
      </c>
      <c r="EZ60" s="52" t="s">
        <v>277</v>
      </c>
      <c r="FA60" s="52" t="s">
        <v>278</v>
      </c>
      <c r="FB60" s="52" t="s">
        <v>279</v>
      </c>
      <c r="FC60" s="52" t="s">
        <v>280</v>
      </c>
      <c r="FD60" s="52" t="s">
        <v>281</v>
      </c>
      <c r="FE60" s="52" t="s">
        <v>282</v>
      </c>
      <c r="FF60" s="52" t="s">
        <v>283</v>
      </c>
      <c r="FG60" s="52" t="s">
        <v>284</v>
      </c>
      <c r="FH60" s="52" t="s">
        <v>285</v>
      </c>
      <c r="FI60" s="52" t="s">
        <v>286</v>
      </c>
      <c r="FJ60" s="52" t="s">
        <v>287</v>
      </c>
      <c r="FK60" s="52" t="s">
        <v>288</v>
      </c>
      <c r="FL60" s="52" t="s">
        <v>289</v>
      </c>
      <c r="FM60" s="52" t="s">
        <v>290</v>
      </c>
      <c r="FN60" s="52" t="s">
        <v>291</v>
      </c>
      <c r="FO60" s="52" t="s">
        <v>292</v>
      </c>
      <c r="FP60" s="52" t="s">
        <v>293</v>
      </c>
      <c r="FQ60" s="52" t="s">
        <v>294</v>
      </c>
      <c r="FR60" s="52" t="s">
        <v>295</v>
      </c>
      <c r="FS60" s="52" t="s">
        <v>296</v>
      </c>
      <c r="FT60" s="52" t="s">
        <v>297</v>
      </c>
      <c r="FU60" s="52" t="s">
        <v>298</v>
      </c>
      <c r="FV60" s="52" t="s">
        <v>299</v>
      </c>
      <c r="FW60" s="52" t="s">
        <v>300</v>
      </c>
      <c r="FX60" s="52" t="s">
        <v>301</v>
      </c>
      <c r="FY60" s="52" t="s">
        <v>302</v>
      </c>
      <c r="FZ60" s="52" t="s">
        <v>303</v>
      </c>
      <c r="GA60" s="52" t="s">
        <v>304</v>
      </c>
      <c r="GB60" s="52" t="s">
        <v>305</v>
      </c>
      <c r="GC60" s="52" t="s">
        <v>306</v>
      </c>
      <c r="GD60" s="52" t="s">
        <v>307</v>
      </c>
      <c r="GE60" s="52" t="s">
        <v>308</v>
      </c>
      <c r="GF60" s="52" t="s">
        <v>309</v>
      </c>
      <c r="GG60" s="52" t="s">
        <v>310</v>
      </c>
      <c r="GH60" s="52" t="s">
        <v>311</v>
      </c>
      <c r="GI60" s="52" t="s">
        <v>312</v>
      </c>
      <c r="GJ60" s="52" t="s">
        <v>313</v>
      </c>
      <c r="GK60" s="52" t="s">
        <v>314</v>
      </c>
      <c r="GL60" s="52" t="s">
        <v>315</v>
      </c>
      <c r="GM60" s="52" t="s">
        <v>316</v>
      </c>
      <c r="GN60" s="52" t="s">
        <v>317</v>
      </c>
      <c r="GO60" s="52" t="s">
        <v>318</v>
      </c>
      <c r="GP60" s="52" t="s">
        <v>319</v>
      </c>
      <c r="GQ60" s="52" t="s">
        <v>320</v>
      </c>
      <c r="GR60" s="52" t="s">
        <v>321</v>
      </c>
      <c r="GS60" s="52" t="s">
        <v>322</v>
      </c>
      <c r="GT60" s="52" t="s">
        <v>323</v>
      </c>
      <c r="GU60" s="52" t="s">
        <v>324</v>
      </c>
      <c r="GV60" s="52" t="s">
        <v>325</v>
      </c>
      <c r="GW60" s="52" t="s">
        <v>326</v>
      </c>
      <c r="GX60" s="52" t="s">
        <v>327</v>
      </c>
      <c r="GY60" s="52" t="s">
        <v>328</v>
      </c>
      <c r="GZ60" s="52" t="s">
        <v>329</v>
      </c>
      <c r="HA60" s="52" t="s">
        <v>330</v>
      </c>
      <c r="HB60" s="52" t="s">
        <v>331</v>
      </c>
      <c r="HC60" s="52" t="s">
        <v>332</v>
      </c>
      <c r="HD60" s="52" t="s">
        <v>333</v>
      </c>
      <c r="HE60" s="52" t="s">
        <v>334</v>
      </c>
      <c r="HF60" s="52" t="s">
        <v>335</v>
      </c>
      <c r="HG60" s="52" t="s">
        <v>336</v>
      </c>
      <c r="HH60" s="52" t="s">
        <v>337</v>
      </c>
      <c r="HI60" s="52" t="s">
        <v>338</v>
      </c>
      <c r="HJ60" s="52" t="s">
        <v>339</v>
      </c>
      <c r="HK60" s="52" t="s">
        <v>340</v>
      </c>
      <c r="HL60" s="52" t="s">
        <v>341</v>
      </c>
      <c r="HM60" s="52" t="s">
        <v>342</v>
      </c>
      <c r="HN60" s="52" t="s">
        <v>343</v>
      </c>
      <c r="HO60" s="52" t="s">
        <v>344</v>
      </c>
      <c r="HP60" s="52" t="s">
        <v>345</v>
      </c>
      <c r="HQ60" s="52" t="s">
        <v>346</v>
      </c>
      <c r="HR60" s="52" t="s">
        <v>347</v>
      </c>
      <c r="HS60" s="52" t="s">
        <v>348</v>
      </c>
      <c r="HT60" s="52" t="s">
        <v>349</v>
      </c>
      <c r="HU60" s="52" t="s">
        <v>350</v>
      </c>
      <c r="HV60" s="52" t="s">
        <v>351</v>
      </c>
      <c r="HW60" s="52" t="s">
        <v>352</v>
      </c>
      <c r="HX60" s="52" t="s">
        <v>353</v>
      </c>
      <c r="HY60" s="52" t="s">
        <v>354</v>
      </c>
      <c r="HZ60" s="52" t="s">
        <v>355</v>
      </c>
      <c r="IA60" s="52" t="s">
        <v>356</v>
      </c>
      <c r="IB60" s="52" t="s">
        <v>357</v>
      </c>
      <c r="IC60" s="52" t="s">
        <v>358</v>
      </c>
      <c r="ID60" s="52" t="s">
        <v>359</v>
      </c>
      <c r="IE60" s="52" t="s">
        <v>360</v>
      </c>
      <c r="IF60" s="52" t="s">
        <v>361</v>
      </c>
      <c r="IG60" s="52" t="s">
        <v>362</v>
      </c>
      <c r="IH60" s="52" t="s">
        <v>363</v>
      </c>
      <c r="II60" s="52" t="s">
        <v>364</v>
      </c>
      <c r="IJ60" s="52" t="s">
        <v>365</v>
      </c>
      <c r="IK60" s="52" t="s">
        <v>366</v>
      </c>
      <c r="IL60" s="52" t="s">
        <v>367</v>
      </c>
      <c r="IM60" s="52" t="s">
        <v>368</v>
      </c>
      <c r="IN60" s="52" t="s">
        <v>369</v>
      </c>
      <c r="IO60" s="52" t="s">
        <v>370</v>
      </c>
      <c r="IP60" s="52" t="s">
        <v>371</v>
      </c>
      <c r="IQ60" s="52" t="s">
        <v>372</v>
      </c>
      <c r="IR60" s="52" t="s">
        <v>373</v>
      </c>
      <c r="IS60" s="52" t="s">
        <v>374</v>
      </c>
      <c r="IT60" s="52" t="s">
        <v>375</v>
      </c>
      <c r="IU60" s="52" t="s">
        <v>376</v>
      </c>
      <c r="IV60" s="52" t="s">
        <v>377</v>
      </c>
      <c r="IW60" s="52" t="s">
        <v>378</v>
      </c>
      <c r="IX60" s="52" t="s">
        <v>379</v>
      </c>
      <c r="IY60" s="52" t="s">
        <v>380</v>
      </c>
      <c r="IZ60" s="52" t="s">
        <v>381</v>
      </c>
      <c r="JA60" s="52" t="s">
        <v>382</v>
      </c>
      <c r="JB60" s="52" t="s">
        <v>383</v>
      </c>
      <c r="JC60" s="52" t="s">
        <v>384</v>
      </c>
      <c r="JD60" s="52" t="s">
        <v>385</v>
      </c>
      <c r="JE60" s="52" t="s">
        <v>386</v>
      </c>
      <c r="JF60" s="52" t="s">
        <v>387</v>
      </c>
      <c r="JG60" s="52" t="s">
        <v>388</v>
      </c>
      <c r="JH60" s="52" t="s">
        <v>389</v>
      </c>
      <c r="JI60" s="52" t="s">
        <v>390</v>
      </c>
      <c r="JJ60" s="52" t="s">
        <v>391</v>
      </c>
      <c r="JK60" s="52" t="s">
        <v>392</v>
      </c>
      <c r="JL60" s="52" t="s">
        <v>393</v>
      </c>
      <c r="JM60" s="52" t="s">
        <v>394</v>
      </c>
      <c r="JN60" s="52" t="s">
        <v>395</v>
      </c>
      <c r="JO60" s="52" t="s">
        <v>396</v>
      </c>
      <c r="JP60" s="52" t="s">
        <v>397</v>
      </c>
      <c r="JQ60" s="52" t="s">
        <v>398</v>
      </c>
      <c r="JR60" s="52" t="s">
        <v>399</v>
      </c>
      <c r="JS60" s="52" t="s">
        <v>400</v>
      </c>
      <c r="JT60" s="52" t="s">
        <v>401</v>
      </c>
      <c r="JU60" s="52" t="s">
        <v>402</v>
      </c>
      <c r="JV60" s="52" t="s">
        <v>403</v>
      </c>
      <c r="JW60" s="52" t="s">
        <v>404</v>
      </c>
      <c r="JX60" s="52" t="s">
        <v>405</v>
      </c>
      <c r="JY60" s="52" t="s">
        <v>406</v>
      </c>
      <c r="JZ60" s="52" t="s">
        <v>407</v>
      </c>
      <c r="KA60" s="52" t="s">
        <v>408</v>
      </c>
      <c r="KB60" s="52" t="s">
        <v>409</v>
      </c>
      <c r="KC60" s="52" t="s">
        <v>410</v>
      </c>
      <c r="KD60" s="52" t="s">
        <v>411</v>
      </c>
      <c r="KE60" s="52" t="s">
        <v>412</v>
      </c>
      <c r="KF60" s="52" t="s">
        <v>413</v>
      </c>
      <c r="KG60" s="52" t="s">
        <v>414</v>
      </c>
      <c r="KH60" s="52" t="s">
        <v>415</v>
      </c>
      <c r="KI60" s="52" t="s">
        <v>416</v>
      </c>
      <c r="KJ60" s="52" t="s">
        <v>417</v>
      </c>
      <c r="KK60" s="52" t="s">
        <v>418</v>
      </c>
      <c r="KL60" s="52" t="s">
        <v>419</v>
      </c>
      <c r="KM60" s="52" t="s">
        <v>420</v>
      </c>
      <c r="KN60" s="52" t="s">
        <v>421</v>
      </c>
      <c r="KO60" s="52" t="s">
        <v>422</v>
      </c>
      <c r="KP60" s="52" t="s">
        <v>423</v>
      </c>
      <c r="KQ60" s="52" t="s">
        <v>424</v>
      </c>
      <c r="KR60" s="52" t="s">
        <v>425</v>
      </c>
      <c r="KS60" s="52" t="s">
        <v>426</v>
      </c>
      <c r="KT60" s="52" t="s">
        <v>427</v>
      </c>
      <c r="KU60" s="52" t="s">
        <v>428</v>
      </c>
      <c r="KV60" s="52" t="s">
        <v>429</v>
      </c>
      <c r="KW60" s="52" t="s">
        <v>430</v>
      </c>
      <c r="KX60" s="52" t="s">
        <v>431</v>
      </c>
      <c r="KY60" s="52" t="s">
        <v>432</v>
      </c>
      <c r="KZ60" s="52" t="s">
        <v>433</v>
      </c>
      <c r="LA60" s="52" t="s">
        <v>434</v>
      </c>
      <c r="LB60" s="52" t="s">
        <v>435</v>
      </c>
      <c r="LC60" s="52" t="s">
        <v>436</v>
      </c>
      <c r="LD60" s="52" t="s">
        <v>437</v>
      </c>
      <c r="LE60" s="52" t="s">
        <v>438</v>
      </c>
      <c r="LF60" s="52" t="s">
        <v>439</v>
      </c>
      <c r="LG60" s="52" t="s">
        <v>440</v>
      </c>
      <c r="LH60" s="52" t="s">
        <v>441</v>
      </c>
      <c r="LI60" s="52" t="s">
        <v>442</v>
      </c>
      <c r="LJ60" s="52" t="s">
        <v>443</v>
      </c>
      <c r="LK60" s="52" t="s">
        <v>444</v>
      </c>
      <c r="LL60" s="52" t="s">
        <v>445</v>
      </c>
      <c r="LM60" s="52" t="s">
        <v>446</v>
      </c>
      <c r="LN60" s="52" t="s">
        <v>447</v>
      </c>
      <c r="LO60" s="52" t="s">
        <v>448</v>
      </c>
      <c r="LP60" s="52" t="s">
        <v>449</v>
      </c>
      <c r="LQ60" s="52" t="s">
        <v>450</v>
      </c>
      <c r="LR60" s="52" t="s">
        <v>451</v>
      </c>
      <c r="LS60" s="52" t="s">
        <v>452</v>
      </c>
      <c r="LT60" s="52" t="s">
        <v>453</v>
      </c>
      <c r="LU60" s="52" t="s">
        <v>454</v>
      </c>
      <c r="LV60" s="52" t="s">
        <v>455</v>
      </c>
      <c r="LW60" s="52" t="s">
        <v>456</v>
      </c>
      <c r="LX60" s="52" t="s">
        <v>457</v>
      </c>
      <c r="LY60" s="52" t="s">
        <v>458</v>
      </c>
      <c r="LZ60" s="52" t="s">
        <v>459</v>
      </c>
      <c r="MA60" s="52" t="s">
        <v>460</v>
      </c>
      <c r="MB60" s="52" t="s">
        <v>461</v>
      </c>
      <c r="MC60" s="52" t="s">
        <v>462</v>
      </c>
      <c r="MD60" s="52" t="s">
        <v>463</v>
      </c>
      <c r="ME60" s="52" t="s">
        <v>464</v>
      </c>
      <c r="MF60" s="52" t="s">
        <v>465</v>
      </c>
      <c r="MG60" s="52" t="s">
        <v>466</v>
      </c>
      <c r="MH60" s="52" t="s">
        <v>467</v>
      </c>
      <c r="MI60" s="52" t="s">
        <v>468</v>
      </c>
      <c r="MJ60" s="52" t="s">
        <v>469</v>
      </c>
      <c r="MK60" s="52" t="s">
        <v>470</v>
      </c>
      <c r="ML60" s="52" t="s">
        <v>471</v>
      </c>
      <c r="MM60" s="52" t="s">
        <v>472</v>
      </c>
      <c r="MN60" s="52" t="s">
        <v>473</v>
      </c>
      <c r="MO60" s="52" t="s">
        <v>474</v>
      </c>
      <c r="MP60" s="52" t="s">
        <v>475</v>
      </c>
      <c r="MQ60" s="52" t="s">
        <v>476</v>
      </c>
      <c r="MR60" s="52" t="s">
        <v>477</v>
      </c>
      <c r="MS60" s="52" t="s">
        <v>478</v>
      </c>
      <c r="MT60" s="52" t="s">
        <v>479</v>
      </c>
      <c r="MU60" s="52" t="s">
        <v>480</v>
      </c>
      <c r="MV60" s="52" t="s">
        <v>481</v>
      </c>
      <c r="MW60" s="52" t="s">
        <v>482</v>
      </c>
      <c r="MX60" s="52" t="s">
        <v>483</v>
      </c>
      <c r="MY60" s="52" t="s">
        <v>484</v>
      </c>
      <c r="MZ60" s="52" t="s">
        <v>485</v>
      </c>
      <c r="NA60" s="52" t="s">
        <v>486</v>
      </c>
      <c r="NB60" s="52" t="s">
        <v>487</v>
      </c>
      <c r="NC60" s="52" t="s">
        <v>488</v>
      </c>
      <c r="ND60" s="52" t="s">
        <v>489</v>
      </c>
      <c r="NE60" s="52" t="s">
        <v>125</v>
      </c>
    </row>
    <row r="61" spans="1:370" s="49" customFormat="1" x14ac:dyDescent="0.25">
      <c r="A61" s="207" t="s">
        <v>491</v>
      </c>
      <c r="B61" s="58" t="s">
        <v>664</v>
      </c>
      <c r="E61" s="152">
        <v>22</v>
      </c>
      <c r="F61" s="152">
        <v>30</v>
      </c>
      <c r="G61" s="152">
        <v>30</v>
      </c>
      <c r="H61" s="152">
        <v>32</v>
      </c>
      <c r="I61" s="152">
        <v>11</v>
      </c>
      <c r="J61" s="152">
        <v>22</v>
      </c>
      <c r="K61" s="152">
        <v>31</v>
      </c>
      <c r="L61" s="152">
        <v>29</v>
      </c>
      <c r="M61" s="152">
        <v>23</v>
      </c>
      <c r="N61" s="152">
        <v>23</v>
      </c>
      <c r="O61" s="152">
        <v>23</v>
      </c>
      <c r="P61" s="152">
        <v>26</v>
      </c>
      <c r="Q61" s="152">
        <v>32</v>
      </c>
      <c r="R61" s="152">
        <v>20</v>
      </c>
      <c r="S61" s="152">
        <v>26</v>
      </c>
      <c r="T61" s="152">
        <v>13</v>
      </c>
      <c r="U61" s="152">
        <v>35</v>
      </c>
      <c r="V61" s="152">
        <v>42</v>
      </c>
      <c r="W61" s="152">
        <v>30</v>
      </c>
      <c r="X61" s="152">
        <v>32</v>
      </c>
      <c r="Y61" s="152">
        <v>35</v>
      </c>
      <c r="Z61" s="152">
        <v>36</v>
      </c>
      <c r="AA61" s="152">
        <v>24</v>
      </c>
      <c r="AB61" s="152">
        <v>29</v>
      </c>
      <c r="AC61" s="152">
        <v>24</v>
      </c>
      <c r="AD61" s="152">
        <v>15</v>
      </c>
      <c r="AE61" s="152">
        <v>27</v>
      </c>
      <c r="AF61" s="152">
        <v>17</v>
      </c>
      <c r="AG61" s="152">
        <v>34</v>
      </c>
      <c r="AH61" s="152">
        <v>24</v>
      </c>
      <c r="AI61" s="152">
        <v>25</v>
      </c>
      <c r="AJ61" s="152">
        <v>25</v>
      </c>
      <c r="AK61" s="152">
        <v>26</v>
      </c>
      <c r="AL61" s="152">
        <v>29</v>
      </c>
      <c r="AM61" s="152">
        <v>22</v>
      </c>
      <c r="AN61" s="152">
        <v>35</v>
      </c>
      <c r="AO61" s="152">
        <v>35</v>
      </c>
      <c r="AP61" s="152">
        <v>47</v>
      </c>
      <c r="AQ61" s="152">
        <v>56</v>
      </c>
      <c r="AR61" s="152">
        <v>25</v>
      </c>
      <c r="AS61" s="152">
        <v>33</v>
      </c>
      <c r="AT61" s="152">
        <v>10</v>
      </c>
      <c r="AU61" s="152">
        <v>18</v>
      </c>
      <c r="AV61" s="152">
        <v>11</v>
      </c>
      <c r="AW61" s="152">
        <v>30</v>
      </c>
      <c r="AX61" s="152">
        <v>16</v>
      </c>
      <c r="AY61" s="152">
        <v>32</v>
      </c>
      <c r="AZ61" s="152">
        <v>26</v>
      </c>
      <c r="BA61" s="152">
        <v>22</v>
      </c>
      <c r="BB61" s="152">
        <v>27</v>
      </c>
      <c r="BC61" s="152">
        <v>27</v>
      </c>
      <c r="BD61" s="152">
        <v>22</v>
      </c>
      <c r="BE61" s="152">
        <v>27</v>
      </c>
      <c r="BF61" s="152">
        <v>30</v>
      </c>
      <c r="BG61" s="152">
        <v>27</v>
      </c>
      <c r="BH61" s="152">
        <v>24</v>
      </c>
      <c r="BI61" s="152">
        <v>20</v>
      </c>
      <c r="BJ61" s="152">
        <v>22</v>
      </c>
      <c r="BK61" s="152">
        <v>23</v>
      </c>
      <c r="BL61" s="152">
        <v>18</v>
      </c>
      <c r="BM61" s="152">
        <v>16</v>
      </c>
      <c r="BN61" s="152">
        <v>24</v>
      </c>
      <c r="BO61" s="152">
        <v>26</v>
      </c>
      <c r="BP61" s="152">
        <v>19</v>
      </c>
      <c r="BQ61" s="152">
        <v>27</v>
      </c>
      <c r="BR61" s="152">
        <v>23</v>
      </c>
      <c r="BS61" s="152">
        <v>28</v>
      </c>
      <c r="BT61" s="152">
        <v>26</v>
      </c>
      <c r="BU61" s="152">
        <v>10</v>
      </c>
      <c r="BV61" s="152">
        <v>10</v>
      </c>
      <c r="BW61" s="152">
        <v>30</v>
      </c>
      <c r="BX61" s="152">
        <v>26</v>
      </c>
      <c r="BY61" s="152">
        <v>25</v>
      </c>
      <c r="BZ61" s="152">
        <v>31</v>
      </c>
      <c r="CA61" s="152">
        <v>26</v>
      </c>
      <c r="CB61" s="152">
        <v>28</v>
      </c>
      <c r="CC61" s="152">
        <v>18</v>
      </c>
      <c r="CD61" s="152">
        <v>20</v>
      </c>
      <c r="CE61" s="152">
        <v>25</v>
      </c>
      <c r="CF61" s="152">
        <v>25</v>
      </c>
      <c r="CG61" s="152">
        <v>20</v>
      </c>
      <c r="CH61" s="152">
        <v>17</v>
      </c>
      <c r="CI61" s="152">
        <v>25</v>
      </c>
      <c r="CJ61" s="152">
        <v>16</v>
      </c>
      <c r="CK61" s="152">
        <v>16</v>
      </c>
      <c r="CL61" s="152">
        <v>21</v>
      </c>
      <c r="CM61" s="152">
        <v>35</v>
      </c>
      <c r="CN61" s="152">
        <v>27</v>
      </c>
      <c r="CO61" s="152">
        <v>25</v>
      </c>
      <c r="CP61" s="152">
        <v>21</v>
      </c>
      <c r="CQ61" s="152">
        <v>25</v>
      </c>
      <c r="CR61" s="152">
        <v>25</v>
      </c>
      <c r="CS61" s="152">
        <v>26</v>
      </c>
      <c r="CT61" s="152">
        <v>16</v>
      </c>
      <c r="CU61" s="152">
        <v>7</v>
      </c>
      <c r="CV61" s="152">
        <v>13</v>
      </c>
      <c r="CW61" s="152">
        <v>23</v>
      </c>
      <c r="CX61" s="152">
        <v>24</v>
      </c>
      <c r="CY61" s="152">
        <v>19</v>
      </c>
      <c r="CZ61" s="152">
        <v>24</v>
      </c>
      <c r="DA61" s="152">
        <v>23</v>
      </c>
      <c r="DB61" s="152">
        <v>20</v>
      </c>
      <c r="DC61" s="152">
        <v>23</v>
      </c>
      <c r="DD61" s="152">
        <v>11</v>
      </c>
      <c r="DE61" s="152">
        <v>25</v>
      </c>
      <c r="DF61" s="152">
        <v>16</v>
      </c>
      <c r="DG61" s="152">
        <v>17</v>
      </c>
      <c r="DH61" s="152">
        <v>9</v>
      </c>
      <c r="DI61" s="152">
        <v>20</v>
      </c>
      <c r="DJ61" s="152">
        <v>28</v>
      </c>
      <c r="DK61" s="152">
        <v>18</v>
      </c>
      <c r="DL61" s="152">
        <v>17</v>
      </c>
      <c r="DM61" s="152">
        <v>22</v>
      </c>
      <c r="DN61" s="152">
        <v>28</v>
      </c>
      <c r="DO61" s="152">
        <v>25</v>
      </c>
      <c r="DP61" s="152">
        <v>24</v>
      </c>
      <c r="DQ61" s="152">
        <v>33</v>
      </c>
      <c r="DR61" s="152">
        <v>24</v>
      </c>
      <c r="DS61" s="152">
        <v>25</v>
      </c>
      <c r="DT61" s="152">
        <v>22</v>
      </c>
      <c r="DU61" s="152">
        <v>23</v>
      </c>
      <c r="DV61" s="152">
        <v>17</v>
      </c>
      <c r="DW61" s="152">
        <v>28</v>
      </c>
      <c r="DX61" s="152">
        <v>15</v>
      </c>
      <c r="DY61" s="152">
        <v>24</v>
      </c>
      <c r="DZ61" s="152">
        <v>21</v>
      </c>
      <c r="EA61" s="152">
        <v>7</v>
      </c>
      <c r="EB61" s="152">
        <v>27</v>
      </c>
      <c r="EC61" s="152">
        <v>26</v>
      </c>
      <c r="ED61" s="152">
        <v>23</v>
      </c>
      <c r="EE61" s="152">
        <v>18</v>
      </c>
      <c r="EF61" s="152">
        <v>22</v>
      </c>
      <c r="EG61" s="152">
        <v>26</v>
      </c>
      <c r="EH61" s="152">
        <v>5</v>
      </c>
      <c r="EI61" s="152">
        <v>1</v>
      </c>
      <c r="EJ61" s="152">
        <v>0</v>
      </c>
      <c r="EK61" s="152">
        <v>8</v>
      </c>
      <c r="EL61" s="152">
        <v>8</v>
      </c>
      <c r="EM61" s="152">
        <v>26</v>
      </c>
      <c r="EN61" s="152">
        <v>25</v>
      </c>
      <c r="EO61" s="152">
        <v>30</v>
      </c>
      <c r="EP61" s="152">
        <v>34</v>
      </c>
      <c r="EQ61" s="152">
        <v>29</v>
      </c>
      <c r="ER61" s="152">
        <v>26</v>
      </c>
      <c r="ES61" s="152">
        <v>36</v>
      </c>
      <c r="ET61" s="152">
        <v>22</v>
      </c>
      <c r="EU61" s="152">
        <v>30</v>
      </c>
      <c r="EV61" s="152">
        <v>21</v>
      </c>
      <c r="EW61" s="152">
        <v>16</v>
      </c>
      <c r="EX61" s="152">
        <v>22</v>
      </c>
      <c r="EY61" s="152">
        <v>25</v>
      </c>
      <c r="EZ61" s="152">
        <v>30</v>
      </c>
      <c r="FA61" s="152">
        <v>27</v>
      </c>
      <c r="FB61" s="152">
        <v>29</v>
      </c>
      <c r="FC61" s="152">
        <v>19</v>
      </c>
      <c r="FD61" s="152">
        <v>34</v>
      </c>
      <c r="FE61" s="152">
        <v>46</v>
      </c>
      <c r="FF61" s="152">
        <v>47</v>
      </c>
      <c r="FG61" s="152">
        <v>32</v>
      </c>
      <c r="FH61" s="152">
        <v>48</v>
      </c>
      <c r="FI61" s="152">
        <v>33</v>
      </c>
      <c r="FJ61" s="152">
        <v>44</v>
      </c>
      <c r="FK61" s="152">
        <v>30</v>
      </c>
      <c r="FL61" s="152">
        <v>37</v>
      </c>
      <c r="FM61" s="152">
        <v>32</v>
      </c>
      <c r="FN61" s="152">
        <v>20</v>
      </c>
      <c r="FO61" s="152">
        <v>34</v>
      </c>
      <c r="FP61" s="152">
        <v>26</v>
      </c>
      <c r="FQ61" s="152">
        <v>30</v>
      </c>
      <c r="FR61" s="152">
        <v>45</v>
      </c>
      <c r="FS61" s="152">
        <v>45</v>
      </c>
      <c r="FT61" s="152">
        <v>48</v>
      </c>
      <c r="FU61" s="152">
        <v>28</v>
      </c>
      <c r="FV61" s="152">
        <v>24</v>
      </c>
      <c r="FW61" s="152">
        <v>26</v>
      </c>
      <c r="FX61" s="152">
        <v>29</v>
      </c>
      <c r="FY61" s="152">
        <v>25</v>
      </c>
      <c r="FZ61" s="152">
        <v>31</v>
      </c>
      <c r="GA61" s="152">
        <v>13</v>
      </c>
      <c r="GB61" s="152">
        <v>0</v>
      </c>
      <c r="GC61" s="152">
        <v>1</v>
      </c>
      <c r="GD61" s="152">
        <v>12</v>
      </c>
      <c r="GE61" s="152">
        <v>27</v>
      </c>
      <c r="GF61" s="152">
        <v>33</v>
      </c>
      <c r="GG61" s="152">
        <v>47</v>
      </c>
      <c r="GH61" s="152">
        <v>39</v>
      </c>
      <c r="GI61" s="152">
        <v>45</v>
      </c>
      <c r="GJ61" s="152">
        <v>29</v>
      </c>
      <c r="GK61" s="152">
        <v>33</v>
      </c>
      <c r="GL61" s="152">
        <v>29</v>
      </c>
      <c r="GM61" s="152">
        <v>26</v>
      </c>
      <c r="GN61" s="152">
        <v>23</v>
      </c>
      <c r="GO61" s="152">
        <v>16</v>
      </c>
      <c r="GP61" s="152">
        <v>36</v>
      </c>
      <c r="GQ61" s="152">
        <v>22</v>
      </c>
      <c r="GR61" s="152">
        <v>25</v>
      </c>
      <c r="GS61" s="152">
        <v>26</v>
      </c>
      <c r="GT61" s="152">
        <v>18</v>
      </c>
      <c r="GU61" s="152">
        <v>25</v>
      </c>
      <c r="GV61" s="152">
        <v>19</v>
      </c>
      <c r="GW61" s="152">
        <v>16</v>
      </c>
      <c r="GX61" s="152">
        <v>17</v>
      </c>
      <c r="GY61" s="152">
        <v>12</v>
      </c>
      <c r="GZ61" s="152">
        <v>7</v>
      </c>
      <c r="HA61" s="152">
        <v>20</v>
      </c>
      <c r="HB61" s="152">
        <v>17</v>
      </c>
      <c r="HC61" s="152">
        <v>18</v>
      </c>
      <c r="HD61" s="152">
        <v>24</v>
      </c>
      <c r="HE61" s="152">
        <v>23</v>
      </c>
      <c r="HF61" s="152">
        <v>12</v>
      </c>
      <c r="HG61" s="152">
        <v>12</v>
      </c>
      <c r="HH61" s="152">
        <v>24</v>
      </c>
      <c r="HI61" s="152">
        <v>10</v>
      </c>
      <c r="HJ61" s="152">
        <v>15</v>
      </c>
      <c r="HK61" s="152">
        <v>3</v>
      </c>
      <c r="HL61" s="152">
        <v>18</v>
      </c>
      <c r="HM61" s="152">
        <v>16</v>
      </c>
      <c r="HN61" s="152">
        <v>15</v>
      </c>
      <c r="HO61" s="152">
        <v>5</v>
      </c>
      <c r="HP61" s="152">
        <v>1</v>
      </c>
      <c r="HQ61" s="152">
        <v>0</v>
      </c>
      <c r="HR61" s="152">
        <v>8</v>
      </c>
      <c r="HS61" s="152">
        <v>6</v>
      </c>
      <c r="HT61" s="152">
        <v>15</v>
      </c>
      <c r="HU61" s="152">
        <v>1</v>
      </c>
      <c r="HV61" s="152">
        <v>0</v>
      </c>
      <c r="HW61" s="152">
        <v>14</v>
      </c>
      <c r="HX61" s="152">
        <v>24</v>
      </c>
      <c r="HY61" s="152">
        <v>1</v>
      </c>
      <c r="HZ61" s="152">
        <v>1</v>
      </c>
      <c r="IA61" s="152">
        <v>59</v>
      </c>
      <c r="IB61" s="152">
        <v>0</v>
      </c>
      <c r="IC61" s="152">
        <v>24</v>
      </c>
      <c r="ID61" s="152">
        <v>9</v>
      </c>
      <c r="IE61" s="152">
        <v>12</v>
      </c>
      <c r="IF61" s="152">
        <v>17</v>
      </c>
      <c r="IG61" s="152">
        <v>13</v>
      </c>
      <c r="IH61" s="152">
        <v>6</v>
      </c>
      <c r="II61" s="152">
        <v>12</v>
      </c>
      <c r="IJ61" s="152">
        <v>15</v>
      </c>
      <c r="IK61" s="152">
        <v>7</v>
      </c>
      <c r="IL61" s="152">
        <v>0</v>
      </c>
      <c r="IM61" s="152">
        <v>15</v>
      </c>
      <c r="IN61" s="152">
        <v>10</v>
      </c>
      <c r="IO61" s="152">
        <v>10</v>
      </c>
      <c r="IP61" s="152">
        <v>11</v>
      </c>
      <c r="IQ61" s="152">
        <v>12</v>
      </c>
      <c r="IR61" s="152">
        <v>12</v>
      </c>
      <c r="IS61" s="152">
        <v>20</v>
      </c>
      <c r="IT61" s="152">
        <v>16</v>
      </c>
      <c r="IU61" s="152">
        <v>14</v>
      </c>
      <c r="IV61" s="152">
        <v>8</v>
      </c>
      <c r="IW61" s="152">
        <v>17</v>
      </c>
      <c r="IX61" s="152">
        <v>11</v>
      </c>
      <c r="IY61" s="152">
        <v>9</v>
      </c>
      <c r="IZ61" s="152">
        <v>7</v>
      </c>
      <c r="JA61" s="152">
        <v>14</v>
      </c>
      <c r="JB61" s="152">
        <v>16</v>
      </c>
      <c r="JC61" s="152">
        <v>12</v>
      </c>
      <c r="JD61" s="152">
        <v>8</v>
      </c>
      <c r="JE61" s="152">
        <v>7</v>
      </c>
      <c r="JF61" s="152">
        <v>10</v>
      </c>
      <c r="JG61" s="152">
        <v>8</v>
      </c>
      <c r="JH61" s="152">
        <v>8</v>
      </c>
      <c r="JI61" s="152">
        <v>10</v>
      </c>
      <c r="JJ61" s="152">
        <v>13</v>
      </c>
      <c r="JK61" s="152">
        <v>8</v>
      </c>
      <c r="JL61" s="152">
        <v>6</v>
      </c>
      <c r="JM61" s="152">
        <v>10</v>
      </c>
      <c r="JN61" s="152">
        <v>13</v>
      </c>
      <c r="JO61" s="152">
        <v>13</v>
      </c>
      <c r="JP61" s="152">
        <v>10</v>
      </c>
      <c r="JQ61" s="152">
        <v>9</v>
      </c>
      <c r="JR61" s="152">
        <v>9</v>
      </c>
      <c r="JS61" s="152">
        <v>10</v>
      </c>
      <c r="JT61" s="152">
        <v>12</v>
      </c>
      <c r="JU61" s="152">
        <v>10</v>
      </c>
      <c r="JV61" s="152">
        <v>10</v>
      </c>
      <c r="JW61" s="152">
        <v>9</v>
      </c>
      <c r="JX61" s="152">
        <v>13</v>
      </c>
      <c r="JY61" s="152">
        <v>14</v>
      </c>
      <c r="JZ61" s="152">
        <v>16</v>
      </c>
      <c r="KA61" s="152">
        <v>12</v>
      </c>
      <c r="KB61" s="152">
        <v>14</v>
      </c>
      <c r="KC61" s="152">
        <v>8</v>
      </c>
      <c r="KD61" s="152">
        <v>7</v>
      </c>
      <c r="KE61" s="152">
        <v>9</v>
      </c>
      <c r="KF61" s="152">
        <v>19</v>
      </c>
      <c r="KG61" s="152">
        <v>14</v>
      </c>
      <c r="KH61" s="152">
        <v>12</v>
      </c>
      <c r="KI61" s="152">
        <v>4</v>
      </c>
      <c r="KJ61" s="152">
        <v>21</v>
      </c>
      <c r="KK61" s="152">
        <v>12</v>
      </c>
      <c r="KL61" s="152">
        <v>13</v>
      </c>
      <c r="KM61" s="152">
        <v>8</v>
      </c>
      <c r="KN61" s="152">
        <v>30</v>
      </c>
      <c r="KO61" s="152">
        <v>18</v>
      </c>
      <c r="KP61" s="152">
        <v>14</v>
      </c>
      <c r="KQ61" s="152">
        <v>16</v>
      </c>
      <c r="KR61" s="152">
        <v>26</v>
      </c>
      <c r="KS61" s="152">
        <v>22</v>
      </c>
      <c r="KT61" s="152">
        <v>25</v>
      </c>
      <c r="KU61" s="152">
        <v>15</v>
      </c>
      <c r="KV61" s="152">
        <v>25</v>
      </c>
      <c r="KW61" s="152">
        <v>23</v>
      </c>
      <c r="KX61" s="152">
        <v>16</v>
      </c>
      <c r="KY61" s="152">
        <v>29</v>
      </c>
      <c r="KZ61" s="152">
        <v>18</v>
      </c>
      <c r="LA61" s="152">
        <v>16</v>
      </c>
      <c r="LB61" s="152">
        <v>13</v>
      </c>
      <c r="LC61" s="152">
        <v>18</v>
      </c>
      <c r="LD61" s="152">
        <v>17</v>
      </c>
      <c r="LE61" s="152">
        <v>29</v>
      </c>
      <c r="LF61" s="152">
        <v>26</v>
      </c>
      <c r="LG61" s="152">
        <v>21</v>
      </c>
      <c r="LH61" s="152">
        <v>16</v>
      </c>
      <c r="LI61" s="152">
        <v>26</v>
      </c>
      <c r="LJ61" s="152">
        <v>20</v>
      </c>
      <c r="LK61" s="152">
        <v>18</v>
      </c>
      <c r="LL61" s="152">
        <v>18</v>
      </c>
      <c r="LM61" s="152">
        <v>10</v>
      </c>
      <c r="LN61" s="152">
        <v>14</v>
      </c>
      <c r="LO61" s="152">
        <v>16</v>
      </c>
      <c r="LP61" s="152">
        <v>10</v>
      </c>
      <c r="LQ61" s="152">
        <v>12</v>
      </c>
      <c r="LR61" s="152">
        <v>28</v>
      </c>
      <c r="LS61" s="152">
        <v>15</v>
      </c>
      <c r="LT61" s="152">
        <v>27</v>
      </c>
      <c r="LU61" s="152">
        <v>15</v>
      </c>
      <c r="LV61" s="152">
        <v>19</v>
      </c>
      <c r="LW61" s="152">
        <v>17</v>
      </c>
      <c r="LX61" s="152">
        <v>14</v>
      </c>
      <c r="LY61" s="152">
        <v>16</v>
      </c>
      <c r="LZ61" s="152">
        <v>10</v>
      </c>
      <c r="MA61" s="152">
        <v>24</v>
      </c>
      <c r="MB61" s="152">
        <v>16</v>
      </c>
      <c r="MC61" s="152">
        <v>17</v>
      </c>
      <c r="MD61" s="152">
        <v>14</v>
      </c>
      <c r="ME61" s="152">
        <v>26</v>
      </c>
      <c r="MF61" s="152">
        <v>28</v>
      </c>
      <c r="MG61" s="152">
        <v>36</v>
      </c>
      <c r="MH61" s="152">
        <v>36</v>
      </c>
      <c r="MI61" s="152">
        <v>29</v>
      </c>
      <c r="MJ61" s="152">
        <v>20</v>
      </c>
      <c r="MK61" s="152">
        <v>18</v>
      </c>
      <c r="ML61" s="152">
        <v>8</v>
      </c>
      <c r="MM61" s="152">
        <v>17</v>
      </c>
      <c r="MN61" s="152">
        <v>76</v>
      </c>
      <c r="MO61" s="152">
        <v>56</v>
      </c>
      <c r="MP61" s="152">
        <v>109</v>
      </c>
      <c r="MQ61" s="152">
        <v>30</v>
      </c>
      <c r="MR61" s="152">
        <v>18</v>
      </c>
      <c r="MS61" s="152">
        <v>22</v>
      </c>
      <c r="MT61" s="152">
        <v>24</v>
      </c>
      <c r="MU61" s="152">
        <v>18</v>
      </c>
      <c r="MV61" s="152">
        <v>20</v>
      </c>
      <c r="MW61" s="152">
        <v>20</v>
      </c>
      <c r="MX61" s="152">
        <v>13</v>
      </c>
      <c r="MY61" s="152">
        <v>13</v>
      </c>
      <c r="MZ61" s="152">
        <v>17</v>
      </c>
      <c r="NA61" s="152">
        <v>15</v>
      </c>
      <c r="NB61" s="152">
        <v>23</v>
      </c>
      <c r="NC61" s="152">
        <v>15</v>
      </c>
      <c r="ND61" s="152">
        <v>22</v>
      </c>
      <c r="NE61" s="152">
        <v>13</v>
      </c>
    </row>
    <row r="62" spans="1:370" s="43" customFormat="1" x14ac:dyDescent="0.25">
      <c r="A62" s="208"/>
      <c r="B62" s="59" t="s">
        <v>665</v>
      </c>
      <c r="E62" s="153">
        <v>183</v>
      </c>
      <c r="F62" s="153">
        <v>197</v>
      </c>
      <c r="G62" s="153">
        <v>210</v>
      </c>
      <c r="H62" s="153">
        <v>189</v>
      </c>
      <c r="I62" s="153">
        <v>168</v>
      </c>
      <c r="J62" s="153">
        <v>176</v>
      </c>
      <c r="K62" s="153">
        <v>193</v>
      </c>
      <c r="L62" s="153">
        <v>173</v>
      </c>
      <c r="M62" s="153">
        <v>173</v>
      </c>
      <c r="N62" s="153">
        <v>195</v>
      </c>
      <c r="O62" s="153">
        <v>165</v>
      </c>
      <c r="P62" s="153">
        <v>177</v>
      </c>
      <c r="Q62" s="153">
        <v>188</v>
      </c>
      <c r="R62" s="153">
        <v>184</v>
      </c>
      <c r="S62" s="153">
        <v>151</v>
      </c>
      <c r="T62" s="153">
        <v>192</v>
      </c>
      <c r="U62" s="153">
        <v>230</v>
      </c>
      <c r="V62" s="153">
        <v>190</v>
      </c>
      <c r="W62" s="153">
        <v>195</v>
      </c>
      <c r="X62" s="153">
        <v>198</v>
      </c>
      <c r="Y62" s="153">
        <v>162</v>
      </c>
      <c r="Z62" s="153">
        <v>216</v>
      </c>
      <c r="AA62" s="153">
        <v>173</v>
      </c>
      <c r="AB62" s="153">
        <v>142</v>
      </c>
      <c r="AC62" s="153">
        <v>212</v>
      </c>
      <c r="AD62" s="153">
        <v>147</v>
      </c>
      <c r="AE62" s="153">
        <v>164</v>
      </c>
      <c r="AF62" s="153">
        <v>193</v>
      </c>
      <c r="AG62" s="153">
        <v>232</v>
      </c>
      <c r="AH62" s="153">
        <v>194</v>
      </c>
      <c r="AI62" s="153">
        <v>222</v>
      </c>
      <c r="AJ62" s="153">
        <v>207</v>
      </c>
      <c r="AK62" s="153">
        <v>193</v>
      </c>
      <c r="AL62" s="153">
        <v>229</v>
      </c>
      <c r="AM62" s="153">
        <v>204</v>
      </c>
      <c r="AN62" s="153">
        <v>204</v>
      </c>
      <c r="AO62" s="153">
        <v>217</v>
      </c>
      <c r="AP62" s="153">
        <v>207</v>
      </c>
      <c r="AQ62" s="153">
        <v>202</v>
      </c>
      <c r="AR62" s="153">
        <v>220</v>
      </c>
      <c r="AS62" s="153">
        <v>204</v>
      </c>
      <c r="AT62" s="153">
        <v>107</v>
      </c>
      <c r="AU62" s="153">
        <v>216</v>
      </c>
      <c r="AV62" s="153">
        <v>128</v>
      </c>
      <c r="AW62" s="153">
        <v>174</v>
      </c>
      <c r="AX62" s="153">
        <v>161</v>
      </c>
      <c r="AY62" s="153">
        <v>219</v>
      </c>
      <c r="AZ62" s="153">
        <v>182</v>
      </c>
      <c r="BA62" s="153">
        <v>182</v>
      </c>
      <c r="BB62" s="153">
        <v>177</v>
      </c>
      <c r="BC62" s="153">
        <v>210</v>
      </c>
      <c r="BD62" s="153">
        <v>164</v>
      </c>
      <c r="BE62" s="153">
        <v>188</v>
      </c>
      <c r="BF62" s="153">
        <v>200</v>
      </c>
      <c r="BG62" s="153">
        <v>173</v>
      </c>
      <c r="BH62" s="153">
        <v>194</v>
      </c>
      <c r="BI62" s="153">
        <v>166</v>
      </c>
      <c r="BJ62" s="153">
        <v>185</v>
      </c>
      <c r="BK62" s="153">
        <v>210</v>
      </c>
      <c r="BL62" s="153">
        <v>183</v>
      </c>
      <c r="BM62" s="153">
        <v>193</v>
      </c>
      <c r="BN62" s="153">
        <v>199</v>
      </c>
      <c r="BO62" s="153">
        <v>201</v>
      </c>
      <c r="BP62" s="153">
        <v>182</v>
      </c>
      <c r="BQ62" s="153">
        <v>192</v>
      </c>
      <c r="BR62" s="153">
        <v>194</v>
      </c>
      <c r="BS62" s="153">
        <v>184</v>
      </c>
      <c r="BT62" s="153">
        <v>121</v>
      </c>
      <c r="BU62" s="153">
        <v>105</v>
      </c>
      <c r="BV62" s="153">
        <v>89</v>
      </c>
      <c r="BW62" s="153">
        <v>185</v>
      </c>
      <c r="BX62" s="153">
        <v>180</v>
      </c>
      <c r="BY62" s="153">
        <v>190</v>
      </c>
      <c r="BZ62" s="153">
        <v>206</v>
      </c>
      <c r="CA62" s="153">
        <v>146</v>
      </c>
      <c r="CB62" s="153">
        <v>162</v>
      </c>
      <c r="CC62" s="153">
        <v>158</v>
      </c>
      <c r="CD62" s="153">
        <v>152</v>
      </c>
      <c r="CE62" s="153">
        <v>150</v>
      </c>
      <c r="CF62" s="153">
        <v>150</v>
      </c>
      <c r="CG62" s="153">
        <v>152</v>
      </c>
      <c r="CH62" s="153">
        <v>154</v>
      </c>
      <c r="CI62" s="153">
        <v>191</v>
      </c>
      <c r="CJ62" s="153">
        <v>203</v>
      </c>
      <c r="CK62" s="153">
        <v>187</v>
      </c>
      <c r="CL62" s="153">
        <v>207</v>
      </c>
      <c r="CM62" s="153">
        <v>182</v>
      </c>
      <c r="CN62" s="153">
        <v>193</v>
      </c>
      <c r="CO62" s="153">
        <v>186</v>
      </c>
      <c r="CP62" s="153">
        <v>200</v>
      </c>
      <c r="CQ62" s="153">
        <v>207</v>
      </c>
      <c r="CR62" s="153">
        <v>164</v>
      </c>
      <c r="CS62" s="153">
        <v>198</v>
      </c>
      <c r="CT62" s="153">
        <v>198</v>
      </c>
      <c r="CU62" s="153">
        <v>150</v>
      </c>
      <c r="CV62" s="153">
        <v>205</v>
      </c>
      <c r="CW62" s="153">
        <v>213</v>
      </c>
      <c r="CX62" s="153">
        <v>206</v>
      </c>
      <c r="CY62" s="153">
        <v>173</v>
      </c>
      <c r="CZ62" s="153">
        <v>169</v>
      </c>
      <c r="DA62" s="153">
        <v>186</v>
      </c>
      <c r="DB62" s="153">
        <v>184</v>
      </c>
      <c r="DC62" s="153">
        <v>207</v>
      </c>
      <c r="DD62" s="153">
        <v>200</v>
      </c>
      <c r="DE62" s="153">
        <v>204</v>
      </c>
      <c r="DF62" s="153">
        <v>176</v>
      </c>
      <c r="DG62" s="153">
        <v>187</v>
      </c>
      <c r="DH62" s="153">
        <v>164</v>
      </c>
      <c r="DI62" s="153">
        <v>194</v>
      </c>
      <c r="DJ62" s="153">
        <v>150</v>
      </c>
      <c r="DK62" s="153">
        <v>190</v>
      </c>
      <c r="DL62" s="153">
        <v>209</v>
      </c>
      <c r="DM62" s="153">
        <v>209</v>
      </c>
      <c r="DN62" s="153">
        <v>159</v>
      </c>
      <c r="DO62" s="153">
        <v>189</v>
      </c>
      <c r="DP62" s="153">
        <v>188</v>
      </c>
      <c r="DQ62" s="153">
        <v>208</v>
      </c>
      <c r="DR62" s="153">
        <v>180</v>
      </c>
      <c r="DS62" s="153">
        <v>195</v>
      </c>
      <c r="DT62" s="153">
        <v>184</v>
      </c>
      <c r="DU62" s="153">
        <v>202</v>
      </c>
      <c r="DV62" s="153">
        <v>211</v>
      </c>
      <c r="DW62" s="153">
        <v>206</v>
      </c>
      <c r="DX62" s="153">
        <v>213</v>
      </c>
      <c r="DY62" s="153">
        <v>211</v>
      </c>
      <c r="DZ62" s="153">
        <v>150</v>
      </c>
      <c r="EA62" s="153">
        <v>157</v>
      </c>
      <c r="EB62" s="153">
        <v>220</v>
      </c>
      <c r="EC62" s="153">
        <v>214</v>
      </c>
      <c r="ED62" s="153">
        <v>191</v>
      </c>
      <c r="EE62" s="153">
        <v>200</v>
      </c>
      <c r="EF62" s="153">
        <v>208</v>
      </c>
      <c r="EG62" s="153">
        <v>183</v>
      </c>
      <c r="EH62" s="153">
        <v>117</v>
      </c>
      <c r="EI62" s="153">
        <v>61</v>
      </c>
      <c r="EJ62" s="153">
        <v>54</v>
      </c>
      <c r="EK62" s="153">
        <v>107</v>
      </c>
      <c r="EL62" s="153">
        <v>123</v>
      </c>
      <c r="EM62" s="153">
        <v>178</v>
      </c>
      <c r="EN62" s="153">
        <v>191</v>
      </c>
      <c r="EO62" s="153">
        <v>201</v>
      </c>
      <c r="EP62" s="153">
        <v>186</v>
      </c>
      <c r="EQ62" s="153">
        <v>195</v>
      </c>
      <c r="ER62" s="153">
        <v>174</v>
      </c>
      <c r="ES62" s="153">
        <v>193</v>
      </c>
      <c r="ET62" s="153">
        <v>198</v>
      </c>
      <c r="EU62" s="153">
        <v>197</v>
      </c>
      <c r="EV62" s="153">
        <v>185</v>
      </c>
      <c r="EW62" s="153">
        <v>159</v>
      </c>
      <c r="EX62" s="153">
        <v>172</v>
      </c>
      <c r="EY62" s="153">
        <v>185</v>
      </c>
      <c r="EZ62" s="153">
        <v>155</v>
      </c>
      <c r="FA62" s="153">
        <v>187</v>
      </c>
      <c r="FB62" s="153">
        <v>191</v>
      </c>
      <c r="FC62" s="153">
        <v>141</v>
      </c>
      <c r="FD62" s="153">
        <v>204</v>
      </c>
      <c r="FE62" s="153">
        <v>221</v>
      </c>
      <c r="FF62" s="153">
        <v>246</v>
      </c>
      <c r="FG62" s="153">
        <v>214</v>
      </c>
      <c r="FH62" s="153">
        <v>213</v>
      </c>
      <c r="FI62" s="153">
        <v>209</v>
      </c>
      <c r="FJ62" s="153">
        <v>206</v>
      </c>
      <c r="FK62" s="153">
        <v>216</v>
      </c>
      <c r="FL62" s="153">
        <v>215</v>
      </c>
      <c r="FM62" s="153">
        <v>223</v>
      </c>
      <c r="FN62" s="153">
        <v>224</v>
      </c>
      <c r="FO62" s="153">
        <v>221</v>
      </c>
      <c r="FP62" s="153">
        <v>207</v>
      </c>
      <c r="FQ62" s="153">
        <v>212</v>
      </c>
      <c r="FR62" s="153">
        <v>310</v>
      </c>
      <c r="FS62" s="153">
        <v>310</v>
      </c>
      <c r="FT62" s="153">
        <v>306</v>
      </c>
      <c r="FU62" s="153">
        <v>213</v>
      </c>
      <c r="FV62" s="153">
        <v>177</v>
      </c>
      <c r="FW62" s="153">
        <v>201</v>
      </c>
      <c r="FX62" s="153">
        <v>186</v>
      </c>
      <c r="FY62" s="153">
        <v>197</v>
      </c>
      <c r="FZ62" s="153">
        <v>229</v>
      </c>
      <c r="GA62" s="153">
        <v>97</v>
      </c>
      <c r="GB62" s="153">
        <v>89</v>
      </c>
      <c r="GC62" s="153">
        <v>58</v>
      </c>
      <c r="GD62" s="153">
        <v>114</v>
      </c>
      <c r="GE62" s="153">
        <v>180</v>
      </c>
      <c r="GF62" s="153">
        <v>187</v>
      </c>
      <c r="GG62" s="153">
        <v>192</v>
      </c>
      <c r="GH62" s="153">
        <v>237</v>
      </c>
      <c r="GI62" s="153">
        <v>203</v>
      </c>
      <c r="GJ62" s="153">
        <v>191</v>
      </c>
      <c r="GK62" s="153">
        <v>182</v>
      </c>
      <c r="GL62" s="153">
        <v>224</v>
      </c>
      <c r="GM62" s="153">
        <v>209</v>
      </c>
      <c r="GN62" s="153">
        <v>175</v>
      </c>
      <c r="GO62" s="153">
        <v>206</v>
      </c>
      <c r="GP62" s="153">
        <v>205</v>
      </c>
      <c r="GQ62" s="153">
        <v>192</v>
      </c>
      <c r="GR62" s="153">
        <v>199</v>
      </c>
      <c r="GS62" s="153">
        <v>222</v>
      </c>
      <c r="GT62" s="153">
        <v>216</v>
      </c>
      <c r="GU62" s="153">
        <v>227</v>
      </c>
      <c r="GV62" s="153">
        <v>242</v>
      </c>
      <c r="GW62" s="153">
        <v>125</v>
      </c>
      <c r="GX62" s="153">
        <v>195</v>
      </c>
      <c r="GY62" s="153">
        <v>186</v>
      </c>
      <c r="GZ62" s="153">
        <v>138</v>
      </c>
      <c r="HA62" s="153">
        <v>219</v>
      </c>
      <c r="HB62" s="153">
        <v>232</v>
      </c>
      <c r="HC62" s="153">
        <v>166</v>
      </c>
      <c r="HD62" s="153">
        <v>206</v>
      </c>
      <c r="HE62" s="153">
        <v>234</v>
      </c>
      <c r="HF62" s="153">
        <v>213</v>
      </c>
      <c r="HG62" s="153">
        <v>205</v>
      </c>
      <c r="HH62" s="153">
        <v>233</v>
      </c>
      <c r="HI62" s="153">
        <v>236</v>
      </c>
      <c r="HJ62" s="153">
        <v>171</v>
      </c>
      <c r="HK62" s="153">
        <v>144</v>
      </c>
      <c r="HL62" s="153">
        <v>216</v>
      </c>
      <c r="HM62" s="153">
        <v>220</v>
      </c>
      <c r="HN62" s="153">
        <v>171</v>
      </c>
      <c r="HO62" s="153">
        <v>81</v>
      </c>
      <c r="HP62" s="153">
        <v>95</v>
      </c>
      <c r="HQ62" s="153">
        <v>41</v>
      </c>
      <c r="HR62" s="153">
        <v>97</v>
      </c>
      <c r="HS62" s="153">
        <v>69</v>
      </c>
      <c r="HT62" s="153">
        <v>123</v>
      </c>
      <c r="HU62" s="153">
        <v>115</v>
      </c>
      <c r="HV62" s="153">
        <v>81</v>
      </c>
      <c r="HW62" s="153">
        <v>91</v>
      </c>
      <c r="HX62" s="153">
        <v>126</v>
      </c>
      <c r="HY62" s="153">
        <v>101</v>
      </c>
      <c r="HZ62" s="153">
        <v>35</v>
      </c>
      <c r="IA62" s="153">
        <v>58</v>
      </c>
      <c r="IB62" s="153">
        <v>90</v>
      </c>
      <c r="IC62" s="153">
        <v>114</v>
      </c>
      <c r="ID62" s="153">
        <v>174</v>
      </c>
      <c r="IE62" s="153">
        <v>194</v>
      </c>
      <c r="IF62" s="153">
        <v>228</v>
      </c>
      <c r="IG62" s="153">
        <v>189</v>
      </c>
      <c r="IH62" s="153">
        <v>181</v>
      </c>
      <c r="II62" s="153">
        <v>226</v>
      </c>
      <c r="IJ62" s="153">
        <v>232</v>
      </c>
      <c r="IK62" s="153">
        <v>131</v>
      </c>
      <c r="IL62" s="153">
        <v>205</v>
      </c>
      <c r="IM62" s="153">
        <v>209</v>
      </c>
      <c r="IN62" s="153">
        <v>212</v>
      </c>
      <c r="IO62" s="153">
        <v>144</v>
      </c>
      <c r="IP62" s="153">
        <v>162</v>
      </c>
      <c r="IQ62" s="153">
        <v>214</v>
      </c>
      <c r="IR62" s="153">
        <v>212</v>
      </c>
      <c r="IS62" s="153">
        <v>230</v>
      </c>
      <c r="IT62" s="153">
        <v>232</v>
      </c>
      <c r="IU62" s="153">
        <v>249</v>
      </c>
      <c r="IV62" s="153">
        <v>229</v>
      </c>
      <c r="IW62" s="153">
        <v>224</v>
      </c>
      <c r="IX62" s="153">
        <v>190</v>
      </c>
      <c r="IY62" s="153">
        <v>137</v>
      </c>
      <c r="IZ62" s="153">
        <v>141</v>
      </c>
      <c r="JA62" s="153">
        <v>194</v>
      </c>
      <c r="JB62" s="153">
        <v>193</v>
      </c>
      <c r="JC62" s="153">
        <v>201</v>
      </c>
      <c r="JD62" s="153">
        <v>196</v>
      </c>
      <c r="JE62" s="153">
        <v>135</v>
      </c>
      <c r="JF62" s="153">
        <v>180</v>
      </c>
      <c r="JG62" s="153">
        <v>137</v>
      </c>
      <c r="JH62" s="153">
        <v>182</v>
      </c>
      <c r="JI62" s="153">
        <v>201</v>
      </c>
      <c r="JJ62" s="153">
        <v>176</v>
      </c>
      <c r="JK62" s="153">
        <v>209</v>
      </c>
      <c r="JL62" s="153">
        <v>188</v>
      </c>
      <c r="JM62" s="153">
        <v>122</v>
      </c>
      <c r="JN62" s="153">
        <v>200</v>
      </c>
      <c r="JO62" s="153">
        <v>186</v>
      </c>
      <c r="JP62" s="153">
        <v>124</v>
      </c>
      <c r="JQ62" s="153">
        <v>190</v>
      </c>
      <c r="JR62" s="153">
        <v>172</v>
      </c>
      <c r="JS62" s="153">
        <v>163</v>
      </c>
      <c r="JT62" s="153">
        <v>284</v>
      </c>
      <c r="JU62" s="153"/>
      <c r="JV62" s="153">
        <v>148</v>
      </c>
      <c r="JW62" s="153">
        <v>164</v>
      </c>
      <c r="JX62" s="153">
        <v>189</v>
      </c>
      <c r="JY62" s="153">
        <v>204</v>
      </c>
      <c r="JZ62" s="153">
        <v>167</v>
      </c>
      <c r="KA62" s="153">
        <v>199</v>
      </c>
      <c r="KB62" s="153">
        <v>177</v>
      </c>
      <c r="KC62" s="153">
        <v>158</v>
      </c>
      <c r="KD62" s="153">
        <v>160</v>
      </c>
      <c r="KE62" s="153">
        <v>181</v>
      </c>
      <c r="KF62" s="153">
        <v>204</v>
      </c>
      <c r="KG62" s="153">
        <v>174</v>
      </c>
      <c r="KH62" s="153">
        <v>164</v>
      </c>
      <c r="KI62" s="153">
        <v>158</v>
      </c>
      <c r="KJ62" s="153">
        <v>204</v>
      </c>
      <c r="KK62" s="153">
        <v>203</v>
      </c>
      <c r="KL62" s="153">
        <v>185</v>
      </c>
      <c r="KM62" s="153">
        <v>113</v>
      </c>
      <c r="KN62" s="153">
        <v>198</v>
      </c>
      <c r="KO62" s="153">
        <v>150</v>
      </c>
      <c r="KP62" s="153">
        <v>214</v>
      </c>
      <c r="KQ62" s="153">
        <v>224</v>
      </c>
      <c r="KR62" s="153">
        <v>292</v>
      </c>
      <c r="KS62" s="153">
        <v>282</v>
      </c>
      <c r="KT62" s="153">
        <v>268</v>
      </c>
      <c r="KU62" s="153">
        <v>212</v>
      </c>
      <c r="KV62" s="153">
        <v>309</v>
      </c>
      <c r="KW62" s="153">
        <v>235</v>
      </c>
      <c r="KX62" s="153">
        <v>302</v>
      </c>
      <c r="KY62" s="153">
        <v>290</v>
      </c>
      <c r="KZ62" s="153">
        <v>296</v>
      </c>
      <c r="LA62" s="153">
        <v>278</v>
      </c>
      <c r="LB62" s="153">
        <v>237</v>
      </c>
      <c r="LC62" s="153">
        <v>247</v>
      </c>
      <c r="LD62" s="153">
        <v>233</v>
      </c>
      <c r="LE62" s="153">
        <v>214</v>
      </c>
      <c r="LF62" s="153">
        <v>225</v>
      </c>
      <c r="LG62" s="153">
        <v>236</v>
      </c>
      <c r="LH62" s="153">
        <v>213</v>
      </c>
      <c r="LI62" s="153">
        <v>219</v>
      </c>
      <c r="LJ62" s="153">
        <v>230</v>
      </c>
      <c r="LK62" s="153">
        <v>241</v>
      </c>
      <c r="LL62" s="153">
        <v>238</v>
      </c>
      <c r="LM62" s="153">
        <v>250</v>
      </c>
      <c r="LN62" s="153">
        <v>247</v>
      </c>
      <c r="LO62" s="153">
        <v>248</v>
      </c>
      <c r="LP62" s="153">
        <v>248</v>
      </c>
      <c r="LQ62" s="153">
        <v>216</v>
      </c>
      <c r="LR62" s="153">
        <v>242</v>
      </c>
      <c r="LS62" s="153">
        <v>254</v>
      </c>
      <c r="LT62" s="153">
        <v>244</v>
      </c>
      <c r="LU62" s="153">
        <v>216</v>
      </c>
      <c r="LV62" s="153">
        <v>233</v>
      </c>
      <c r="LW62" s="153">
        <v>238</v>
      </c>
      <c r="LX62" s="153">
        <v>228</v>
      </c>
      <c r="LY62" s="153">
        <v>244</v>
      </c>
      <c r="LZ62" s="153">
        <v>227</v>
      </c>
      <c r="MA62" s="153">
        <v>228</v>
      </c>
      <c r="MB62" s="153">
        <v>217</v>
      </c>
      <c r="MC62" s="153">
        <v>238</v>
      </c>
      <c r="MD62" s="153">
        <v>223</v>
      </c>
      <c r="ME62" s="153">
        <v>234</v>
      </c>
      <c r="MF62" s="153">
        <v>181</v>
      </c>
      <c r="MG62" s="153">
        <v>245</v>
      </c>
      <c r="MH62" s="153">
        <v>226</v>
      </c>
      <c r="MI62" s="153">
        <v>197</v>
      </c>
      <c r="MJ62" s="153">
        <v>227</v>
      </c>
      <c r="MK62" s="153">
        <v>236</v>
      </c>
      <c r="ML62" s="153">
        <v>220</v>
      </c>
      <c r="MM62" s="153">
        <v>240</v>
      </c>
      <c r="MN62" s="153">
        <v>280</v>
      </c>
      <c r="MO62" s="153">
        <v>105</v>
      </c>
      <c r="MP62" s="153">
        <v>135</v>
      </c>
      <c r="MQ62" s="153">
        <v>284</v>
      </c>
      <c r="MR62" s="153">
        <v>307</v>
      </c>
      <c r="MS62" s="153">
        <v>225</v>
      </c>
      <c r="MT62" s="153">
        <v>304</v>
      </c>
      <c r="MU62" s="153">
        <v>285</v>
      </c>
      <c r="MV62" s="153">
        <v>288</v>
      </c>
      <c r="MW62" s="153">
        <v>283</v>
      </c>
      <c r="MX62" s="153">
        <v>230</v>
      </c>
      <c r="MY62" s="153">
        <v>210</v>
      </c>
      <c r="MZ62" s="153">
        <v>272</v>
      </c>
      <c r="NA62" s="153">
        <v>268</v>
      </c>
      <c r="NB62" s="153">
        <v>257</v>
      </c>
      <c r="NC62" s="153">
        <v>263</v>
      </c>
      <c r="ND62" s="153">
        <v>273</v>
      </c>
      <c r="NE62" s="153">
        <v>248</v>
      </c>
    </row>
    <row r="63" spans="1:370" s="48" customFormat="1" ht="18.75" x14ac:dyDescent="0.3">
      <c r="A63" s="208"/>
      <c r="B63" s="60" t="s">
        <v>499</v>
      </c>
      <c r="C63" s="64"/>
      <c r="E63" s="60">
        <v>19.7</v>
      </c>
      <c r="F63" s="60">
        <v>20.6</v>
      </c>
      <c r="G63" s="60">
        <v>20.7</v>
      </c>
      <c r="H63" s="60">
        <v>22.1</v>
      </c>
      <c r="I63" s="60">
        <v>16.600000000000001</v>
      </c>
      <c r="J63" s="60">
        <v>19.3</v>
      </c>
      <c r="K63" s="60">
        <v>20.100000000000001</v>
      </c>
      <c r="L63" s="60">
        <v>20.7</v>
      </c>
      <c r="M63" s="60">
        <v>21.3</v>
      </c>
      <c r="N63" s="60">
        <v>19.100000000000001</v>
      </c>
      <c r="O63" s="60">
        <v>14.8</v>
      </c>
      <c r="P63" s="60">
        <v>16.8</v>
      </c>
      <c r="Q63" s="60">
        <v>17.5</v>
      </c>
      <c r="R63" s="60">
        <v>18.899999999999999</v>
      </c>
      <c r="S63" s="60">
        <v>13</v>
      </c>
      <c r="T63" s="60">
        <v>12.9</v>
      </c>
      <c r="U63" s="60">
        <v>18.899999999999999</v>
      </c>
      <c r="V63" s="60">
        <v>19.2</v>
      </c>
      <c r="W63" s="60">
        <v>19.399999999999999</v>
      </c>
      <c r="X63" s="60">
        <v>18.100000000000001</v>
      </c>
      <c r="Y63" s="60">
        <v>16.899999999999999</v>
      </c>
      <c r="Z63" s="60">
        <v>18.399999999999999</v>
      </c>
      <c r="AA63" s="60">
        <v>16.5</v>
      </c>
      <c r="AB63" s="60">
        <v>18.100000000000001</v>
      </c>
      <c r="AC63" s="60">
        <v>17.5</v>
      </c>
      <c r="AD63" s="60">
        <v>13.6</v>
      </c>
      <c r="AE63" s="60">
        <v>16.7</v>
      </c>
      <c r="AF63" s="60">
        <v>15.8</v>
      </c>
      <c r="AG63" s="60">
        <v>17.399999999999999</v>
      </c>
      <c r="AH63" s="60">
        <v>18</v>
      </c>
      <c r="AI63" s="60">
        <v>17.100000000000001</v>
      </c>
      <c r="AJ63" s="60">
        <v>17.7</v>
      </c>
      <c r="AK63" s="60">
        <v>17.3</v>
      </c>
      <c r="AL63" s="60">
        <v>18.3</v>
      </c>
      <c r="AM63" s="60">
        <v>18</v>
      </c>
      <c r="AN63" s="60">
        <v>19.899999999999999</v>
      </c>
      <c r="AO63" s="60">
        <v>19.8</v>
      </c>
      <c r="AP63" s="60">
        <v>20.2</v>
      </c>
      <c r="AQ63" s="60">
        <v>18.2</v>
      </c>
      <c r="AR63" s="60">
        <v>19.100000000000001</v>
      </c>
      <c r="AS63" s="60">
        <v>20.100000000000001</v>
      </c>
      <c r="AT63" s="60">
        <v>10.8</v>
      </c>
      <c r="AU63" s="60">
        <v>16.600000000000001</v>
      </c>
      <c r="AV63" s="60">
        <v>8.1999999999999993</v>
      </c>
      <c r="AW63" s="60">
        <v>18.600000000000001</v>
      </c>
      <c r="AX63" s="60">
        <v>13.8</v>
      </c>
      <c r="AY63" s="60">
        <v>20.100000000000001</v>
      </c>
      <c r="AZ63" s="60">
        <v>19.5</v>
      </c>
      <c r="BA63" s="60">
        <v>20.5</v>
      </c>
      <c r="BB63" s="60">
        <v>20.8</v>
      </c>
      <c r="BC63" s="60">
        <v>21.6</v>
      </c>
      <c r="BD63" s="60">
        <v>18.600000000000001</v>
      </c>
      <c r="BE63" s="60">
        <v>23</v>
      </c>
      <c r="BF63" s="60">
        <v>20</v>
      </c>
      <c r="BG63" s="60">
        <v>20</v>
      </c>
      <c r="BH63" s="60">
        <v>20.9</v>
      </c>
      <c r="BI63" s="60">
        <v>20.8</v>
      </c>
      <c r="BJ63" s="60">
        <v>20.100000000000001</v>
      </c>
      <c r="BK63" s="60">
        <v>20.7</v>
      </c>
      <c r="BL63" s="60">
        <v>21.4</v>
      </c>
      <c r="BM63" s="60">
        <v>18.899999999999999</v>
      </c>
      <c r="BN63" s="60">
        <v>22.8</v>
      </c>
      <c r="BO63" s="60">
        <v>21.9</v>
      </c>
      <c r="BP63" s="60">
        <v>22</v>
      </c>
      <c r="BQ63" s="60">
        <v>21.9</v>
      </c>
      <c r="BR63" s="60">
        <v>18.3</v>
      </c>
      <c r="BS63" s="60">
        <v>19.8</v>
      </c>
      <c r="BT63" s="60">
        <v>17.600000000000001</v>
      </c>
      <c r="BU63" s="60">
        <v>13.5</v>
      </c>
      <c r="BV63" s="60">
        <v>7.4</v>
      </c>
      <c r="BW63" s="60">
        <v>17.7</v>
      </c>
      <c r="BX63" s="60">
        <v>19.3</v>
      </c>
      <c r="BY63" s="60">
        <v>19.3</v>
      </c>
      <c r="BZ63" s="60">
        <v>22.8</v>
      </c>
      <c r="CA63" s="60">
        <v>21.8</v>
      </c>
      <c r="CB63" s="60">
        <v>22.2</v>
      </c>
      <c r="CC63" s="60">
        <v>21.9</v>
      </c>
      <c r="CD63" s="60">
        <v>19</v>
      </c>
      <c r="CE63" s="60">
        <v>19</v>
      </c>
      <c r="CF63" s="60">
        <v>19</v>
      </c>
      <c r="CG63" s="60">
        <v>19</v>
      </c>
      <c r="CH63" s="60">
        <v>19</v>
      </c>
      <c r="CI63" s="60">
        <v>20.5</v>
      </c>
      <c r="CJ63" s="60">
        <v>22.6</v>
      </c>
      <c r="CK63" s="60">
        <v>23.5</v>
      </c>
      <c r="CL63" s="60">
        <v>23.2</v>
      </c>
      <c r="CM63" s="60">
        <v>23.7</v>
      </c>
      <c r="CN63" s="60">
        <v>23.5</v>
      </c>
      <c r="CO63" s="60">
        <v>23.2</v>
      </c>
      <c r="CP63" s="60">
        <v>21.1</v>
      </c>
      <c r="CQ63" s="60">
        <v>22.7</v>
      </c>
      <c r="CR63" s="60">
        <v>23.3</v>
      </c>
      <c r="CS63" s="60">
        <v>23.1</v>
      </c>
      <c r="CT63" s="60">
        <v>23.4</v>
      </c>
      <c r="CU63" s="60">
        <v>16.600000000000001</v>
      </c>
      <c r="CV63" s="60">
        <v>21.8</v>
      </c>
      <c r="CW63" s="60">
        <v>22.8</v>
      </c>
      <c r="CX63" s="60">
        <v>23.5</v>
      </c>
      <c r="CY63" s="60">
        <v>23.5</v>
      </c>
      <c r="CZ63" s="60">
        <v>22.7</v>
      </c>
      <c r="DA63" s="60">
        <v>23.3</v>
      </c>
      <c r="DB63" s="60">
        <v>22.6</v>
      </c>
      <c r="DC63" s="60" t="s">
        <v>124</v>
      </c>
      <c r="DD63" s="60">
        <v>21</v>
      </c>
      <c r="DE63" s="60">
        <v>21.9</v>
      </c>
      <c r="DF63" s="60">
        <v>18.899999999999999</v>
      </c>
      <c r="DG63" s="60">
        <v>18</v>
      </c>
      <c r="DH63" s="60">
        <v>15.6</v>
      </c>
      <c r="DI63" s="60">
        <v>17.100000000000001</v>
      </c>
      <c r="DJ63" s="60">
        <v>18.8</v>
      </c>
      <c r="DK63" s="60">
        <v>18.600000000000001</v>
      </c>
      <c r="DL63" s="60">
        <v>20.6</v>
      </c>
      <c r="DM63" s="60">
        <v>20.399999999999999</v>
      </c>
      <c r="DN63" s="60">
        <v>17.3</v>
      </c>
      <c r="DO63" s="60">
        <v>21.1</v>
      </c>
      <c r="DP63" s="60">
        <v>21.1</v>
      </c>
      <c r="DQ63" s="60">
        <v>22.9</v>
      </c>
      <c r="DR63" s="60">
        <v>22.1</v>
      </c>
      <c r="DS63" s="60">
        <v>23</v>
      </c>
      <c r="DT63" s="60">
        <v>23</v>
      </c>
      <c r="DU63" s="60">
        <v>22.6</v>
      </c>
      <c r="DV63" s="60">
        <v>22.1</v>
      </c>
      <c r="DW63" s="60">
        <v>22.8</v>
      </c>
      <c r="DX63" s="60">
        <v>22.9</v>
      </c>
      <c r="DY63" s="60">
        <v>22.2</v>
      </c>
      <c r="DZ63" s="60">
        <v>16.2</v>
      </c>
      <c r="EA63" s="60">
        <v>9.6</v>
      </c>
      <c r="EB63" s="60">
        <v>22.2</v>
      </c>
      <c r="EC63" s="60">
        <v>22.4</v>
      </c>
      <c r="ED63" s="60">
        <v>21.9</v>
      </c>
      <c r="EE63" s="60">
        <v>21</v>
      </c>
      <c r="EF63" s="60">
        <v>21.6</v>
      </c>
      <c r="EG63" s="60">
        <v>21.1</v>
      </c>
      <c r="EH63" s="60">
        <v>5.6</v>
      </c>
      <c r="EI63" s="60">
        <v>0</v>
      </c>
      <c r="EJ63" s="60">
        <v>0</v>
      </c>
      <c r="EK63" s="60">
        <v>0</v>
      </c>
      <c r="EL63" s="60">
        <v>7.6</v>
      </c>
      <c r="EM63" s="60">
        <v>16.5</v>
      </c>
      <c r="EN63" s="60">
        <v>21.8</v>
      </c>
      <c r="EO63" s="60">
        <v>22.3</v>
      </c>
      <c r="EP63" s="60">
        <v>22.2</v>
      </c>
      <c r="EQ63" s="60">
        <v>22.9</v>
      </c>
      <c r="ER63" s="60">
        <v>21.3</v>
      </c>
      <c r="ES63" s="60">
        <v>21.8</v>
      </c>
      <c r="ET63" s="60">
        <v>22.3</v>
      </c>
      <c r="EU63" s="60">
        <v>22.2</v>
      </c>
      <c r="EV63" s="60">
        <v>22.7</v>
      </c>
      <c r="EW63" s="60">
        <v>18.7</v>
      </c>
      <c r="EX63" s="60">
        <v>19.600000000000001</v>
      </c>
      <c r="EY63" s="60">
        <v>19</v>
      </c>
      <c r="EZ63" s="60">
        <v>17.3</v>
      </c>
      <c r="FA63" s="60">
        <v>19.600000000000001</v>
      </c>
      <c r="FB63" s="60">
        <v>20</v>
      </c>
      <c r="FC63" s="60">
        <v>15.9</v>
      </c>
      <c r="FD63" s="60">
        <v>19.5</v>
      </c>
      <c r="FE63" s="60">
        <v>21.8</v>
      </c>
      <c r="FF63" s="60">
        <v>22.3</v>
      </c>
      <c r="FG63" s="60">
        <v>22</v>
      </c>
      <c r="FH63" s="60">
        <v>24</v>
      </c>
      <c r="FI63" s="60">
        <v>24</v>
      </c>
      <c r="FJ63" s="60">
        <v>23.3</v>
      </c>
      <c r="FK63" s="60">
        <v>22.8</v>
      </c>
      <c r="FL63" s="60">
        <v>23.2</v>
      </c>
      <c r="FM63" s="60">
        <v>21.8</v>
      </c>
      <c r="FN63" s="60">
        <v>21.2</v>
      </c>
      <c r="FO63" s="60">
        <v>21.8</v>
      </c>
      <c r="FP63" s="60">
        <v>22.2</v>
      </c>
      <c r="FQ63" s="60">
        <v>22.1</v>
      </c>
      <c r="FR63" s="60">
        <v>0</v>
      </c>
      <c r="FS63" s="60">
        <v>0</v>
      </c>
      <c r="FT63" s="60">
        <v>0</v>
      </c>
      <c r="FU63" s="60">
        <v>22.3</v>
      </c>
      <c r="FV63" s="60">
        <v>19.5</v>
      </c>
      <c r="FW63" s="60">
        <v>20.100000000000001</v>
      </c>
      <c r="FX63" s="60">
        <v>20.2</v>
      </c>
      <c r="FY63" s="60">
        <v>19.899999999999999</v>
      </c>
      <c r="FZ63" s="60">
        <v>18.899999999999999</v>
      </c>
      <c r="GA63" s="60">
        <v>13.3</v>
      </c>
      <c r="GB63" s="60"/>
      <c r="GC63" s="60"/>
      <c r="GD63" s="60">
        <v>5.8</v>
      </c>
      <c r="GE63" s="60">
        <v>15.8</v>
      </c>
      <c r="GF63" s="60">
        <v>20.2</v>
      </c>
      <c r="GG63" s="60">
        <v>19.399999999999999</v>
      </c>
      <c r="GH63" s="60">
        <v>20.399999999999999</v>
      </c>
      <c r="GI63" s="60">
        <v>20.9</v>
      </c>
      <c r="GJ63" s="60">
        <v>19.899999999999999</v>
      </c>
      <c r="GK63" s="60">
        <v>20</v>
      </c>
      <c r="GL63" s="60">
        <v>10.7</v>
      </c>
      <c r="GM63" s="60">
        <v>20</v>
      </c>
      <c r="GN63" s="60">
        <v>15.4</v>
      </c>
      <c r="GO63" s="60">
        <v>21.5</v>
      </c>
      <c r="GP63" s="60">
        <v>22.6</v>
      </c>
      <c r="GQ63" s="60">
        <v>21.9</v>
      </c>
      <c r="GR63" s="60">
        <v>20.9</v>
      </c>
      <c r="GS63" s="60">
        <v>21.4</v>
      </c>
      <c r="GT63" s="60">
        <v>21.9</v>
      </c>
      <c r="GU63" s="60">
        <v>21.7</v>
      </c>
      <c r="GV63" s="60">
        <v>20.9</v>
      </c>
      <c r="GW63" s="60">
        <v>15.4</v>
      </c>
      <c r="GX63" s="60">
        <v>19</v>
      </c>
      <c r="GY63" s="60">
        <v>16.5</v>
      </c>
      <c r="GZ63" s="60">
        <v>15.2</v>
      </c>
      <c r="HA63" s="60">
        <v>18.399999999999999</v>
      </c>
      <c r="HB63" s="60">
        <v>20.2</v>
      </c>
      <c r="HC63" s="60">
        <v>17.100000000000001</v>
      </c>
      <c r="HD63" s="60">
        <v>19.600000000000001</v>
      </c>
      <c r="HE63" s="60">
        <v>20.3</v>
      </c>
      <c r="HF63" s="60">
        <v>20.100000000000001</v>
      </c>
      <c r="HG63" s="60">
        <v>19.600000000000001</v>
      </c>
      <c r="HH63" s="60">
        <v>17.899999999999999</v>
      </c>
      <c r="HI63" s="60">
        <v>16.100000000000001</v>
      </c>
      <c r="HJ63" s="60">
        <v>12.3</v>
      </c>
      <c r="HK63" s="60">
        <v>6.3</v>
      </c>
      <c r="HL63" s="60">
        <v>13.7</v>
      </c>
      <c r="HM63" s="60">
        <v>10.3</v>
      </c>
      <c r="HN63" s="60">
        <v>8.4</v>
      </c>
      <c r="HO63" s="60">
        <v>8.3000000000000007</v>
      </c>
      <c r="HP63" s="60">
        <v>8.6999999999999993</v>
      </c>
      <c r="HQ63" s="60">
        <v>8.6</v>
      </c>
      <c r="HR63" s="60">
        <v>8.9</v>
      </c>
      <c r="HS63" s="60">
        <v>8.1999999999999993</v>
      </c>
      <c r="HT63" s="60">
        <v>1.9</v>
      </c>
      <c r="HU63" s="60">
        <v>0.4</v>
      </c>
      <c r="HV63" s="60">
        <v>1.9</v>
      </c>
      <c r="HW63" s="60">
        <v>3.8</v>
      </c>
      <c r="HX63" s="60">
        <v>10.7</v>
      </c>
      <c r="HY63" s="60">
        <v>11.6</v>
      </c>
      <c r="HZ63" s="60">
        <v>12.2</v>
      </c>
      <c r="IA63" s="60">
        <v>3.3</v>
      </c>
      <c r="IB63" s="60">
        <v>12.5</v>
      </c>
      <c r="IC63" s="60">
        <v>12.1</v>
      </c>
      <c r="ID63" s="60">
        <v>12.8</v>
      </c>
      <c r="IE63" s="60">
        <v>13.4</v>
      </c>
      <c r="IF63" s="60">
        <v>16</v>
      </c>
      <c r="IG63" s="60">
        <v>15.1</v>
      </c>
      <c r="IH63" s="60">
        <v>13.8</v>
      </c>
      <c r="II63" s="60">
        <v>13.2</v>
      </c>
      <c r="IJ63" s="60">
        <v>15.9</v>
      </c>
      <c r="IK63" s="60">
        <v>11.1</v>
      </c>
      <c r="IL63" s="60">
        <v>13</v>
      </c>
      <c r="IM63" s="60">
        <v>12.9</v>
      </c>
      <c r="IN63" s="60">
        <v>12.9</v>
      </c>
      <c r="IO63" s="60">
        <v>10.7</v>
      </c>
      <c r="IP63" s="60">
        <v>8.6</v>
      </c>
      <c r="IQ63" s="60">
        <v>14.8</v>
      </c>
      <c r="IR63" s="60">
        <v>17.7</v>
      </c>
      <c r="IS63" s="60">
        <v>20.5</v>
      </c>
      <c r="IT63" s="60">
        <v>21.5</v>
      </c>
      <c r="IU63" s="60">
        <v>23.1</v>
      </c>
      <c r="IV63" s="60">
        <v>22.6</v>
      </c>
      <c r="IW63" s="60">
        <v>23</v>
      </c>
      <c r="IX63" s="60">
        <v>23.2</v>
      </c>
      <c r="IY63" s="60">
        <v>16.399999999999999</v>
      </c>
      <c r="IZ63" s="60">
        <v>17.600000000000001</v>
      </c>
      <c r="JA63" s="60">
        <v>19.7</v>
      </c>
      <c r="JB63" s="60">
        <v>19.7</v>
      </c>
      <c r="JC63" s="60">
        <v>20.399999999999999</v>
      </c>
      <c r="JD63" s="60">
        <v>19.3</v>
      </c>
      <c r="JE63" s="60">
        <v>14.5</v>
      </c>
      <c r="JF63" s="60">
        <v>17.7</v>
      </c>
      <c r="JG63" s="60">
        <v>14.1</v>
      </c>
      <c r="JH63" s="60">
        <v>16.899999999999999</v>
      </c>
      <c r="JI63" s="60">
        <v>18.100000000000001</v>
      </c>
      <c r="JJ63" s="60">
        <v>17.8</v>
      </c>
      <c r="JK63" s="60">
        <v>16.7</v>
      </c>
      <c r="JL63" s="60">
        <v>19.600000000000001</v>
      </c>
      <c r="JM63" s="60">
        <v>13.6</v>
      </c>
      <c r="JN63" s="60">
        <v>18.3</v>
      </c>
      <c r="JO63" s="60">
        <v>17.600000000000001</v>
      </c>
      <c r="JP63" s="60">
        <v>14.1</v>
      </c>
      <c r="JQ63" s="60">
        <v>13.2</v>
      </c>
      <c r="JR63" s="60">
        <v>15</v>
      </c>
      <c r="JS63" s="60">
        <v>15.5</v>
      </c>
      <c r="JT63" s="60">
        <v>14.3</v>
      </c>
      <c r="JU63" s="60">
        <v>14.3</v>
      </c>
      <c r="JV63" s="60">
        <v>11.3</v>
      </c>
      <c r="JW63" s="60">
        <v>13.5</v>
      </c>
      <c r="JX63" s="60">
        <v>16.3</v>
      </c>
      <c r="JY63" s="60">
        <v>17.7</v>
      </c>
      <c r="JZ63" s="60">
        <v>18.899999999999999</v>
      </c>
      <c r="KA63" s="60">
        <v>19.5</v>
      </c>
      <c r="KB63" s="60">
        <v>17.8</v>
      </c>
      <c r="KC63" s="60">
        <v>14.5</v>
      </c>
      <c r="KD63" s="60">
        <v>13.6</v>
      </c>
      <c r="KE63" s="60">
        <v>11.8</v>
      </c>
      <c r="KF63" s="60">
        <v>17.7</v>
      </c>
      <c r="KG63" s="60">
        <v>17.100000000000001</v>
      </c>
      <c r="KH63" s="60">
        <v>14.2</v>
      </c>
      <c r="KI63" s="60">
        <v>12.2</v>
      </c>
      <c r="KJ63" s="60">
        <v>20.2</v>
      </c>
      <c r="KK63" s="60">
        <v>17.5</v>
      </c>
      <c r="KL63" s="60">
        <v>17.7</v>
      </c>
      <c r="KM63" s="60">
        <v>12.3</v>
      </c>
      <c r="KN63" s="60">
        <v>18.5</v>
      </c>
      <c r="KO63" s="60">
        <v>17.399999999999999</v>
      </c>
      <c r="KP63" s="60">
        <v>14.8</v>
      </c>
      <c r="KQ63" s="60">
        <v>13</v>
      </c>
      <c r="KR63" s="60">
        <v>18.600000000000001</v>
      </c>
      <c r="KS63" s="60">
        <v>17.3</v>
      </c>
      <c r="KT63" s="60">
        <v>18</v>
      </c>
      <c r="KU63" s="60">
        <v>15</v>
      </c>
      <c r="KV63" s="60">
        <v>20.5</v>
      </c>
      <c r="KW63" s="60">
        <v>17.7</v>
      </c>
      <c r="KX63" s="60">
        <v>17.3</v>
      </c>
      <c r="KY63" s="60">
        <v>17.5</v>
      </c>
      <c r="KZ63" s="60">
        <v>17.899999999999999</v>
      </c>
      <c r="LA63" s="60">
        <v>17.399999999999999</v>
      </c>
      <c r="LB63" s="60">
        <v>16.7</v>
      </c>
      <c r="LC63" s="60">
        <v>15.6</v>
      </c>
      <c r="LD63" s="60">
        <v>16</v>
      </c>
      <c r="LE63" s="60">
        <v>16.399999999999999</v>
      </c>
      <c r="LF63" s="60">
        <v>14.5</v>
      </c>
      <c r="LG63" s="60">
        <v>13.5</v>
      </c>
      <c r="LH63" s="60">
        <v>12.9</v>
      </c>
      <c r="LI63" s="60">
        <v>15.3</v>
      </c>
      <c r="LJ63" s="60">
        <v>15.5</v>
      </c>
      <c r="LK63" s="60">
        <v>15.6</v>
      </c>
      <c r="LL63" s="60">
        <v>14.9</v>
      </c>
      <c r="LM63" s="60">
        <v>13.8</v>
      </c>
      <c r="LN63" s="60">
        <v>15.3</v>
      </c>
      <c r="LO63" s="60">
        <v>15.5</v>
      </c>
      <c r="LP63" s="60">
        <v>7.7</v>
      </c>
      <c r="LQ63" s="60">
        <v>15.2</v>
      </c>
      <c r="LR63" s="60">
        <v>15.8</v>
      </c>
      <c r="LS63" s="60">
        <v>14.6</v>
      </c>
      <c r="LT63" s="60">
        <v>16.7</v>
      </c>
      <c r="LU63" s="60">
        <v>15.8</v>
      </c>
      <c r="LV63" s="60">
        <v>14.8</v>
      </c>
      <c r="LW63" s="60">
        <v>15.5</v>
      </c>
      <c r="LX63" s="60">
        <v>14.4</v>
      </c>
      <c r="LY63" s="60">
        <v>14.1</v>
      </c>
      <c r="LZ63" s="60">
        <v>17</v>
      </c>
      <c r="MA63" s="60">
        <v>18.5</v>
      </c>
      <c r="MB63" s="60">
        <v>15.2</v>
      </c>
      <c r="MC63" s="60">
        <v>17.2</v>
      </c>
      <c r="MD63" s="60">
        <v>16.100000000000001</v>
      </c>
      <c r="ME63" s="60">
        <v>20</v>
      </c>
      <c r="MF63" s="60">
        <v>14.4</v>
      </c>
      <c r="MG63" s="60">
        <v>18.8</v>
      </c>
      <c r="MH63" s="60">
        <v>19.2</v>
      </c>
      <c r="MI63" s="60">
        <v>18.5</v>
      </c>
      <c r="MJ63" s="60">
        <v>16.3</v>
      </c>
      <c r="MK63" s="60">
        <v>16.8</v>
      </c>
      <c r="ML63" s="60">
        <v>14.1</v>
      </c>
      <c r="MM63" s="60">
        <v>17.5</v>
      </c>
      <c r="MN63" s="60">
        <v>17.8</v>
      </c>
      <c r="MO63" s="60">
        <v>0</v>
      </c>
      <c r="MP63" s="60">
        <v>9.1999999999999993</v>
      </c>
      <c r="MQ63" s="60">
        <v>18.2</v>
      </c>
      <c r="MR63" s="60">
        <v>20.3</v>
      </c>
      <c r="MS63" s="60">
        <v>13</v>
      </c>
      <c r="MT63" s="60">
        <v>19.7</v>
      </c>
      <c r="MU63" s="60">
        <v>18.7</v>
      </c>
      <c r="MV63" s="60">
        <v>17.7</v>
      </c>
      <c r="MW63" s="60">
        <v>17.7</v>
      </c>
      <c r="MX63" s="60">
        <v>15.2</v>
      </c>
      <c r="MY63" s="60">
        <v>14.1</v>
      </c>
      <c r="MZ63" s="60">
        <v>14.9</v>
      </c>
      <c r="NA63" s="60">
        <v>15.8</v>
      </c>
      <c r="NB63" s="60">
        <v>16.2</v>
      </c>
      <c r="NC63" s="60">
        <v>16.8</v>
      </c>
      <c r="ND63" s="60">
        <v>17.100000000000001</v>
      </c>
      <c r="NE63" s="60">
        <v>15.2</v>
      </c>
    </row>
    <row r="64" spans="1:370" s="46" customFormat="1" ht="18.75" x14ac:dyDescent="0.3">
      <c r="A64" s="208"/>
      <c r="B64" s="47" t="s">
        <v>500</v>
      </c>
      <c r="C64" s="65"/>
      <c r="E64" s="47">
        <f>E67*E68</f>
        <v>29.549999999999997</v>
      </c>
      <c r="F64" s="47">
        <f t="shared" ref="F64:BQ64" si="66">F67*F68</f>
        <v>33.475000000000001</v>
      </c>
      <c r="G64" s="47">
        <f t="shared" si="66"/>
        <v>33.637500000000003</v>
      </c>
      <c r="H64" s="47">
        <f t="shared" si="66"/>
        <v>36.465000000000003</v>
      </c>
      <c r="I64" s="47">
        <f t="shared" si="66"/>
        <v>22.825000000000006</v>
      </c>
      <c r="J64" s="47">
        <f t="shared" si="66"/>
        <v>31.362500000000001</v>
      </c>
      <c r="K64" s="47">
        <f t="shared" si="66"/>
        <v>32.662500000000009</v>
      </c>
      <c r="L64" s="47">
        <f t="shared" si="66"/>
        <v>33.119999999999997</v>
      </c>
      <c r="M64" s="47">
        <f t="shared" si="66"/>
        <v>31.95</v>
      </c>
      <c r="N64" s="47">
        <f t="shared" si="66"/>
        <v>28.172500000000003</v>
      </c>
      <c r="O64" s="47">
        <f t="shared" si="66"/>
        <v>22.2</v>
      </c>
      <c r="P64" s="47">
        <f t="shared" si="66"/>
        <v>25.62</v>
      </c>
      <c r="Q64" s="47">
        <f t="shared" si="66"/>
        <v>28.4375</v>
      </c>
      <c r="R64" s="47">
        <f t="shared" si="66"/>
        <v>28.349999999999994</v>
      </c>
      <c r="S64" s="47">
        <f t="shared" si="66"/>
        <v>19.175000000000001</v>
      </c>
      <c r="T64" s="47">
        <f t="shared" si="66"/>
        <v>18.382499999999997</v>
      </c>
      <c r="U64" s="47">
        <f t="shared" si="66"/>
        <v>30.712499999999995</v>
      </c>
      <c r="V64" s="47">
        <f t="shared" si="66"/>
        <v>31.68</v>
      </c>
      <c r="W64" s="47">
        <f t="shared" si="66"/>
        <v>31.524999999999995</v>
      </c>
      <c r="X64" s="47">
        <f t="shared" si="66"/>
        <v>29.412500000000005</v>
      </c>
      <c r="Y64" s="47">
        <f t="shared" si="66"/>
        <v>27.462499999999995</v>
      </c>
      <c r="Z64" s="47">
        <f t="shared" si="66"/>
        <v>29.899999999999995</v>
      </c>
      <c r="AA64" s="47">
        <f t="shared" si="66"/>
        <v>24.337499999999999</v>
      </c>
      <c r="AB64" s="47">
        <f t="shared" si="66"/>
        <v>27.150000000000002</v>
      </c>
      <c r="AC64" s="47">
        <f t="shared" si="66"/>
        <v>25.375</v>
      </c>
      <c r="AD64" s="47">
        <f t="shared" si="66"/>
        <v>18.700000000000003</v>
      </c>
      <c r="AE64" s="47">
        <f t="shared" si="66"/>
        <v>25.05</v>
      </c>
      <c r="AF64" s="47">
        <f t="shared" si="66"/>
        <v>21.725000000000001</v>
      </c>
      <c r="AG64" s="47">
        <f t="shared" si="66"/>
        <v>28.274999999999995</v>
      </c>
      <c r="AH64" s="47">
        <f t="shared" si="66"/>
        <v>27</v>
      </c>
      <c r="AI64" s="47">
        <f t="shared" si="66"/>
        <v>26.077500000000004</v>
      </c>
      <c r="AJ64" s="47">
        <f t="shared" si="66"/>
        <v>27.434999999999999</v>
      </c>
      <c r="AK64" s="47">
        <f t="shared" si="66"/>
        <v>25.95</v>
      </c>
      <c r="AL64" s="47">
        <f t="shared" si="66"/>
        <v>27.45</v>
      </c>
      <c r="AM64" s="47">
        <f t="shared" si="66"/>
        <v>26.099999999999998</v>
      </c>
      <c r="AN64" s="47">
        <f t="shared" si="66"/>
        <v>32.337499999999999</v>
      </c>
      <c r="AO64" s="47">
        <f t="shared" si="66"/>
        <v>32.175000000000004</v>
      </c>
      <c r="AP64" s="47">
        <f t="shared" si="66"/>
        <v>32.825000000000003</v>
      </c>
      <c r="AQ64" s="47">
        <f t="shared" si="66"/>
        <v>29.574999999999999</v>
      </c>
      <c r="AR64" s="47">
        <f t="shared" si="66"/>
        <v>28.650000000000002</v>
      </c>
      <c r="AS64" s="47">
        <f t="shared" si="66"/>
        <v>30.150000000000002</v>
      </c>
      <c r="AT64" s="47">
        <f t="shared" si="66"/>
        <v>14.850000000000001</v>
      </c>
      <c r="AU64" s="47">
        <f t="shared" si="66"/>
        <v>23.240000000000006</v>
      </c>
      <c r="AV64" s="47">
        <f t="shared" si="66"/>
        <v>11.274999999999999</v>
      </c>
      <c r="AW64" s="47">
        <f t="shared" si="66"/>
        <v>27.900000000000002</v>
      </c>
      <c r="AX64" s="47">
        <f t="shared" si="66"/>
        <v>19.32</v>
      </c>
      <c r="AY64" s="47">
        <f t="shared" si="66"/>
        <v>32.964000000000006</v>
      </c>
      <c r="AZ64" s="47">
        <f t="shared" si="66"/>
        <v>29.25</v>
      </c>
      <c r="BA64" s="47">
        <f t="shared" si="66"/>
        <v>27.162500000000001</v>
      </c>
      <c r="BB64" s="47">
        <f t="shared" si="66"/>
        <v>31.2</v>
      </c>
      <c r="BC64" s="47">
        <f t="shared" si="66"/>
        <v>32.4</v>
      </c>
      <c r="BD64" s="47">
        <f t="shared" si="66"/>
        <v>26.505000000000003</v>
      </c>
      <c r="BE64" s="47">
        <f t="shared" si="66"/>
        <v>33.924999999999997</v>
      </c>
      <c r="BF64" s="47">
        <f t="shared" si="66"/>
        <v>31</v>
      </c>
      <c r="BG64" s="47">
        <f t="shared" si="66"/>
        <v>31.5</v>
      </c>
      <c r="BH64" s="47">
        <f t="shared" si="66"/>
        <v>30.827499999999997</v>
      </c>
      <c r="BI64" s="47">
        <f t="shared" si="66"/>
        <v>28.6</v>
      </c>
      <c r="BJ64" s="47">
        <f t="shared" si="66"/>
        <v>28.140000000000008</v>
      </c>
      <c r="BK64" s="47">
        <f t="shared" si="66"/>
        <v>28.462500000000002</v>
      </c>
      <c r="BL64" s="47">
        <f t="shared" si="66"/>
        <v>29.425000000000001</v>
      </c>
      <c r="BM64" s="47">
        <f t="shared" si="66"/>
        <v>25.987499999999997</v>
      </c>
      <c r="BN64" s="47">
        <f t="shared" si="66"/>
        <v>33.059999999999995</v>
      </c>
      <c r="BO64" s="47">
        <f t="shared" si="66"/>
        <v>32.85</v>
      </c>
      <c r="BP64" s="47">
        <f t="shared" si="66"/>
        <v>31.9</v>
      </c>
      <c r="BQ64" s="47">
        <f t="shared" si="66"/>
        <v>33.945</v>
      </c>
      <c r="BR64" s="47">
        <f t="shared" ref="BR64:EC64" si="67">BR67*BR68</f>
        <v>27.45</v>
      </c>
      <c r="BS64" s="47">
        <f t="shared" si="67"/>
        <v>32.175000000000004</v>
      </c>
      <c r="BT64" s="47">
        <f t="shared" si="67"/>
        <v>27.720000000000006</v>
      </c>
      <c r="BU64" s="47">
        <f t="shared" si="67"/>
        <v>18.5625</v>
      </c>
      <c r="BV64" s="47">
        <f t="shared" si="67"/>
        <v>10.175000000000001</v>
      </c>
      <c r="BW64" s="47">
        <f t="shared" si="67"/>
        <v>28.762499999999999</v>
      </c>
      <c r="BX64" s="47">
        <f t="shared" si="67"/>
        <v>31.362500000000001</v>
      </c>
      <c r="BY64" s="47">
        <f t="shared" si="67"/>
        <v>29.914999999999999</v>
      </c>
      <c r="BZ64" s="47">
        <f t="shared" si="67"/>
        <v>37.050000000000004</v>
      </c>
      <c r="CA64" s="47">
        <f t="shared" si="67"/>
        <v>35.425000000000004</v>
      </c>
      <c r="CB64" s="47">
        <f t="shared" si="67"/>
        <v>36.075000000000003</v>
      </c>
      <c r="CC64" s="47">
        <f t="shared" si="67"/>
        <v>32.85</v>
      </c>
      <c r="CD64" s="47">
        <f t="shared" si="67"/>
        <v>28.024999999999999</v>
      </c>
      <c r="CE64" s="47">
        <f t="shared" si="67"/>
        <v>29.45</v>
      </c>
      <c r="CF64" s="47">
        <f t="shared" si="67"/>
        <v>29.45</v>
      </c>
      <c r="CG64" s="47">
        <f t="shared" si="67"/>
        <v>27.549999999999997</v>
      </c>
      <c r="CH64" s="47">
        <f t="shared" si="67"/>
        <v>26.125000000000004</v>
      </c>
      <c r="CI64" s="47">
        <f t="shared" si="67"/>
        <v>30.75</v>
      </c>
      <c r="CJ64" s="47">
        <f t="shared" si="67"/>
        <v>31.075000000000003</v>
      </c>
      <c r="CK64" s="47">
        <f t="shared" si="67"/>
        <v>32.3125</v>
      </c>
      <c r="CL64" s="47">
        <f t="shared" si="67"/>
        <v>32.480000000000004</v>
      </c>
      <c r="CM64" s="47">
        <f t="shared" si="67"/>
        <v>38.512500000000003</v>
      </c>
      <c r="CN64" s="47">
        <f t="shared" si="67"/>
        <v>38.1875</v>
      </c>
      <c r="CO64" s="47">
        <f t="shared" si="67"/>
        <v>34.799999999999997</v>
      </c>
      <c r="CP64" s="47">
        <f t="shared" si="67"/>
        <v>30.594999999999999</v>
      </c>
      <c r="CQ64" s="47">
        <f t="shared" si="67"/>
        <v>33.482500000000002</v>
      </c>
      <c r="CR64" s="47">
        <f t="shared" si="67"/>
        <v>34.949999999999996</v>
      </c>
      <c r="CS64" s="47">
        <f t="shared" si="67"/>
        <v>34.65</v>
      </c>
      <c r="CT64" s="47">
        <f t="shared" si="67"/>
        <v>32.175000000000004</v>
      </c>
      <c r="CU64" s="47">
        <f t="shared" si="67"/>
        <v>22.825000000000006</v>
      </c>
      <c r="CV64" s="47">
        <f t="shared" si="67"/>
        <v>29.975000000000001</v>
      </c>
      <c r="CW64" s="47">
        <f t="shared" si="67"/>
        <v>34.199999999999996</v>
      </c>
      <c r="CX64" s="47">
        <f t="shared" si="67"/>
        <v>36.424999999999997</v>
      </c>
      <c r="CY64" s="47">
        <f t="shared" si="67"/>
        <v>32.3125</v>
      </c>
      <c r="CZ64" s="47">
        <f t="shared" si="67"/>
        <v>32.914999999999999</v>
      </c>
      <c r="DA64" s="47">
        <f t="shared" si="67"/>
        <v>33.784999999999997</v>
      </c>
      <c r="DB64" s="47">
        <f t="shared" si="67"/>
        <v>31.075000000000003</v>
      </c>
      <c r="DC64" s="47" t="e">
        <f t="shared" si="67"/>
        <v>#VALUE!</v>
      </c>
      <c r="DD64" s="47">
        <f t="shared" si="67"/>
        <v>28.875000000000004</v>
      </c>
      <c r="DE64" s="47">
        <f t="shared" si="67"/>
        <v>32.85</v>
      </c>
      <c r="DF64" s="47">
        <f t="shared" si="67"/>
        <v>25.987499999999997</v>
      </c>
      <c r="DG64" s="47">
        <f t="shared" si="67"/>
        <v>24.750000000000004</v>
      </c>
      <c r="DH64" s="47">
        <f t="shared" si="67"/>
        <v>21.450000000000003</v>
      </c>
      <c r="DI64" s="47">
        <f t="shared" si="67"/>
        <v>23.940000000000005</v>
      </c>
      <c r="DJ64" s="47">
        <f t="shared" si="67"/>
        <v>26.79</v>
      </c>
      <c r="DK64" s="47">
        <f t="shared" si="67"/>
        <v>26.970000000000002</v>
      </c>
      <c r="DL64" s="47">
        <f t="shared" si="67"/>
        <v>28.325000000000003</v>
      </c>
      <c r="DM64" s="47">
        <f t="shared" si="67"/>
        <v>30.089999999999993</v>
      </c>
      <c r="DN64" s="47">
        <f t="shared" si="67"/>
        <v>26.815000000000001</v>
      </c>
      <c r="DO64" s="47">
        <f t="shared" si="67"/>
        <v>34.287500000000001</v>
      </c>
      <c r="DP64" s="47">
        <f t="shared" si="67"/>
        <v>31.65</v>
      </c>
      <c r="DQ64" s="47">
        <f t="shared" si="67"/>
        <v>37.212499999999999</v>
      </c>
      <c r="DR64" s="47">
        <f t="shared" si="67"/>
        <v>33.15</v>
      </c>
      <c r="DS64" s="47">
        <f t="shared" si="67"/>
        <v>35.074999999999996</v>
      </c>
      <c r="DT64" s="47">
        <f t="shared" si="67"/>
        <v>33.924999999999997</v>
      </c>
      <c r="DU64" s="47">
        <f t="shared" si="67"/>
        <v>31.075000000000003</v>
      </c>
      <c r="DV64" s="47">
        <f t="shared" si="67"/>
        <v>30.387500000000003</v>
      </c>
      <c r="DW64" s="47">
        <f t="shared" si="67"/>
        <v>34.199999999999996</v>
      </c>
      <c r="DX64" s="47">
        <f t="shared" si="67"/>
        <v>31.487500000000004</v>
      </c>
      <c r="DY64" s="47">
        <f t="shared" si="67"/>
        <v>32.19</v>
      </c>
      <c r="DZ64" s="47">
        <f t="shared" si="67"/>
        <v>22.680000000000003</v>
      </c>
      <c r="EA64" s="47">
        <f t="shared" si="67"/>
        <v>13.200000000000001</v>
      </c>
      <c r="EB64" s="47">
        <f t="shared" si="67"/>
        <v>33.299999999999997</v>
      </c>
      <c r="EC64" s="47">
        <f t="shared" si="67"/>
        <v>33.6</v>
      </c>
      <c r="ED64" s="47">
        <f t="shared" ref="ED64:GO64" si="68">ED67*ED68</f>
        <v>32.302499999999995</v>
      </c>
      <c r="EE64" s="47">
        <f t="shared" si="68"/>
        <v>28.875000000000004</v>
      </c>
      <c r="EF64" s="47">
        <f t="shared" si="68"/>
        <v>32.4</v>
      </c>
      <c r="EG64" s="47">
        <f t="shared" si="68"/>
        <v>31.122499999999999</v>
      </c>
      <c r="EH64" s="47">
        <f t="shared" si="68"/>
        <v>7.7000000000000011</v>
      </c>
      <c r="EI64" s="47">
        <f t="shared" si="68"/>
        <v>0</v>
      </c>
      <c r="EJ64" s="47">
        <f t="shared" si="68"/>
        <v>0</v>
      </c>
      <c r="EK64" s="47">
        <f t="shared" si="68"/>
        <v>0</v>
      </c>
      <c r="EL64" s="47">
        <f t="shared" si="68"/>
        <v>11.02</v>
      </c>
      <c r="EM64" s="47">
        <f t="shared" si="68"/>
        <v>24.337499999999999</v>
      </c>
      <c r="EN64" s="47">
        <f t="shared" si="68"/>
        <v>32.699999999999996</v>
      </c>
      <c r="EO64" s="47">
        <f t="shared" si="68"/>
        <v>36.237500000000004</v>
      </c>
      <c r="EP64" s="47">
        <f t="shared" si="68"/>
        <v>36.075000000000003</v>
      </c>
      <c r="EQ64" s="47">
        <f t="shared" si="68"/>
        <v>34.35</v>
      </c>
      <c r="ER64" s="47">
        <f t="shared" si="68"/>
        <v>33.015000000000001</v>
      </c>
      <c r="ES64" s="47">
        <f t="shared" si="68"/>
        <v>35.425000000000004</v>
      </c>
      <c r="ET64" s="47">
        <f t="shared" si="68"/>
        <v>33.449999999999996</v>
      </c>
      <c r="EU64" s="47">
        <f t="shared" si="68"/>
        <v>36.075000000000003</v>
      </c>
      <c r="EV64" s="47">
        <f t="shared" si="68"/>
        <v>34.049999999999997</v>
      </c>
      <c r="EW64" s="47">
        <f t="shared" si="68"/>
        <v>27.5825</v>
      </c>
      <c r="EX64" s="47">
        <f t="shared" si="68"/>
        <v>29.400000000000002</v>
      </c>
      <c r="EY64" s="47">
        <f t="shared" si="68"/>
        <v>28.5</v>
      </c>
      <c r="EZ64" s="47">
        <f t="shared" si="68"/>
        <v>28.112500000000001</v>
      </c>
      <c r="FA64" s="47">
        <f t="shared" si="68"/>
        <v>31.850000000000005</v>
      </c>
      <c r="FB64" s="47">
        <f t="shared" si="68"/>
        <v>32.5</v>
      </c>
      <c r="FC64" s="47">
        <f t="shared" si="68"/>
        <v>23.452499999999997</v>
      </c>
      <c r="FD64" s="47">
        <f t="shared" si="68"/>
        <v>31.6875</v>
      </c>
      <c r="FE64" s="47">
        <f t="shared" si="68"/>
        <v>35.425000000000004</v>
      </c>
      <c r="FF64" s="47">
        <f t="shared" si="68"/>
        <v>36.237500000000004</v>
      </c>
      <c r="FG64" s="47">
        <f t="shared" si="68"/>
        <v>35.75</v>
      </c>
      <c r="FH64" s="47">
        <f t="shared" si="68"/>
        <v>39</v>
      </c>
      <c r="FI64" s="47">
        <f t="shared" si="68"/>
        <v>39</v>
      </c>
      <c r="FJ64" s="47">
        <f t="shared" si="68"/>
        <v>37.862500000000004</v>
      </c>
      <c r="FK64" s="47">
        <f t="shared" si="68"/>
        <v>37.050000000000004</v>
      </c>
      <c r="FL64" s="47">
        <f t="shared" si="68"/>
        <v>37.700000000000003</v>
      </c>
      <c r="FM64" s="47">
        <f t="shared" si="68"/>
        <v>35.425000000000004</v>
      </c>
      <c r="FN64" s="47">
        <f t="shared" si="68"/>
        <v>30.74</v>
      </c>
      <c r="FO64" s="47">
        <f t="shared" si="68"/>
        <v>35.425000000000004</v>
      </c>
      <c r="FP64" s="47">
        <f t="shared" si="68"/>
        <v>34.965000000000003</v>
      </c>
      <c r="FQ64" s="47">
        <f t="shared" si="68"/>
        <v>35.912500000000001</v>
      </c>
      <c r="FR64" s="47">
        <f t="shared" si="68"/>
        <v>0</v>
      </c>
      <c r="FS64" s="47">
        <f t="shared" si="68"/>
        <v>0</v>
      </c>
      <c r="FT64" s="47">
        <f t="shared" si="68"/>
        <v>0</v>
      </c>
      <c r="FU64" s="47">
        <f t="shared" si="68"/>
        <v>33.449999999999996</v>
      </c>
      <c r="FV64" s="47">
        <f t="shared" si="68"/>
        <v>30.225000000000001</v>
      </c>
      <c r="FW64" s="47">
        <f t="shared" si="68"/>
        <v>31.155000000000005</v>
      </c>
      <c r="FX64" s="47">
        <f t="shared" si="68"/>
        <v>32.825000000000003</v>
      </c>
      <c r="FY64" s="47">
        <f t="shared" si="68"/>
        <v>31.342499999999994</v>
      </c>
      <c r="FZ64" s="47">
        <f t="shared" si="68"/>
        <v>30.712499999999995</v>
      </c>
      <c r="GA64" s="47">
        <f t="shared" si="68"/>
        <v>19.285</v>
      </c>
      <c r="GB64" s="47">
        <f t="shared" si="68"/>
        <v>0</v>
      </c>
      <c r="GC64" s="47">
        <f t="shared" si="68"/>
        <v>0</v>
      </c>
      <c r="GD64" s="47">
        <f t="shared" si="68"/>
        <v>8.120000000000001</v>
      </c>
      <c r="GE64" s="47">
        <f t="shared" si="68"/>
        <v>23.7</v>
      </c>
      <c r="GF64" s="47">
        <f t="shared" si="68"/>
        <v>32.825000000000003</v>
      </c>
      <c r="GG64" s="47">
        <f t="shared" si="68"/>
        <v>31.524999999999995</v>
      </c>
      <c r="GH64" s="47">
        <f t="shared" si="68"/>
        <v>33.15</v>
      </c>
      <c r="GI64" s="47">
        <f t="shared" si="68"/>
        <v>33.962499999999999</v>
      </c>
      <c r="GJ64" s="47" t="e">
        <f t="shared" si="68"/>
        <v>#VALUE!</v>
      </c>
      <c r="GK64" s="47">
        <f t="shared" si="68"/>
        <v>31</v>
      </c>
      <c r="GL64" s="47">
        <f t="shared" si="68"/>
        <v>16.05</v>
      </c>
      <c r="GM64" s="47">
        <f t="shared" si="68"/>
        <v>30</v>
      </c>
      <c r="GN64" s="47">
        <f t="shared" si="68"/>
        <v>22.33</v>
      </c>
      <c r="GO64" s="47">
        <f t="shared" si="68"/>
        <v>29.562500000000004</v>
      </c>
      <c r="GP64" s="47">
        <f t="shared" ref="GP64:JA64" si="69">GP67*GP68</f>
        <v>33.9</v>
      </c>
      <c r="GQ64" s="47">
        <f t="shared" si="69"/>
        <v>33.945</v>
      </c>
      <c r="GR64" s="47">
        <f t="shared" si="69"/>
        <v>30.827499999999997</v>
      </c>
      <c r="GS64" s="47">
        <f t="shared" si="69"/>
        <v>33.17</v>
      </c>
      <c r="GT64" s="47">
        <f t="shared" si="69"/>
        <v>32.85</v>
      </c>
      <c r="GU64" s="47">
        <f t="shared" si="69"/>
        <v>33.634999999999998</v>
      </c>
      <c r="GV64" s="47">
        <f t="shared" si="69"/>
        <v>28.737500000000001</v>
      </c>
      <c r="GW64" s="47">
        <f t="shared" si="69"/>
        <v>21.175000000000001</v>
      </c>
      <c r="GX64" s="47">
        <f t="shared" si="69"/>
        <v>26.125000000000004</v>
      </c>
      <c r="GY64" s="47">
        <f t="shared" si="69"/>
        <v>22.687500000000004</v>
      </c>
      <c r="GZ64" s="47">
        <f t="shared" si="69"/>
        <v>20.900000000000002</v>
      </c>
      <c r="HA64" s="47">
        <f t="shared" si="69"/>
        <v>26.679999999999993</v>
      </c>
      <c r="HB64" s="47">
        <f t="shared" si="69"/>
        <v>26.765000000000001</v>
      </c>
      <c r="HC64" s="47">
        <f t="shared" si="69"/>
        <v>23.512500000000006</v>
      </c>
      <c r="HD64" s="47">
        <f t="shared" si="69"/>
        <v>27.440000000000005</v>
      </c>
      <c r="HE64" s="47">
        <f t="shared" si="69"/>
        <v>28.927499999999998</v>
      </c>
      <c r="HF64" s="47">
        <f t="shared" si="69"/>
        <v>27.637500000000006</v>
      </c>
      <c r="HG64" s="47">
        <f t="shared" si="69"/>
        <v>26.950000000000006</v>
      </c>
      <c r="HH64" s="47">
        <f t="shared" si="69"/>
        <v>25.954999999999995</v>
      </c>
      <c r="HI64" s="47">
        <f t="shared" si="69"/>
        <v>22.137500000000006</v>
      </c>
      <c r="HJ64" s="47">
        <f t="shared" si="69"/>
        <v>16.912500000000001</v>
      </c>
      <c r="HK64" s="47">
        <f t="shared" si="69"/>
        <v>8.6625000000000014</v>
      </c>
      <c r="HL64" s="47">
        <f t="shared" si="69"/>
        <v>19.864999999999998</v>
      </c>
      <c r="HM64" s="47">
        <f t="shared" si="69"/>
        <v>14.934999999999999</v>
      </c>
      <c r="HN64" s="47">
        <f t="shared" si="69"/>
        <v>11.55</v>
      </c>
      <c r="HO64" s="47">
        <f t="shared" si="69"/>
        <v>11.412500000000003</v>
      </c>
      <c r="HP64" s="47">
        <f t="shared" si="69"/>
        <v>11.962499999999999</v>
      </c>
      <c r="HQ64" s="47">
        <f t="shared" si="69"/>
        <v>11.825000000000001</v>
      </c>
      <c r="HR64" s="47">
        <f t="shared" si="69"/>
        <v>12.237500000000001</v>
      </c>
      <c r="HS64" s="47">
        <f t="shared" si="69"/>
        <v>11.274999999999999</v>
      </c>
      <c r="HT64" s="47">
        <f t="shared" si="69"/>
        <v>2.66</v>
      </c>
      <c r="HU64" s="47">
        <f t="shared" si="69"/>
        <v>0.55000000000000004</v>
      </c>
      <c r="HV64" s="47">
        <f t="shared" si="69"/>
        <v>2.6125000000000003</v>
      </c>
      <c r="HW64" s="47">
        <f t="shared" si="69"/>
        <v>5.2250000000000005</v>
      </c>
      <c r="HX64" s="47">
        <f t="shared" si="69"/>
        <v>16.05</v>
      </c>
      <c r="HY64" s="47">
        <f t="shared" si="69"/>
        <v>15.950000000000001</v>
      </c>
      <c r="HZ64" s="47">
        <f t="shared" si="69"/>
        <v>16.775000000000002</v>
      </c>
      <c r="IA64" s="47">
        <f t="shared" si="69"/>
        <v>5.3624999999999998</v>
      </c>
      <c r="IB64" s="47">
        <f t="shared" si="69"/>
        <v>17.1875</v>
      </c>
      <c r="IC64" s="47">
        <f t="shared" si="69"/>
        <v>18.149999999999999</v>
      </c>
      <c r="ID64" s="47">
        <f t="shared" si="69"/>
        <v>17.600000000000001</v>
      </c>
      <c r="IE64" s="47">
        <f t="shared" si="69"/>
        <v>19.43</v>
      </c>
      <c r="IF64" s="47">
        <f t="shared" si="69"/>
        <v>22.400000000000002</v>
      </c>
      <c r="IG64" s="47">
        <f t="shared" si="69"/>
        <v>20.762500000000003</v>
      </c>
      <c r="IH64" s="47">
        <f t="shared" si="69"/>
        <v>18.975000000000001</v>
      </c>
      <c r="II64" s="47">
        <f t="shared" si="69"/>
        <v>18.150000000000002</v>
      </c>
      <c r="IJ64" s="47">
        <f t="shared" si="69"/>
        <v>22.26</v>
      </c>
      <c r="IK64" s="47">
        <f t="shared" si="69"/>
        <v>15.262500000000001</v>
      </c>
      <c r="IL64" s="47">
        <f t="shared" si="69"/>
        <v>17.875</v>
      </c>
      <c r="IM64" s="47">
        <f t="shared" si="69"/>
        <v>17.737500000000001</v>
      </c>
      <c r="IN64" s="47">
        <f t="shared" si="69"/>
        <v>17.737500000000001</v>
      </c>
      <c r="IO64" s="47">
        <f t="shared" si="69"/>
        <v>14.7125</v>
      </c>
      <c r="IP64" s="47">
        <f t="shared" si="69"/>
        <v>11.825000000000001</v>
      </c>
      <c r="IQ64" s="47">
        <f t="shared" si="69"/>
        <v>20.350000000000001</v>
      </c>
      <c r="IR64" s="47">
        <f t="shared" si="69"/>
        <v>24.337500000000002</v>
      </c>
      <c r="IS64" s="47">
        <f t="shared" si="69"/>
        <v>30.237499999999997</v>
      </c>
      <c r="IT64" s="47">
        <f t="shared" si="69"/>
        <v>29.562500000000004</v>
      </c>
      <c r="IU64" s="47">
        <f t="shared" si="69"/>
        <v>31.762500000000003</v>
      </c>
      <c r="IV64" s="47">
        <f t="shared" si="69"/>
        <v>31.075000000000003</v>
      </c>
      <c r="IW64" s="47">
        <f t="shared" si="69"/>
        <v>32.200000000000003</v>
      </c>
      <c r="IX64" s="47">
        <f t="shared" si="69"/>
        <v>31.900000000000002</v>
      </c>
      <c r="IY64" s="47">
        <f t="shared" si="69"/>
        <v>22.549999999999997</v>
      </c>
      <c r="IZ64" s="47">
        <f t="shared" si="69"/>
        <v>24.200000000000006</v>
      </c>
      <c r="JA64" s="47">
        <f t="shared" si="69"/>
        <v>27.580000000000002</v>
      </c>
      <c r="JB64" s="47">
        <f t="shared" ref="JB64:LM64" si="70">JB67*JB68</f>
        <v>27.580000000000002</v>
      </c>
      <c r="JC64" s="47">
        <f t="shared" si="70"/>
        <v>28.049999999999997</v>
      </c>
      <c r="JD64" s="47">
        <f t="shared" si="70"/>
        <v>26.537500000000001</v>
      </c>
      <c r="JE64" s="47">
        <f t="shared" si="70"/>
        <v>19.9375</v>
      </c>
      <c r="JF64" s="47">
        <f t="shared" si="70"/>
        <v>24.337500000000002</v>
      </c>
      <c r="JG64" s="47">
        <f t="shared" si="70"/>
        <v>19.387500000000003</v>
      </c>
      <c r="JH64" s="47">
        <f t="shared" si="70"/>
        <v>23.237499999999997</v>
      </c>
      <c r="JI64" s="47">
        <f t="shared" si="70"/>
        <v>24.887500000000006</v>
      </c>
      <c r="JJ64" s="47">
        <f t="shared" si="70"/>
        <v>24.475000000000001</v>
      </c>
      <c r="JK64" s="47">
        <f t="shared" si="70"/>
        <v>24.215</v>
      </c>
      <c r="JL64" s="47">
        <f t="shared" si="70"/>
        <v>28.42</v>
      </c>
      <c r="JM64" s="47">
        <f t="shared" si="70"/>
        <v>20.399999999999999</v>
      </c>
      <c r="JN64" s="47">
        <f t="shared" si="70"/>
        <v>26.077499999999997</v>
      </c>
      <c r="JO64" s="47">
        <f t="shared" si="70"/>
        <v>24.200000000000006</v>
      </c>
      <c r="JP64" s="47">
        <f t="shared" si="70"/>
        <v>21.15</v>
      </c>
      <c r="JQ64" s="47">
        <f t="shared" si="70"/>
        <v>198</v>
      </c>
      <c r="JR64" s="47">
        <f t="shared" si="70"/>
        <v>21.75</v>
      </c>
      <c r="JS64" s="47">
        <f t="shared" si="70"/>
        <v>21.700000000000003</v>
      </c>
      <c r="JT64" s="47">
        <f t="shared" si="70"/>
        <v>21.45</v>
      </c>
      <c r="JU64" s="47">
        <f t="shared" si="70"/>
        <v>21.092499999999998</v>
      </c>
      <c r="JV64" s="47">
        <f t="shared" si="70"/>
        <v>17.515000000000001</v>
      </c>
      <c r="JW64" s="47">
        <f t="shared" si="70"/>
        <v>18.5625</v>
      </c>
      <c r="JX64" s="47">
        <f t="shared" si="70"/>
        <v>23.634999999999998</v>
      </c>
      <c r="JY64" s="47">
        <f t="shared" si="70"/>
        <v>26.55</v>
      </c>
      <c r="JZ64" s="47">
        <f t="shared" si="70"/>
        <v>28.349999999999994</v>
      </c>
      <c r="KA64" s="47">
        <f t="shared" si="70"/>
        <v>28.274999999999999</v>
      </c>
      <c r="KB64" s="47">
        <f t="shared" si="70"/>
        <v>24.92</v>
      </c>
      <c r="KC64" s="47">
        <f t="shared" si="70"/>
        <v>19.9375</v>
      </c>
      <c r="KD64" s="47">
        <f t="shared" si="70"/>
        <v>19.040000000000003</v>
      </c>
      <c r="KE64" s="47">
        <f t="shared" si="70"/>
        <v>17.11</v>
      </c>
      <c r="KF64" s="47">
        <f t="shared" si="70"/>
        <v>26.55</v>
      </c>
      <c r="KG64" s="47">
        <f t="shared" si="70"/>
        <v>25.222500000000004</v>
      </c>
      <c r="KH64" s="47">
        <f t="shared" si="70"/>
        <v>20.59</v>
      </c>
      <c r="KI64" s="47">
        <f t="shared" si="70"/>
        <v>16.775000000000002</v>
      </c>
      <c r="KJ64" s="47">
        <f t="shared" si="70"/>
        <v>30.299999999999997</v>
      </c>
      <c r="KK64" s="47">
        <f t="shared" si="70"/>
        <v>27.125</v>
      </c>
      <c r="KL64" s="47">
        <f t="shared" si="70"/>
        <v>27.434999999999999</v>
      </c>
      <c r="KM64" s="47">
        <f t="shared" si="70"/>
        <v>16.912500000000001</v>
      </c>
      <c r="KN64" s="47">
        <f t="shared" si="70"/>
        <v>28.675000000000001</v>
      </c>
      <c r="KO64" s="47">
        <f t="shared" si="70"/>
        <v>26.534999999999997</v>
      </c>
      <c r="KP64" s="47">
        <f t="shared" si="70"/>
        <v>21.459999999999997</v>
      </c>
      <c r="KQ64" s="47">
        <f t="shared" si="70"/>
        <v>19.5</v>
      </c>
      <c r="KR64" s="47">
        <f t="shared" si="70"/>
        <v>28.830000000000005</v>
      </c>
      <c r="KS64" s="47">
        <f t="shared" si="70"/>
        <v>27.247499999999999</v>
      </c>
      <c r="KT64" s="47">
        <f t="shared" si="70"/>
        <v>29.25</v>
      </c>
      <c r="KU64" s="47">
        <f t="shared" si="70"/>
        <v>22.5</v>
      </c>
      <c r="KV64" s="47">
        <f t="shared" si="70"/>
        <v>30.75</v>
      </c>
      <c r="KW64" s="47">
        <f t="shared" si="70"/>
        <v>26.55</v>
      </c>
      <c r="KX64" s="47">
        <f t="shared" si="70"/>
        <v>25.084999999999997</v>
      </c>
      <c r="KY64" s="47">
        <f t="shared" si="70"/>
        <v>26.25</v>
      </c>
      <c r="KZ64" s="47">
        <f t="shared" si="70"/>
        <v>26.402499999999993</v>
      </c>
      <c r="LA64" s="47">
        <f t="shared" si="70"/>
        <v>23.924999999999997</v>
      </c>
      <c r="LB64" s="47">
        <f t="shared" si="70"/>
        <v>22.962500000000002</v>
      </c>
      <c r="LC64" s="47">
        <f t="shared" si="70"/>
        <v>21.840000000000003</v>
      </c>
      <c r="LD64" s="47">
        <f t="shared" si="70"/>
        <v>23.2</v>
      </c>
      <c r="LE64" s="47">
        <f t="shared" si="70"/>
        <v>24.599999999999994</v>
      </c>
      <c r="LF64" s="47">
        <f t="shared" si="70"/>
        <v>23.5625</v>
      </c>
      <c r="LG64" s="47">
        <f t="shared" si="70"/>
        <v>20.925000000000001</v>
      </c>
      <c r="LH64" s="47">
        <f t="shared" si="70"/>
        <v>18.060000000000002</v>
      </c>
      <c r="LI64" s="47">
        <f t="shared" si="70"/>
        <v>22.95</v>
      </c>
      <c r="LJ64" s="47">
        <f t="shared" si="70"/>
        <v>23.25</v>
      </c>
      <c r="LK64" s="47">
        <f t="shared" si="70"/>
        <v>24.18</v>
      </c>
      <c r="LL64" s="47">
        <f t="shared" si="70"/>
        <v>22.349999999999998</v>
      </c>
      <c r="LM64" s="47">
        <f t="shared" si="70"/>
        <v>20.009999999999998</v>
      </c>
      <c r="LN64" s="47">
        <f t="shared" ref="LN64:NE64" si="71">LN67*LN68</f>
        <v>21.037500000000001</v>
      </c>
      <c r="LO64" s="47">
        <f t="shared" si="71"/>
        <v>21.700000000000003</v>
      </c>
      <c r="LP64" s="47">
        <f t="shared" si="71"/>
        <v>10.5875</v>
      </c>
      <c r="LQ64" s="47">
        <f t="shared" si="71"/>
        <v>20.900000000000002</v>
      </c>
      <c r="LR64" s="47">
        <f t="shared" si="71"/>
        <v>24.49</v>
      </c>
      <c r="LS64" s="47">
        <f t="shared" si="71"/>
        <v>21.535</v>
      </c>
      <c r="LT64" s="47">
        <f t="shared" si="71"/>
        <v>25.885000000000002</v>
      </c>
      <c r="LU64" s="47">
        <f t="shared" si="71"/>
        <v>25.675000000000001</v>
      </c>
      <c r="LV64" s="47">
        <f t="shared" si="71"/>
        <v>22.2</v>
      </c>
      <c r="LW64" s="47">
        <f t="shared" si="71"/>
        <v>22.862499999999997</v>
      </c>
      <c r="LX64" s="47">
        <f t="shared" si="71"/>
        <v>20.52</v>
      </c>
      <c r="LY64" s="47">
        <f t="shared" si="71"/>
        <v>23.970000000000002</v>
      </c>
      <c r="LZ64" s="47">
        <f t="shared" si="71"/>
        <v>23.375000000000004</v>
      </c>
      <c r="MA64" s="47">
        <f t="shared" si="71"/>
        <v>30.0625</v>
      </c>
      <c r="MB64" s="47">
        <f t="shared" si="71"/>
        <v>23.94</v>
      </c>
      <c r="MC64" s="47">
        <f t="shared" si="71"/>
        <v>25.369999999999997</v>
      </c>
      <c r="MD64" s="47">
        <f t="shared" si="71"/>
        <v>22.137500000000006</v>
      </c>
      <c r="ME64" s="47">
        <f t="shared" si="71"/>
        <v>30</v>
      </c>
      <c r="MF64" s="47">
        <f t="shared" si="71"/>
        <v>23.400000000000002</v>
      </c>
      <c r="MG64" s="47">
        <f t="shared" si="71"/>
        <v>30.55</v>
      </c>
      <c r="MH64" s="47">
        <f t="shared" si="71"/>
        <v>31.200000000000003</v>
      </c>
      <c r="MI64" s="47">
        <f t="shared" si="71"/>
        <v>29.137499999999999</v>
      </c>
      <c r="MJ64" s="47">
        <f t="shared" si="71"/>
        <v>25.265000000000001</v>
      </c>
      <c r="MK64" s="47">
        <f t="shared" si="71"/>
        <v>25.2</v>
      </c>
      <c r="ML64" s="47">
        <f t="shared" si="71"/>
        <v>20.445</v>
      </c>
      <c r="MM64" s="47">
        <f t="shared" si="71"/>
        <v>26.25</v>
      </c>
      <c r="MN64" s="47">
        <f t="shared" si="71"/>
        <v>28.925000000000001</v>
      </c>
      <c r="MO64" s="47">
        <f t="shared" si="71"/>
        <v>0</v>
      </c>
      <c r="MP64" s="47">
        <f t="shared" si="71"/>
        <v>14.949999999999998</v>
      </c>
      <c r="MQ64" s="47">
        <f t="shared" si="71"/>
        <v>29.574999999999999</v>
      </c>
      <c r="MR64" s="47">
        <f t="shared" si="71"/>
        <v>32.987500000000004</v>
      </c>
      <c r="MS64" s="47">
        <f t="shared" si="71"/>
        <v>19.5</v>
      </c>
      <c r="MT64" s="47">
        <f t="shared" si="71"/>
        <v>31.0275</v>
      </c>
      <c r="MU64" s="47">
        <f t="shared" si="71"/>
        <v>28.05</v>
      </c>
      <c r="MV64" s="47">
        <f t="shared" si="71"/>
        <v>26.55</v>
      </c>
      <c r="MW64" s="47">
        <f t="shared" si="71"/>
        <v>26.55</v>
      </c>
      <c r="MX64" s="47">
        <f t="shared" si="71"/>
        <v>22.04</v>
      </c>
      <c r="MY64" s="47">
        <f t="shared" si="71"/>
        <v>19.740000000000002</v>
      </c>
      <c r="MZ64" s="47">
        <f t="shared" si="71"/>
        <v>21.977499999999999</v>
      </c>
      <c r="NA64" s="47">
        <f t="shared" si="71"/>
        <v>21.725000000000001</v>
      </c>
      <c r="NB64" s="47">
        <f t="shared" si="71"/>
        <v>24.3</v>
      </c>
      <c r="NC64" s="47">
        <f t="shared" si="71"/>
        <v>24.36</v>
      </c>
      <c r="ND64" s="47">
        <f t="shared" si="71"/>
        <v>25.650000000000002</v>
      </c>
      <c r="NE64" s="47">
        <f t="shared" si="71"/>
        <v>21.659999999999997</v>
      </c>
    </row>
    <row r="65" spans="1:369" s="51" customFormat="1" ht="15.75" thickBot="1" x14ac:dyDescent="0.3">
      <c r="A65" s="209"/>
      <c r="B65" s="61" t="s">
        <v>490</v>
      </c>
      <c r="E65" s="61">
        <v>1872</v>
      </c>
      <c r="F65" s="61">
        <v>1738</v>
      </c>
      <c r="G65" s="61">
        <v>1800</v>
      </c>
      <c r="H65" s="61">
        <v>1793</v>
      </c>
      <c r="I65" s="61">
        <v>1608</v>
      </c>
      <c r="J65" s="61">
        <v>1696</v>
      </c>
      <c r="K65" s="61">
        <v>1739</v>
      </c>
      <c r="L65" s="61">
        <v>1666</v>
      </c>
      <c r="M65" s="61">
        <v>1748</v>
      </c>
      <c r="N65" s="61">
        <v>1678</v>
      </c>
      <c r="O65" s="61">
        <v>1564</v>
      </c>
      <c r="P65" s="61">
        <v>1689</v>
      </c>
      <c r="Q65" s="61">
        <v>1687</v>
      </c>
      <c r="R65" s="61">
        <v>1686</v>
      </c>
      <c r="S65" s="61">
        <v>1458</v>
      </c>
      <c r="T65" s="61">
        <v>1646</v>
      </c>
      <c r="U65" s="61">
        <v>1850</v>
      </c>
      <c r="V65" s="61">
        <v>1680</v>
      </c>
      <c r="W65" s="61">
        <v>1838</v>
      </c>
      <c r="X65" s="61">
        <v>1911</v>
      </c>
      <c r="Y65" s="61">
        <v>1842</v>
      </c>
      <c r="Z65" s="61">
        <v>1994</v>
      </c>
      <c r="AA65" s="61">
        <v>1905</v>
      </c>
      <c r="AB65" s="61">
        <v>1725</v>
      </c>
      <c r="AC65" s="61">
        <v>1850</v>
      </c>
      <c r="AD65" s="61">
        <v>1753</v>
      </c>
      <c r="AE65" s="61">
        <v>1935</v>
      </c>
      <c r="AF65" s="61">
        <v>1811</v>
      </c>
      <c r="AG65" s="61">
        <v>1780</v>
      </c>
      <c r="AH65" s="61">
        <v>1784</v>
      </c>
      <c r="AI65" s="61">
        <v>1976</v>
      </c>
      <c r="AJ65" s="61">
        <v>1940</v>
      </c>
      <c r="AK65" s="61">
        <v>1932</v>
      </c>
      <c r="AL65" s="61">
        <v>1920</v>
      </c>
      <c r="AM65" s="61">
        <v>1698</v>
      </c>
      <c r="AN65" s="61">
        <v>1947</v>
      </c>
      <c r="AO65" s="61">
        <v>1918</v>
      </c>
      <c r="AP65" s="61">
        <v>1825</v>
      </c>
      <c r="AQ65" s="61">
        <v>1844</v>
      </c>
      <c r="AR65" s="61">
        <v>1877</v>
      </c>
      <c r="AS65" s="61">
        <v>1884</v>
      </c>
      <c r="AT65" s="61">
        <v>1490</v>
      </c>
      <c r="AU65" s="61">
        <v>1926</v>
      </c>
      <c r="AV65" s="61">
        <v>1439</v>
      </c>
      <c r="AW65" s="61">
        <v>1729</v>
      </c>
      <c r="AX65" s="61">
        <v>1618</v>
      </c>
      <c r="AY65" s="61">
        <v>2007</v>
      </c>
      <c r="AZ65" s="61">
        <v>2172</v>
      </c>
      <c r="BA65" s="61">
        <v>2004</v>
      </c>
      <c r="BB65" s="61">
        <v>2054</v>
      </c>
      <c r="BC65" s="61">
        <v>1954</v>
      </c>
      <c r="BD65" s="61">
        <v>1581</v>
      </c>
      <c r="BE65" s="61">
        <v>2050</v>
      </c>
      <c r="BF65" s="61">
        <v>1752</v>
      </c>
      <c r="BG65" s="61">
        <v>1741</v>
      </c>
      <c r="BH65" s="61">
        <v>1756</v>
      </c>
      <c r="BI65" s="61">
        <v>1847</v>
      </c>
      <c r="BJ65" s="61">
        <v>1735</v>
      </c>
      <c r="BK65" s="61">
        <v>1771</v>
      </c>
      <c r="BL65" s="61">
        <v>1741</v>
      </c>
      <c r="BM65" s="61">
        <v>1745</v>
      </c>
      <c r="BN65" s="61">
        <v>1836</v>
      </c>
      <c r="BO65" s="61">
        <v>1766</v>
      </c>
      <c r="BP65" s="61">
        <v>1796</v>
      </c>
      <c r="BQ65" s="61">
        <v>1783</v>
      </c>
      <c r="BR65" s="61">
        <v>1847</v>
      </c>
      <c r="BS65" s="61">
        <v>1923</v>
      </c>
      <c r="BT65" s="61">
        <v>1782</v>
      </c>
      <c r="BU65" s="61">
        <v>1463</v>
      </c>
      <c r="BV65" s="61">
        <v>990</v>
      </c>
      <c r="BW65" s="61">
        <v>1838</v>
      </c>
      <c r="BX65" s="61">
        <v>1880</v>
      </c>
      <c r="BY65" s="61">
        <v>1881</v>
      </c>
      <c r="BZ65" s="61">
        <v>2093</v>
      </c>
      <c r="CA65" s="61">
        <v>1853</v>
      </c>
      <c r="CB65" s="61">
        <v>1821</v>
      </c>
      <c r="CC65" s="61">
        <v>1732</v>
      </c>
      <c r="CD65" s="61">
        <v>1725</v>
      </c>
      <c r="CE65" s="61">
        <v>1725</v>
      </c>
      <c r="CF65" s="61">
        <v>1725</v>
      </c>
      <c r="CG65" s="61">
        <v>1725</v>
      </c>
      <c r="CH65" s="61">
        <v>1733</v>
      </c>
      <c r="CI65" s="61">
        <v>1941</v>
      </c>
      <c r="CJ65" s="61">
        <v>2036</v>
      </c>
      <c r="CK65" s="61">
        <v>1823</v>
      </c>
      <c r="CL65" s="61">
        <v>1721</v>
      </c>
      <c r="CM65" s="61">
        <v>1778</v>
      </c>
      <c r="CN65" s="61">
        <v>1772</v>
      </c>
      <c r="CO65" s="61">
        <v>1810</v>
      </c>
      <c r="CP65" s="61">
        <v>1727</v>
      </c>
      <c r="CQ65" s="61">
        <v>1851</v>
      </c>
      <c r="CR65" s="61">
        <v>1684</v>
      </c>
      <c r="CS65" s="61">
        <v>1843</v>
      </c>
      <c r="CT65" s="61">
        <v>1748</v>
      </c>
      <c r="CU65" s="61">
        <v>1513</v>
      </c>
      <c r="CV65" s="61">
        <v>1451</v>
      </c>
      <c r="CW65" s="61">
        <v>1505</v>
      </c>
      <c r="CX65" s="61">
        <v>1719</v>
      </c>
      <c r="CY65" s="61">
        <v>1633</v>
      </c>
      <c r="CZ65" s="61">
        <v>1677</v>
      </c>
      <c r="DA65" s="61">
        <v>1705</v>
      </c>
      <c r="DB65" s="61">
        <v>1821</v>
      </c>
      <c r="DC65" s="61">
        <v>1828</v>
      </c>
      <c r="DD65" s="61">
        <v>1784</v>
      </c>
      <c r="DE65" s="61">
        <v>1719</v>
      </c>
      <c r="DF65" s="61">
        <v>1813</v>
      </c>
      <c r="DG65" s="61">
        <v>1764</v>
      </c>
      <c r="DH65" s="61">
        <v>1755</v>
      </c>
      <c r="DI65" s="61">
        <v>1752</v>
      </c>
      <c r="DJ65" s="61">
        <v>1655</v>
      </c>
      <c r="DK65" s="61">
        <v>1810</v>
      </c>
      <c r="DL65" s="61">
        <v>1725</v>
      </c>
      <c r="DM65" s="61">
        <v>1947</v>
      </c>
      <c r="DN65" s="61">
        <v>1649</v>
      </c>
      <c r="DO65" s="61">
        <v>1892</v>
      </c>
      <c r="DP65" s="61">
        <v>1892</v>
      </c>
      <c r="DQ65" s="61">
        <v>1906</v>
      </c>
      <c r="DR65" s="61">
        <v>2015</v>
      </c>
      <c r="DS65" s="61">
        <v>2068</v>
      </c>
      <c r="DT65" s="61">
        <v>1912</v>
      </c>
      <c r="DU65" s="61">
        <v>1858</v>
      </c>
      <c r="DV65" s="61">
        <v>1891</v>
      </c>
      <c r="DW65" s="61">
        <v>1860</v>
      </c>
      <c r="DX65" s="61">
        <v>1905</v>
      </c>
      <c r="DY65" s="61">
        <v>1919</v>
      </c>
      <c r="DZ65" s="61">
        <v>1924</v>
      </c>
      <c r="EA65" s="61">
        <v>1356</v>
      </c>
      <c r="EB65" s="61">
        <v>1914</v>
      </c>
      <c r="EC65" s="61">
        <v>2024</v>
      </c>
      <c r="ED65" s="61">
        <v>1978</v>
      </c>
      <c r="EE65" s="61">
        <v>1892</v>
      </c>
      <c r="EF65" s="61">
        <v>2065</v>
      </c>
      <c r="EG65" s="61">
        <v>1873</v>
      </c>
      <c r="EH65" s="61">
        <v>1350</v>
      </c>
      <c r="EI65" s="61">
        <v>1205</v>
      </c>
      <c r="EJ65" s="61">
        <v>1184</v>
      </c>
      <c r="EK65" s="61">
        <v>1339</v>
      </c>
      <c r="EL65" s="61">
        <v>1409</v>
      </c>
      <c r="EM65" s="61">
        <v>1629</v>
      </c>
      <c r="EN65" s="61">
        <v>2021</v>
      </c>
      <c r="EO65" s="61">
        <v>2003</v>
      </c>
      <c r="EP65" s="61">
        <v>2099</v>
      </c>
      <c r="EQ65" s="61">
        <v>1963</v>
      </c>
      <c r="ER65" s="61">
        <v>1775</v>
      </c>
      <c r="ES65" s="61">
        <v>1691</v>
      </c>
      <c r="ET65" s="61">
        <v>1773</v>
      </c>
      <c r="EU65" s="61">
        <v>1704</v>
      </c>
      <c r="EV65" s="61">
        <v>1769</v>
      </c>
      <c r="EW65" s="61">
        <v>1533</v>
      </c>
      <c r="EX65" s="61">
        <v>1665</v>
      </c>
      <c r="EY65" s="61">
        <v>1650</v>
      </c>
      <c r="EZ65" s="61">
        <v>1630</v>
      </c>
      <c r="FA65" s="61">
        <v>1742</v>
      </c>
      <c r="FB65" s="61">
        <v>1658</v>
      </c>
      <c r="FC65" s="61">
        <v>1498</v>
      </c>
      <c r="FD65" s="61">
        <v>1836</v>
      </c>
      <c r="FE65" s="61">
        <v>1869</v>
      </c>
      <c r="FF65" s="61">
        <v>1761</v>
      </c>
      <c r="FG65" s="61">
        <v>1696</v>
      </c>
      <c r="FH65" s="61">
        <v>1803</v>
      </c>
      <c r="FI65" s="61">
        <v>1708</v>
      </c>
      <c r="FJ65" s="61">
        <v>1764</v>
      </c>
      <c r="FK65" s="61">
        <v>1737</v>
      </c>
      <c r="FL65" s="61">
        <v>1780</v>
      </c>
      <c r="FM65" s="61">
        <v>1799</v>
      </c>
      <c r="FN65" s="61">
        <v>1887</v>
      </c>
      <c r="FO65" s="61">
        <v>1942</v>
      </c>
      <c r="FP65" s="61">
        <v>1885</v>
      </c>
      <c r="FQ65" s="61">
        <v>1890</v>
      </c>
      <c r="FR65" s="61"/>
      <c r="FS65" s="61"/>
      <c r="FT65" s="61"/>
      <c r="FU65" s="61">
        <v>1845</v>
      </c>
      <c r="FV65" s="61">
        <v>1802</v>
      </c>
      <c r="FW65" s="61">
        <v>1816</v>
      </c>
      <c r="FX65" s="61">
        <v>1822</v>
      </c>
      <c r="FY65" s="61">
        <v>1826</v>
      </c>
      <c r="FZ65" s="61">
        <v>1835</v>
      </c>
      <c r="GA65" s="61">
        <v>1197</v>
      </c>
      <c r="GB65" s="61">
        <v>963</v>
      </c>
      <c r="GC65" s="61">
        <v>918</v>
      </c>
      <c r="GD65" s="61">
        <v>1268</v>
      </c>
      <c r="GE65" s="61">
        <v>1783</v>
      </c>
      <c r="GF65" s="61">
        <v>1892</v>
      </c>
      <c r="GG65" s="61">
        <v>1853</v>
      </c>
      <c r="GH65" s="61">
        <v>1902</v>
      </c>
      <c r="GI65" s="61">
        <v>1826</v>
      </c>
      <c r="GJ65" s="61">
        <v>1835</v>
      </c>
      <c r="GK65" s="61">
        <v>1702</v>
      </c>
      <c r="GL65" s="61">
        <v>1876</v>
      </c>
      <c r="GM65" s="61">
        <v>1846</v>
      </c>
      <c r="GN65" s="61">
        <v>1541</v>
      </c>
      <c r="GO65" s="61">
        <v>1766</v>
      </c>
      <c r="GP65" s="61">
        <v>1746</v>
      </c>
      <c r="GQ65" s="61">
        <v>1723</v>
      </c>
      <c r="GR65" s="61">
        <v>1849</v>
      </c>
      <c r="GS65" s="61">
        <v>1838</v>
      </c>
      <c r="GT65" s="61">
        <v>1839</v>
      </c>
      <c r="GU65" s="61">
        <v>1924</v>
      </c>
      <c r="GV65" s="61">
        <v>1867</v>
      </c>
      <c r="GW65" s="61">
        <v>1511</v>
      </c>
      <c r="GX65" s="61">
        <v>1351</v>
      </c>
      <c r="GY65" s="61">
        <v>1021</v>
      </c>
      <c r="GZ65" s="61">
        <v>1371</v>
      </c>
      <c r="HA65" s="61">
        <v>1732</v>
      </c>
      <c r="HB65" s="61">
        <v>1736</v>
      </c>
      <c r="HC65" s="61">
        <v>1613</v>
      </c>
      <c r="HD65" s="61">
        <v>1756</v>
      </c>
      <c r="HE65" s="61">
        <v>1818</v>
      </c>
      <c r="HF65" s="61">
        <v>1682</v>
      </c>
      <c r="HG65" s="61">
        <v>1676</v>
      </c>
      <c r="HH65" s="61">
        <v>1810</v>
      </c>
      <c r="HI65" s="61">
        <v>1827</v>
      </c>
      <c r="HJ65" s="61">
        <v>1470</v>
      </c>
      <c r="HK65" s="61">
        <v>1354</v>
      </c>
      <c r="HL65" s="61">
        <v>1932</v>
      </c>
      <c r="HM65" s="61">
        <v>1741</v>
      </c>
      <c r="HN65" s="61">
        <v>1604</v>
      </c>
      <c r="HO65" s="61">
        <v>1084</v>
      </c>
      <c r="HP65" s="61">
        <v>1128</v>
      </c>
      <c r="HQ65" s="61">
        <v>1189</v>
      </c>
      <c r="HR65" s="61">
        <v>1081</v>
      </c>
      <c r="HS65" s="61">
        <v>1036</v>
      </c>
      <c r="HT65" s="61">
        <v>1245</v>
      </c>
      <c r="HU65" s="61">
        <v>1151</v>
      </c>
      <c r="HV65" s="61">
        <v>1003</v>
      </c>
      <c r="HW65" s="61">
        <v>1124</v>
      </c>
      <c r="HX65" s="61">
        <v>1191</v>
      </c>
      <c r="HY65" s="61">
        <v>1057</v>
      </c>
      <c r="HZ65" s="61">
        <v>995</v>
      </c>
      <c r="IA65" s="61">
        <v>1864</v>
      </c>
      <c r="IB65" s="61">
        <v>0</v>
      </c>
      <c r="IC65" s="61">
        <v>1980</v>
      </c>
      <c r="ID65" s="61">
        <v>1898</v>
      </c>
      <c r="IE65" s="61">
        <v>1757</v>
      </c>
      <c r="IF65" s="61">
        <v>1939</v>
      </c>
      <c r="IG65" s="61">
        <v>1772</v>
      </c>
      <c r="IH65" s="61">
        <v>1867</v>
      </c>
      <c r="II65" s="61">
        <v>1859</v>
      </c>
      <c r="IJ65" s="61">
        <v>1933</v>
      </c>
      <c r="IK65" s="61">
        <v>1600</v>
      </c>
      <c r="IL65" s="61">
        <v>1783</v>
      </c>
      <c r="IM65" s="61">
        <v>1881</v>
      </c>
      <c r="IN65" s="61">
        <v>1946</v>
      </c>
      <c r="IO65" s="61">
        <v>1861</v>
      </c>
      <c r="IP65" s="61">
        <v>1469</v>
      </c>
      <c r="IQ65" s="61">
        <v>2046</v>
      </c>
      <c r="IR65" s="61">
        <v>2025</v>
      </c>
      <c r="IS65" s="61">
        <v>1929</v>
      </c>
      <c r="IT65" s="61">
        <v>1951</v>
      </c>
      <c r="IU65" s="61">
        <v>1804</v>
      </c>
      <c r="IV65" s="61">
        <v>1855</v>
      </c>
      <c r="IW65" s="61">
        <v>1988</v>
      </c>
      <c r="IX65" s="61">
        <v>1930</v>
      </c>
      <c r="IY65" s="61">
        <v>1712</v>
      </c>
      <c r="IZ65" s="61">
        <v>1746</v>
      </c>
      <c r="JA65" s="61">
        <v>2101</v>
      </c>
      <c r="JB65" s="61">
        <v>2100</v>
      </c>
      <c r="JC65" s="61">
        <v>2074</v>
      </c>
      <c r="JD65" s="61">
        <v>1821</v>
      </c>
      <c r="JE65" s="61">
        <v>1729</v>
      </c>
      <c r="JF65" s="61">
        <v>1867</v>
      </c>
      <c r="JG65" s="61">
        <v>1743</v>
      </c>
      <c r="JH65" s="61">
        <v>1958</v>
      </c>
      <c r="JI65" s="61">
        <v>1878</v>
      </c>
      <c r="JJ65" s="61">
        <v>2032</v>
      </c>
      <c r="JK65" s="61">
        <v>2073</v>
      </c>
      <c r="JL65" s="61">
        <v>2053</v>
      </c>
      <c r="JM65" s="61">
        <v>1672</v>
      </c>
      <c r="JN65" s="61">
        <v>2125</v>
      </c>
      <c r="JO65" s="61">
        <v>1866</v>
      </c>
      <c r="JP65" s="61">
        <v>1703</v>
      </c>
      <c r="JQ65" s="61">
        <v>1770</v>
      </c>
      <c r="JR65" s="61">
        <v>1805</v>
      </c>
      <c r="JS65" s="61">
        <v>1970</v>
      </c>
      <c r="JT65" s="61">
        <v>1856</v>
      </c>
      <c r="JU65" s="61">
        <v>1856</v>
      </c>
      <c r="JV65" s="61">
        <v>1325</v>
      </c>
      <c r="JW65" s="61">
        <v>1596</v>
      </c>
      <c r="JX65" s="61">
        <v>2139</v>
      </c>
      <c r="JY65" s="61">
        <v>1972</v>
      </c>
      <c r="JZ65" s="61">
        <v>2084</v>
      </c>
      <c r="KA65" s="61">
        <v>2054</v>
      </c>
      <c r="KB65" s="61">
        <v>1792</v>
      </c>
      <c r="KC65" s="61">
        <v>1709</v>
      </c>
      <c r="KD65" s="61">
        <v>1823</v>
      </c>
      <c r="KE65" s="61">
        <v>1954</v>
      </c>
      <c r="KF65" s="61">
        <v>1946</v>
      </c>
      <c r="KG65" s="61">
        <v>1975</v>
      </c>
      <c r="KH65" s="61">
        <v>1982</v>
      </c>
      <c r="KI65" s="61">
        <v>1739</v>
      </c>
      <c r="KJ65" s="61">
        <v>2084</v>
      </c>
      <c r="KK65" s="61">
        <v>2114</v>
      </c>
      <c r="KL65" s="61">
        <v>2099</v>
      </c>
      <c r="KM65" s="61">
        <v>1704</v>
      </c>
      <c r="KN65" s="61">
        <v>1940</v>
      </c>
      <c r="KO65" s="61">
        <v>1774</v>
      </c>
      <c r="KP65" s="61">
        <v>1617</v>
      </c>
      <c r="KQ65" s="61">
        <v>1577</v>
      </c>
      <c r="KR65" s="61">
        <v>1847</v>
      </c>
      <c r="KS65" s="61">
        <v>1945</v>
      </c>
      <c r="KT65" s="61">
        <v>1983</v>
      </c>
      <c r="KU65" s="61">
        <v>1669</v>
      </c>
      <c r="KV65" s="61">
        <v>1950</v>
      </c>
      <c r="KW65" s="61">
        <v>1826</v>
      </c>
      <c r="KX65" s="61">
        <v>1906</v>
      </c>
      <c r="KY65" s="61">
        <v>1728</v>
      </c>
      <c r="KZ65" s="61">
        <v>1833</v>
      </c>
      <c r="LA65" s="61">
        <v>1731</v>
      </c>
      <c r="LB65" s="61">
        <v>1641</v>
      </c>
      <c r="LC65" s="61">
        <v>1627</v>
      </c>
      <c r="LD65" s="61">
        <v>1720</v>
      </c>
      <c r="LE65" s="61">
        <v>1624</v>
      </c>
      <c r="LF65" s="61">
        <v>1647</v>
      </c>
      <c r="LG65" s="61">
        <v>1894</v>
      </c>
      <c r="LH65" s="61">
        <v>16336</v>
      </c>
      <c r="LI65" s="61">
        <v>1609</v>
      </c>
      <c r="LJ65" s="61">
        <v>1717</v>
      </c>
      <c r="LK65" s="61">
        <v>1786</v>
      </c>
      <c r="LL65" s="61">
        <v>1637</v>
      </c>
      <c r="LM65" s="61">
        <v>1754</v>
      </c>
      <c r="LN65" s="61">
        <v>1747</v>
      </c>
      <c r="LO65" s="61">
        <v>1693</v>
      </c>
      <c r="LP65" s="61">
        <v>1366</v>
      </c>
      <c r="LQ65" s="61">
        <v>1702</v>
      </c>
      <c r="LR65" s="61">
        <v>1677</v>
      </c>
      <c r="LS65" s="61">
        <v>1562</v>
      </c>
      <c r="LT65" s="61">
        <v>1685</v>
      </c>
      <c r="LU65" s="61">
        <v>1626</v>
      </c>
      <c r="LV65" s="61">
        <v>1771</v>
      </c>
      <c r="LW65" s="61">
        <v>1845</v>
      </c>
      <c r="LX65" s="61">
        <v>1806</v>
      </c>
      <c r="LY65" s="61">
        <v>1830</v>
      </c>
      <c r="LZ65" s="61">
        <v>1845</v>
      </c>
      <c r="MA65" s="61">
        <v>1767</v>
      </c>
      <c r="MB65" s="61">
        <v>1839</v>
      </c>
      <c r="MC65" s="61">
        <v>2052</v>
      </c>
      <c r="MD65" s="61">
        <v>2164</v>
      </c>
      <c r="ME65" s="61">
        <v>2008</v>
      </c>
      <c r="MF65" s="61">
        <v>1472</v>
      </c>
      <c r="MG65" s="61">
        <v>2038</v>
      </c>
      <c r="MH65" s="61">
        <v>1915</v>
      </c>
      <c r="MI65" s="61">
        <v>1972</v>
      </c>
      <c r="MJ65" s="61">
        <v>2132</v>
      </c>
      <c r="MK65" s="61">
        <v>2128</v>
      </c>
      <c r="ML65" s="61">
        <v>1988</v>
      </c>
      <c r="MM65" s="61">
        <v>1846</v>
      </c>
      <c r="MN65" s="61">
        <v>2050</v>
      </c>
      <c r="MO65" s="61"/>
      <c r="MP65" s="61">
        <v>1864</v>
      </c>
      <c r="MQ65" s="61">
        <v>1840</v>
      </c>
      <c r="MR65" s="61">
        <v>1957</v>
      </c>
      <c r="MS65" s="61">
        <v>2173</v>
      </c>
      <c r="MT65" s="61">
        <v>2127</v>
      </c>
      <c r="MU65" s="61">
        <v>1918</v>
      </c>
      <c r="MV65" s="61">
        <v>1998</v>
      </c>
      <c r="MW65" s="61">
        <v>2024</v>
      </c>
      <c r="MX65" s="61">
        <v>1902</v>
      </c>
      <c r="MY65" s="61">
        <v>1905</v>
      </c>
      <c r="MZ65" s="61">
        <v>2177</v>
      </c>
      <c r="NA65" s="61">
        <v>1997</v>
      </c>
      <c r="NB65" s="61">
        <v>2012</v>
      </c>
      <c r="NC65" s="61">
        <v>1937</v>
      </c>
      <c r="ND65" s="61">
        <v>1901</v>
      </c>
      <c r="NE65" s="61">
        <v>1802</v>
      </c>
    </row>
    <row r="66" spans="1:369" s="44" customFormat="1" x14ac:dyDescent="0.25">
      <c r="A66" s="181" t="s">
        <v>634</v>
      </c>
      <c r="B66" s="70" t="s">
        <v>495</v>
      </c>
      <c r="C66" s="70" t="s">
        <v>495</v>
      </c>
      <c r="D66" s="70"/>
      <c r="E66" s="67">
        <f>E61+E62</f>
        <v>205</v>
      </c>
      <c r="F66" s="67">
        <f t="shared" ref="F66:BQ66" si="72">F61+F62</f>
        <v>227</v>
      </c>
      <c r="G66" s="67">
        <f t="shared" si="72"/>
        <v>240</v>
      </c>
      <c r="H66" s="67">
        <f t="shared" si="72"/>
        <v>221</v>
      </c>
      <c r="I66" s="67">
        <f t="shared" si="72"/>
        <v>179</v>
      </c>
      <c r="J66" s="67">
        <f t="shared" si="72"/>
        <v>198</v>
      </c>
      <c r="K66" s="67">
        <f t="shared" si="72"/>
        <v>224</v>
      </c>
      <c r="L66" s="67">
        <f t="shared" si="72"/>
        <v>202</v>
      </c>
      <c r="M66" s="67">
        <f t="shared" si="72"/>
        <v>196</v>
      </c>
      <c r="N66" s="67">
        <f t="shared" si="72"/>
        <v>218</v>
      </c>
      <c r="O66" s="67">
        <f t="shared" si="72"/>
        <v>188</v>
      </c>
      <c r="P66" s="67">
        <f t="shared" si="72"/>
        <v>203</v>
      </c>
      <c r="Q66" s="67">
        <f t="shared" si="72"/>
        <v>220</v>
      </c>
      <c r="R66" s="67">
        <f t="shared" si="72"/>
        <v>204</v>
      </c>
      <c r="S66" s="67">
        <f t="shared" si="72"/>
        <v>177</v>
      </c>
      <c r="T66" s="67">
        <f t="shared" si="72"/>
        <v>205</v>
      </c>
      <c r="U66" s="67">
        <f t="shared" si="72"/>
        <v>265</v>
      </c>
      <c r="V66" s="67">
        <f t="shared" si="72"/>
        <v>232</v>
      </c>
      <c r="W66" s="67">
        <f t="shared" si="72"/>
        <v>225</v>
      </c>
      <c r="X66" s="67">
        <f t="shared" si="72"/>
        <v>230</v>
      </c>
      <c r="Y66" s="67">
        <f t="shared" si="72"/>
        <v>197</v>
      </c>
      <c r="Z66" s="67">
        <f t="shared" si="72"/>
        <v>252</v>
      </c>
      <c r="AA66" s="67">
        <f t="shared" si="72"/>
        <v>197</v>
      </c>
      <c r="AB66" s="67">
        <f t="shared" si="72"/>
        <v>171</v>
      </c>
      <c r="AC66" s="67">
        <f t="shared" si="72"/>
        <v>236</v>
      </c>
      <c r="AD66" s="67">
        <f t="shared" si="72"/>
        <v>162</v>
      </c>
      <c r="AE66" s="67">
        <f t="shared" si="72"/>
        <v>191</v>
      </c>
      <c r="AF66" s="67">
        <f t="shared" si="72"/>
        <v>210</v>
      </c>
      <c r="AG66" s="67">
        <f t="shared" si="72"/>
        <v>266</v>
      </c>
      <c r="AH66" s="67">
        <f t="shared" si="72"/>
        <v>218</v>
      </c>
      <c r="AI66" s="67">
        <f t="shared" si="72"/>
        <v>247</v>
      </c>
      <c r="AJ66" s="67">
        <f t="shared" si="72"/>
        <v>232</v>
      </c>
      <c r="AK66" s="67">
        <f t="shared" si="72"/>
        <v>219</v>
      </c>
      <c r="AL66" s="67">
        <f t="shared" si="72"/>
        <v>258</v>
      </c>
      <c r="AM66" s="67">
        <f t="shared" si="72"/>
        <v>226</v>
      </c>
      <c r="AN66" s="67">
        <f t="shared" si="72"/>
        <v>239</v>
      </c>
      <c r="AO66" s="67">
        <f t="shared" si="72"/>
        <v>252</v>
      </c>
      <c r="AP66" s="67">
        <f t="shared" si="72"/>
        <v>254</v>
      </c>
      <c r="AQ66" s="67">
        <f t="shared" si="72"/>
        <v>258</v>
      </c>
      <c r="AR66" s="67">
        <f t="shared" si="72"/>
        <v>245</v>
      </c>
      <c r="AS66" s="67">
        <f t="shared" si="72"/>
        <v>237</v>
      </c>
      <c r="AT66" s="67">
        <f t="shared" si="72"/>
        <v>117</v>
      </c>
      <c r="AU66" s="67">
        <f t="shared" si="72"/>
        <v>234</v>
      </c>
      <c r="AV66" s="67">
        <f t="shared" si="72"/>
        <v>139</v>
      </c>
      <c r="AW66" s="67">
        <f t="shared" si="72"/>
        <v>204</v>
      </c>
      <c r="AX66" s="67">
        <f t="shared" si="72"/>
        <v>177</v>
      </c>
      <c r="AY66" s="67">
        <f t="shared" si="72"/>
        <v>251</v>
      </c>
      <c r="AZ66" s="67">
        <f t="shared" si="72"/>
        <v>208</v>
      </c>
      <c r="BA66" s="67">
        <f t="shared" si="72"/>
        <v>204</v>
      </c>
      <c r="BB66" s="67">
        <f t="shared" si="72"/>
        <v>204</v>
      </c>
      <c r="BC66" s="67">
        <f t="shared" si="72"/>
        <v>237</v>
      </c>
      <c r="BD66" s="67">
        <f t="shared" si="72"/>
        <v>186</v>
      </c>
      <c r="BE66" s="67">
        <f t="shared" si="72"/>
        <v>215</v>
      </c>
      <c r="BF66" s="67">
        <f t="shared" si="72"/>
        <v>230</v>
      </c>
      <c r="BG66" s="67">
        <f t="shared" si="72"/>
        <v>200</v>
      </c>
      <c r="BH66" s="67">
        <f t="shared" si="72"/>
        <v>218</v>
      </c>
      <c r="BI66" s="67">
        <f t="shared" si="72"/>
        <v>186</v>
      </c>
      <c r="BJ66" s="67">
        <f t="shared" si="72"/>
        <v>207</v>
      </c>
      <c r="BK66" s="67">
        <f t="shared" si="72"/>
        <v>233</v>
      </c>
      <c r="BL66" s="67">
        <f t="shared" si="72"/>
        <v>201</v>
      </c>
      <c r="BM66" s="67">
        <f t="shared" si="72"/>
        <v>209</v>
      </c>
      <c r="BN66" s="67">
        <f t="shared" si="72"/>
        <v>223</v>
      </c>
      <c r="BO66" s="67">
        <f t="shared" si="72"/>
        <v>227</v>
      </c>
      <c r="BP66" s="67">
        <f t="shared" si="72"/>
        <v>201</v>
      </c>
      <c r="BQ66" s="67">
        <f t="shared" si="72"/>
        <v>219</v>
      </c>
      <c r="BR66" s="67">
        <f t="shared" ref="BR66:EC66" si="73">BR61+BR62</f>
        <v>217</v>
      </c>
      <c r="BS66" s="67">
        <f t="shared" si="73"/>
        <v>212</v>
      </c>
      <c r="BT66" s="67">
        <f t="shared" si="73"/>
        <v>147</v>
      </c>
      <c r="BU66" s="67">
        <f t="shared" si="73"/>
        <v>115</v>
      </c>
      <c r="BV66" s="67">
        <f t="shared" si="73"/>
        <v>99</v>
      </c>
      <c r="BW66" s="67">
        <f t="shared" si="73"/>
        <v>215</v>
      </c>
      <c r="BX66" s="67">
        <f t="shared" si="73"/>
        <v>206</v>
      </c>
      <c r="BY66" s="67">
        <f t="shared" si="73"/>
        <v>215</v>
      </c>
      <c r="BZ66" s="67">
        <f t="shared" si="73"/>
        <v>237</v>
      </c>
      <c r="CA66" s="67">
        <f t="shared" si="73"/>
        <v>172</v>
      </c>
      <c r="CB66" s="67">
        <f t="shared" si="73"/>
        <v>190</v>
      </c>
      <c r="CC66" s="67">
        <f t="shared" si="73"/>
        <v>176</v>
      </c>
      <c r="CD66" s="67">
        <f t="shared" si="73"/>
        <v>172</v>
      </c>
      <c r="CE66" s="67">
        <f t="shared" si="73"/>
        <v>175</v>
      </c>
      <c r="CF66" s="67">
        <f t="shared" si="73"/>
        <v>175</v>
      </c>
      <c r="CG66" s="67">
        <f t="shared" si="73"/>
        <v>172</v>
      </c>
      <c r="CH66" s="67">
        <f t="shared" si="73"/>
        <v>171</v>
      </c>
      <c r="CI66" s="67">
        <f t="shared" si="73"/>
        <v>216</v>
      </c>
      <c r="CJ66" s="67">
        <f t="shared" si="73"/>
        <v>219</v>
      </c>
      <c r="CK66" s="67">
        <f t="shared" si="73"/>
        <v>203</v>
      </c>
      <c r="CL66" s="67">
        <f t="shared" si="73"/>
        <v>228</v>
      </c>
      <c r="CM66" s="67">
        <f t="shared" si="73"/>
        <v>217</v>
      </c>
      <c r="CN66" s="67">
        <f t="shared" si="73"/>
        <v>220</v>
      </c>
      <c r="CO66" s="67">
        <f t="shared" si="73"/>
        <v>211</v>
      </c>
      <c r="CP66" s="67">
        <f t="shared" si="73"/>
        <v>221</v>
      </c>
      <c r="CQ66" s="67">
        <f t="shared" si="73"/>
        <v>232</v>
      </c>
      <c r="CR66" s="67">
        <f t="shared" si="73"/>
        <v>189</v>
      </c>
      <c r="CS66" s="67">
        <f t="shared" si="73"/>
        <v>224</v>
      </c>
      <c r="CT66" s="67">
        <f t="shared" si="73"/>
        <v>214</v>
      </c>
      <c r="CU66" s="67">
        <f t="shared" si="73"/>
        <v>157</v>
      </c>
      <c r="CV66" s="67">
        <f t="shared" si="73"/>
        <v>218</v>
      </c>
      <c r="CW66" s="67">
        <f t="shared" si="73"/>
        <v>236</v>
      </c>
      <c r="CX66" s="67">
        <f t="shared" si="73"/>
        <v>230</v>
      </c>
      <c r="CY66" s="67">
        <f t="shared" si="73"/>
        <v>192</v>
      </c>
      <c r="CZ66" s="67">
        <f t="shared" si="73"/>
        <v>193</v>
      </c>
      <c r="DA66" s="67">
        <f t="shared" si="73"/>
        <v>209</v>
      </c>
      <c r="DB66" s="67">
        <f t="shared" si="73"/>
        <v>204</v>
      </c>
      <c r="DC66" s="67">
        <f t="shared" si="73"/>
        <v>230</v>
      </c>
      <c r="DD66" s="67">
        <f t="shared" si="73"/>
        <v>211</v>
      </c>
      <c r="DE66" s="67">
        <f t="shared" si="73"/>
        <v>229</v>
      </c>
      <c r="DF66" s="67">
        <f t="shared" si="73"/>
        <v>192</v>
      </c>
      <c r="DG66" s="67">
        <f t="shared" si="73"/>
        <v>204</v>
      </c>
      <c r="DH66" s="67">
        <f t="shared" si="73"/>
        <v>173</v>
      </c>
      <c r="DI66" s="67">
        <f t="shared" si="73"/>
        <v>214</v>
      </c>
      <c r="DJ66" s="67">
        <f t="shared" si="73"/>
        <v>178</v>
      </c>
      <c r="DK66" s="67">
        <f t="shared" si="73"/>
        <v>208</v>
      </c>
      <c r="DL66" s="67">
        <f t="shared" si="73"/>
        <v>226</v>
      </c>
      <c r="DM66" s="67">
        <f t="shared" si="73"/>
        <v>231</v>
      </c>
      <c r="DN66" s="67">
        <f t="shared" si="73"/>
        <v>187</v>
      </c>
      <c r="DO66" s="67">
        <f t="shared" si="73"/>
        <v>214</v>
      </c>
      <c r="DP66" s="67">
        <f t="shared" si="73"/>
        <v>212</v>
      </c>
      <c r="DQ66" s="67">
        <f t="shared" si="73"/>
        <v>241</v>
      </c>
      <c r="DR66" s="67">
        <f t="shared" si="73"/>
        <v>204</v>
      </c>
      <c r="DS66" s="67">
        <f t="shared" si="73"/>
        <v>220</v>
      </c>
      <c r="DT66" s="67">
        <f t="shared" si="73"/>
        <v>206</v>
      </c>
      <c r="DU66" s="67">
        <f t="shared" si="73"/>
        <v>225</v>
      </c>
      <c r="DV66" s="67">
        <f t="shared" si="73"/>
        <v>228</v>
      </c>
      <c r="DW66" s="67">
        <f t="shared" si="73"/>
        <v>234</v>
      </c>
      <c r="DX66" s="67">
        <f t="shared" si="73"/>
        <v>228</v>
      </c>
      <c r="DY66" s="67">
        <f t="shared" si="73"/>
        <v>235</v>
      </c>
      <c r="DZ66" s="67">
        <f t="shared" si="73"/>
        <v>171</v>
      </c>
      <c r="EA66" s="67">
        <f t="shared" si="73"/>
        <v>164</v>
      </c>
      <c r="EB66" s="67">
        <f t="shared" si="73"/>
        <v>247</v>
      </c>
      <c r="EC66" s="67">
        <f t="shared" si="73"/>
        <v>240</v>
      </c>
      <c r="ED66" s="67">
        <f t="shared" ref="ED66:GO66" si="74">ED61+ED62</f>
        <v>214</v>
      </c>
      <c r="EE66" s="67">
        <f t="shared" si="74"/>
        <v>218</v>
      </c>
      <c r="EF66" s="67">
        <f t="shared" si="74"/>
        <v>230</v>
      </c>
      <c r="EG66" s="67">
        <f t="shared" si="74"/>
        <v>209</v>
      </c>
      <c r="EH66" s="67">
        <f t="shared" si="74"/>
        <v>122</v>
      </c>
      <c r="EI66" s="67">
        <f t="shared" si="74"/>
        <v>62</v>
      </c>
      <c r="EJ66" s="67">
        <f t="shared" si="74"/>
        <v>54</v>
      </c>
      <c r="EK66" s="67">
        <f t="shared" si="74"/>
        <v>115</v>
      </c>
      <c r="EL66" s="67">
        <f t="shared" si="74"/>
        <v>131</v>
      </c>
      <c r="EM66" s="67">
        <f t="shared" si="74"/>
        <v>204</v>
      </c>
      <c r="EN66" s="67">
        <f t="shared" si="74"/>
        <v>216</v>
      </c>
      <c r="EO66" s="67">
        <f t="shared" si="74"/>
        <v>231</v>
      </c>
      <c r="EP66" s="67">
        <f t="shared" si="74"/>
        <v>220</v>
      </c>
      <c r="EQ66" s="67">
        <f t="shared" si="74"/>
        <v>224</v>
      </c>
      <c r="ER66" s="67">
        <f t="shared" si="74"/>
        <v>200</v>
      </c>
      <c r="ES66" s="67">
        <f t="shared" si="74"/>
        <v>229</v>
      </c>
      <c r="ET66" s="67">
        <f t="shared" si="74"/>
        <v>220</v>
      </c>
      <c r="EU66" s="67">
        <f t="shared" si="74"/>
        <v>227</v>
      </c>
      <c r="EV66" s="67">
        <f t="shared" si="74"/>
        <v>206</v>
      </c>
      <c r="EW66" s="67">
        <f t="shared" si="74"/>
        <v>175</v>
      </c>
      <c r="EX66" s="67">
        <f t="shared" si="74"/>
        <v>194</v>
      </c>
      <c r="EY66" s="67">
        <f t="shared" si="74"/>
        <v>210</v>
      </c>
      <c r="EZ66" s="67">
        <f t="shared" si="74"/>
        <v>185</v>
      </c>
      <c r="FA66" s="67">
        <f t="shared" si="74"/>
        <v>214</v>
      </c>
      <c r="FB66" s="67">
        <f t="shared" si="74"/>
        <v>220</v>
      </c>
      <c r="FC66" s="67">
        <f t="shared" si="74"/>
        <v>160</v>
      </c>
      <c r="FD66" s="67">
        <f t="shared" si="74"/>
        <v>238</v>
      </c>
      <c r="FE66" s="67">
        <f t="shared" si="74"/>
        <v>267</v>
      </c>
      <c r="FF66" s="67">
        <f t="shared" si="74"/>
        <v>293</v>
      </c>
      <c r="FG66" s="67">
        <f t="shared" si="74"/>
        <v>246</v>
      </c>
      <c r="FH66" s="67">
        <f t="shared" si="74"/>
        <v>261</v>
      </c>
      <c r="FI66" s="67">
        <f t="shared" si="74"/>
        <v>242</v>
      </c>
      <c r="FJ66" s="67">
        <f t="shared" si="74"/>
        <v>250</v>
      </c>
      <c r="FK66" s="67">
        <f t="shared" si="74"/>
        <v>246</v>
      </c>
      <c r="FL66" s="67">
        <f t="shared" si="74"/>
        <v>252</v>
      </c>
      <c r="FM66" s="67">
        <f t="shared" si="74"/>
        <v>255</v>
      </c>
      <c r="FN66" s="67">
        <f t="shared" si="74"/>
        <v>244</v>
      </c>
      <c r="FO66" s="67">
        <f t="shared" si="74"/>
        <v>255</v>
      </c>
      <c r="FP66" s="67">
        <f t="shared" si="74"/>
        <v>233</v>
      </c>
      <c r="FQ66" s="67">
        <f t="shared" si="74"/>
        <v>242</v>
      </c>
      <c r="FR66" s="67">
        <f t="shared" si="74"/>
        <v>355</v>
      </c>
      <c r="FS66" s="67">
        <f t="shared" si="74"/>
        <v>355</v>
      </c>
      <c r="FT66" s="67">
        <f t="shared" si="74"/>
        <v>354</v>
      </c>
      <c r="FU66" s="67">
        <f t="shared" si="74"/>
        <v>241</v>
      </c>
      <c r="FV66" s="67">
        <f t="shared" si="74"/>
        <v>201</v>
      </c>
      <c r="FW66" s="67">
        <f t="shared" si="74"/>
        <v>227</v>
      </c>
      <c r="FX66" s="67">
        <f t="shared" si="74"/>
        <v>215</v>
      </c>
      <c r="FY66" s="67">
        <f t="shared" si="74"/>
        <v>222</v>
      </c>
      <c r="FZ66" s="67">
        <f t="shared" si="74"/>
        <v>260</v>
      </c>
      <c r="GA66" s="67">
        <f t="shared" si="74"/>
        <v>110</v>
      </c>
      <c r="GB66" s="67">
        <f t="shared" si="74"/>
        <v>89</v>
      </c>
      <c r="GC66" s="67">
        <f t="shared" si="74"/>
        <v>59</v>
      </c>
      <c r="GD66" s="67">
        <f t="shared" si="74"/>
        <v>126</v>
      </c>
      <c r="GE66" s="67">
        <f t="shared" si="74"/>
        <v>207</v>
      </c>
      <c r="GF66" s="67">
        <f t="shared" si="74"/>
        <v>220</v>
      </c>
      <c r="GG66" s="67">
        <f t="shared" si="74"/>
        <v>239</v>
      </c>
      <c r="GH66" s="67">
        <f t="shared" si="74"/>
        <v>276</v>
      </c>
      <c r="GI66" s="67">
        <f t="shared" si="74"/>
        <v>248</v>
      </c>
      <c r="GJ66" s="67">
        <f t="shared" si="74"/>
        <v>220</v>
      </c>
      <c r="GK66" s="67">
        <f t="shared" si="74"/>
        <v>215</v>
      </c>
      <c r="GL66" s="67">
        <f t="shared" si="74"/>
        <v>253</v>
      </c>
      <c r="GM66" s="67">
        <f t="shared" si="74"/>
        <v>235</v>
      </c>
      <c r="GN66" s="67">
        <f t="shared" si="74"/>
        <v>198</v>
      </c>
      <c r="GO66" s="67">
        <f t="shared" si="74"/>
        <v>222</v>
      </c>
      <c r="GP66" s="67">
        <f t="shared" ref="GP66:JA66" si="75">GP61+GP62</f>
        <v>241</v>
      </c>
      <c r="GQ66" s="67">
        <f t="shared" si="75"/>
        <v>214</v>
      </c>
      <c r="GR66" s="67">
        <f t="shared" si="75"/>
        <v>224</v>
      </c>
      <c r="GS66" s="67">
        <f t="shared" si="75"/>
        <v>248</v>
      </c>
      <c r="GT66" s="67">
        <f t="shared" si="75"/>
        <v>234</v>
      </c>
      <c r="GU66" s="67">
        <f t="shared" si="75"/>
        <v>252</v>
      </c>
      <c r="GV66" s="67">
        <f t="shared" si="75"/>
        <v>261</v>
      </c>
      <c r="GW66" s="67">
        <f t="shared" si="75"/>
        <v>141</v>
      </c>
      <c r="GX66" s="67">
        <f t="shared" si="75"/>
        <v>212</v>
      </c>
      <c r="GY66" s="67">
        <f t="shared" si="75"/>
        <v>198</v>
      </c>
      <c r="GZ66" s="67">
        <f t="shared" si="75"/>
        <v>145</v>
      </c>
      <c r="HA66" s="67">
        <f t="shared" si="75"/>
        <v>239</v>
      </c>
      <c r="HB66" s="67">
        <f t="shared" si="75"/>
        <v>249</v>
      </c>
      <c r="HC66" s="67">
        <f t="shared" si="75"/>
        <v>184</v>
      </c>
      <c r="HD66" s="67">
        <f t="shared" si="75"/>
        <v>230</v>
      </c>
      <c r="HE66" s="67">
        <f t="shared" si="75"/>
        <v>257</v>
      </c>
      <c r="HF66" s="67">
        <f t="shared" si="75"/>
        <v>225</v>
      </c>
      <c r="HG66" s="67">
        <f t="shared" si="75"/>
        <v>217</v>
      </c>
      <c r="HH66" s="67">
        <f t="shared" si="75"/>
        <v>257</v>
      </c>
      <c r="HI66" s="67">
        <f t="shared" si="75"/>
        <v>246</v>
      </c>
      <c r="HJ66" s="67">
        <f t="shared" si="75"/>
        <v>186</v>
      </c>
      <c r="HK66" s="67">
        <f t="shared" si="75"/>
        <v>147</v>
      </c>
      <c r="HL66" s="67">
        <f t="shared" si="75"/>
        <v>234</v>
      </c>
      <c r="HM66" s="67">
        <f t="shared" si="75"/>
        <v>236</v>
      </c>
      <c r="HN66" s="67">
        <f t="shared" si="75"/>
        <v>186</v>
      </c>
      <c r="HO66" s="67">
        <f t="shared" si="75"/>
        <v>86</v>
      </c>
      <c r="HP66" s="67">
        <f t="shared" si="75"/>
        <v>96</v>
      </c>
      <c r="HQ66" s="67">
        <f t="shared" si="75"/>
        <v>41</v>
      </c>
      <c r="HR66" s="67">
        <f t="shared" si="75"/>
        <v>105</v>
      </c>
      <c r="HS66" s="67">
        <f t="shared" si="75"/>
        <v>75</v>
      </c>
      <c r="HT66" s="67">
        <f t="shared" si="75"/>
        <v>138</v>
      </c>
      <c r="HU66" s="67">
        <f t="shared" si="75"/>
        <v>116</v>
      </c>
      <c r="HV66" s="67">
        <f t="shared" si="75"/>
        <v>81</v>
      </c>
      <c r="HW66" s="67">
        <f t="shared" si="75"/>
        <v>105</v>
      </c>
      <c r="HX66" s="67">
        <f t="shared" si="75"/>
        <v>150</v>
      </c>
      <c r="HY66" s="67">
        <f t="shared" si="75"/>
        <v>102</v>
      </c>
      <c r="HZ66" s="67">
        <f t="shared" si="75"/>
        <v>36</v>
      </c>
      <c r="IA66" s="67">
        <f t="shared" si="75"/>
        <v>117</v>
      </c>
      <c r="IB66" s="67">
        <f t="shared" si="75"/>
        <v>90</v>
      </c>
      <c r="IC66" s="67">
        <f t="shared" si="75"/>
        <v>138</v>
      </c>
      <c r="ID66" s="67">
        <f t="shared" si="75"/>
        <v>183</v>
      </c>
      <c r="IE66" s="67">
        <f t="shared" si="75"/>
        <v>206</v>
      </c>
      <c r="IF66" s="67">
        <f t="shared" si="75"/>
        <v>245</v>
      </c>
      <c r="IG66" s="67">
        <f t="shared" si="75"/>
        <v>202</v>
      </c>
      <c r="IH66" s="67">
        <f t="shared" si="75"/>
        <v>187</v>
      </c>
      <c r="II66" s="67">
        <f t="shared" si="75"/>
        <v>238</v>
      </c>
      <c r="IJ66" s="67">
        <f t="shared" si="75"/>
        <v>247</v>
      </c>
      <c r="IK66" s="67">
        <f t="shared" si="75"/>
        <v>138</v>
      </c>
      <c r="IL66" s="67">
        <f t="shared" si="75"/>
        <v>205</v>
      </c>
      <c r="IM66" s="67">
        <f t="shared" si="75"/>
        <v>224</v>
      </c>
      <c r="IN66" s="67">
        <f t="shared" si="75"/>
        <v>222</v>
      </c>
      <c r="IO66" s="67">
        <f t="shared" si="75"/>
        <v>154</v>
      </c>
      <c r="IP66" s="67">
        <f t="shared" si="75"/>
        <v>173</v>
      </c>
      <c r="IQ66" s="67">
        <f t="shared" si="75"/>
        <v>226</v>
      </c>
      <c r="IR66" s="67">
        <f t="shared" si="75"/>
        <v>224</v>
      </c>
      <c r="IS66" s="67">
        <f t="shared" si="75"/>
        <v>250</v>
      </c>
      <c r="IT66" s="67">
        <f t="shared" si="75"/>
        <v>248</v>
      </c>
      <c r="IU66" s="67">
        <f t="shared" si="75"/>
        <v>263</v>
      </c>
      <c r="IV66" s="67">
        <f t="shared" si="75"/>
        <v>237</v>
      </c>
      <c r="IW66" s="67">
        <f t="shared" si="75"/>
        <v>241</v>
      </c>
      <c r="IX66" s="67">
        <f t="shared" si="75"/>
        <v>201</v>
      </c>
      <c r="IY66" s="67">
        <f t="shared" si="75"/>
        <v>146</v>
      </c>
      <c r="IZ66" s="67">
        <f t="shared" si="75"/>
        <v>148</v>
      </c>
      <c r="JA66" s="67">
        <f t="shared" si="75"/>
        <v>208</v>
      </c>
      <c r="JB66" s="67">
        <f t="shared" ref="JB66:LM66" si="76">JB61+JB62</f>
        <v>209</v>
      </c>
      <c r="JC66" s="67">
        <f t="shared" si="76"/>
        <v>213</v>
      </c>
      <c r="JD66" s="67">
        <f t="shared" si="76"/>
        <v>204</v>
      </c>
      <c r="JE66" s="67">
        <f t="shared" si="76"/>
        <v>142</v>
      </c>
      <c r="JF66" s="67">
        <f t="shared" si="76"/>
        <v>190</v>
      </c>
      <c r="JG66" s="67">
        <f t="shared" si="76"/>
        <v>145</v>
      </c>
      <c r="JH66" s="67">
        <f t="shared" si="76"/>
        <v>190</v>
      </c>
      <c r="JI66" s="67">
        <f t="shared" si="76"/>
        <v>211</v>
      </c>
      <c r="JJ66" s="67">
        <f t="shared" si="76"/>
        <v>189</v>
      </c>
      <c r="JK66" s="67">
        <f t="shared" si="76"/>
        <v>217</v>
      </c>
      <c r="JL66" s="67">
        <f t="shared" si="76"/>
        <v>194</v>
      </c>
      <c r="JM66" s="67">
        <f t="shared" si="76"/>
        <v>132</v>
      </c>
      <c r="JN66" s="67">
        <f t="shared" si="76"/>
        <v>213</v>
      </c>
      <c r="JO66" s="67">
        <f t="shared" si="76"/>
        <v>199</v>
      </c>
      <c r="JP66" s="67">
        <f t="shared" si="76"/>
        <v>134</v>
      </c>
      <c r="JQ66" s="67">
        <f t="shared" si="76"/>
        <v>199</v>
      </c>
      <c r="JR66" s="67">
        <f t="shared" si="76"/>
        <v>181</v>
      </c>
      <c r="JS66" s="67">
        <f t="shared" si="76"/>
        <v>173</v>
      </c>
      <c r="JT66" s="67">
        <f t="shared" si="76"/>
        <v>296</v>
      </c>
      <c r="JU66" s="67">
        <f t="shared" si="76"/>
        <v>10</v>
      </c>
      <c r="JV66" s="67">
        <f t="shared" si="76"/>
        <v>158</v>
      </c>
      <c r="JW66" s="67">
        <f t="shared" si="76"/>
        <v>173</v>
      </c>
      <c r="JX66" s="67">
        <f t="shared" si="76"/>
        <v>202</v>
      </c>
      <c r="JY66" s="67">
        <f t="shared" si="76"/>
        <v>218</v>
      </c>
      <c r="JZ66" s="67">
        <f t="shared" si="76"/>
        <v>183</v>
      </c>
      <c r="KA66" s="67">
        <f t="shared" si="76"/>
        <v>211</v>
      </c>
      <c r="KB66" s="67">
        <f t="shared" si="76"/>
        <v>191</v>
      </c>
      <c r="KC66" s="67">
        <f t="shared" si="76"/>
        <v>166</v>
      </c>
      <c r="KD66" s="67">
        <f t="shared" si="76"/>
        <v>167</v>
      </c>
      <c r="KE66" s="67">
        <f t="shared" si="76"/>
        <v>190</v>
      </c>
      <c r="KF66" s="67">
        <f t="shared" si="76"/>
        <v>223</v>
      </c>
      <c r="KG66" s="67">
        <f t="shared" si="76"/>
        <v>188</v>
      </c>
      <c r="KH66" s="67">
        <f t="shared" si="76"/>
        <v>176</v>
      </c>
      <c r="KI66" s="67">
        <f t="shared" si="76"/>
        <v>162</v>
      </c>
      <c r="KJ66" s="67">
        <f t="shared" si="76"/>
        <v>225</v>
      </c>
      <c r="KK66" s="67">
        <f t="shared" si="76"/>
        <v>215</v>
      </c>
      <c r="KL66" s="67">
        <f t="shared" si="76"/>
        <v>198</v>
      </c>
      <c r="KM66" s="67">
        <f t="shared" si="76"/>
        <v>121</v>
      </c>
      <c r="KN66" s="67">
        <f t="shared" si="76"/>
        <v>228</v>
      </c>
      <c r="KO66" s="67">
        <f t="shared" si="76"/>
        <v>168</v>
      </c>
      <c r="KP66" s="67">
        <f t="shared" si="76"/>
        <v>228</v>
      </c>
      <c r="KQ66" s="67">
        <f t="shared" si="76"/>
        <v>240</v>
      </c>
      <c r="KR66" s="67">
        <f t="shared" si="76"/>
        <v>318</v>
      </c>
      <c r="KS66" s="67">
        <f t="shared" si="76"/>
        <v>304</v>
      </c>
      <c r="KT66" s="67">
        <f t="shared" si="76"/>
        <v>293</v>
      </c>
      <c r="KU66" s="67">
        <f t="shared" si="76"/>
        <v>227</v>
      </c>
      <c r="KV66" s="67">
        <f t="shared" si="76"/>
        <v>334</v>
      </c>
      <c r="KW66" s="67">
        <f t="shared" si="76"/>
        <v>258</v>
      </c>
      <c r="KX66" s="67">
        <f t="shared" si="76"/>
        <v>318</v>
      </c>
      <c r="KY66" s="67">
        <f t="shared" si="76"/>
        <v>319</v>
      </c>
      <c r="KZ66" s="67">
        <f t="shared" si="76"/>
        <v>314</v>
      </c>
      <c r="LA66" s="67">
        <f t="shared" si="76"/>
        <v>294</v>
      </c>
      <c r="LB66" s="67">
        <f t="shared" si="76"/>
        <v>250</v>
      </c>
      <c r="LC66" s="67">
        <f t="shared" si="76"/>
        <v>265</v>
      </c>
      <c r="LD66" s="67">
        <f t="shared" si="76"/>
        <v>250</v>
      </c>
      <c r="LE66" s="67">
        <f t="shared" si="76"/>
        <v>243</v>
      </c>
      <c r="LF66" s="67">
        <f t="shared" si="76"/>
        <v>251</v>
      </c>
      <c r="LG66" s="67">
        <f t="shared" si="76"/>
        <v>257</v>
      </c>
      <c r="LH66" s="67">
        <f t="shared" si="76"/>
        <v>229</v>
      </c>
      <c r="LI66" s="67">
        <f t="shared" si="76"/>
        <v>245</v>
      </c>
      <c r="LJ66" s="67">
        <f t="shared" si="76"/>
        <v>250</v>
      </c>
      <c r="LK66" s="67">
        <f t="shared" si="76"/>
        <v>259</v>
      </c>
      <c r="LL66" s="67">
        <f t="shared" si="76"/>
        <v>256</v>
      </c>
      <c r="LM66" s="67">
        <f t="shared" si="76"/>
        <v>260</v>
      </c>
      <c r="LN66" s="67">
        <f t="shared" ref="LN66:NE66" si="77">LN61+LN62</f>
        <v>261</v>
      </c>
      <c r="LO66" s="67">
        <f t="shared" si="77"/>
        <v>264</v>
      </c>
      <c r="LP66" s="67">
        <f t="shared" si="77"/>
        <v>258</v>
      </c>
      <c r="LQ66" s="67">
        <f t="shared" si="77"/>
        <v>228</v>
      </c>
      <c r="LR66" s="67">
        <f t="shared" si="77"/>
        <v>270</v>
      </c>
      <c r="LS66" s="67">
        <f t="shared" si="77"/>
        <v>269</v>
      </c>
      <c r="LT66" s="67">
        <f t="shared" si="77"/>
        <v>271</v>
      </c>
      <c r="LU66" s="67">
        <f t="shared" si="77"/>
        <v>231</v>
      </c>
      <c r="LV66" s="67">
        <f t="shared" si="77"/>
        <v>252</v>
      </c>
      <c r="LW66" s="67">
        <f t="shared" si="77"/>
        <v>255</v>
      </c>
      <c r="LX66" s="67">
        <f t="shared" si="77"/>
        <v>242</v>
      </c>
      <c r="LY66" s="67">
        <f t="shared" si="77"/>
        <v>260</v>
      </c>
      <c r="LZ66" s="67">
        <f t="shared" si="77"/>
        <v>237</v>
      </c>
      <c r="MA66" s="67">
        <f t="shared" si="77"/>
        <v>252</v>
      </c>
      <c r="MB66" s="67">
        <f t="shared" si="77"/>
        <v>233</v>
      </c>
      <c r="MC66" s="67">
        <f t="shared" si="77"/>
        <v>255</v>
      </c>
      <c r="MD66" s="67">
        <f t="shared" si="77"/>
        <v>237</v>
      </c>
      <c r="ME66" s="67">
        <f t="shared" si="77"/>
        <v>260</v>
      </c>
      <c r="MF66" s="67">
        <f t="shared" si="77"/>
        <v>209</v>
      </c>
      <c r="MG66" s="67">
        <f t="shared" si="77"/>
        <v>281</v>
      </c>
      <c r="MH66" s="67">
        <f t="shared" si="77"/>
        <v>262</v>
      </c>
      <c r="MI66" s="67">
        <f t="shared" si="77"/>
        <v>226</v>
      </c>
      <c r="MJ66" s="67">
        <f t="shared" si="77"/>
        <v>247</v>
      </c>
      <c r="MK66" s="67">
        <f t="shared" si="77"/>
        <v>254</v>
      </c>
      <c r="ML66" s="67">
        <f t="shared" si="77"/>
        <v>228</v>
      </c>
      <c r="MM66" s="67">
        <f t="shared" si="77"/>
        <v>257</v>
      </c>
      <c r="MN66" s="67">
        <f t="shared" si="77"/>
        <v>356</v>
      </c>
      <c r="MO66" s="67">
        <f t="shared" si="77"/>
        <v>161</v>
      </c>
      <c r="MP66" s="67">
        <f t="shared" si="77"/>
        <v>244</v>
      </c>
      <c r="MQ66" s="67">
        <f t="shared" si="77"/>
        <v>314</v>
      </c>
      <c r="MR66" s="67">
        <f t="shared" si="77"/>
        <v>325</v>
      </c>
      <c r="MS66" s="67">
        <f t="shared" si="77"/>
        <v>247</v>
      </c>
      <c r="MT66" s="67">
        <f t="shared" si="77"/>
        <v>328</v>
      </c>
      <c r="MU66" s="67">
        <f t="shared" si="77"/>
        <v>303</v>
      </c>
      <c r="MV66" s="67">
        <f t="shared" si="77"/>
        <v>308</v>
      </c>
      <c r="MW66" s="67">
        <f t="shared" si="77"/>
        <v>303</v>
      </c>
      <c r="MX66" s="67">
        <f t="shared" si="77"/>
        <v>243</v>
      </c>
      <c r="MY66" s="67">
        <f t="shared" si="77"/>
        <v>223</v>
      </c>
      <c r="MZ66" s="67">
        <f t="shared" si="77"/>
        <v>289</v>
      </c>
      <c r="NA66" s="67">
        <f t="shared" si="77"/>
        <v>283</v>
      </c>
      <c r="NB66" s="67">
        <f t="shared" si="77"/>
        <v>280</v>
      </c>
      <c r="NC66" s="67">
        <f t="shared" si="77"/>
        <v>278</v>
      </c>
      <c r="ND66" s="67">
        <f t="shared" si="77"/>
        <v>295</v>
      </c>
      <c r="NE66" s="67">
        <f t="shared" si="77"/>
        <v>261</v>
      </c>
    </row>
    <row r="67" spans="1:369" s="44" customFormat="1" x14ac:dyDescent="0.25">
      <c r="A67" s="66" t="s">
        <v>635</v>
      </c>
      <c r="B67" s="70" t="s">
        <v>501</v>
      </c>
      <c r="C67" s="70" t="s">
        <v>496</v>
      </c>
      <c r="D67" s="70"/>
      <c r="E67" s="67">
        <f>E63*100/40</f>
        <v>49.25</v>
      </c>
      <c r="F67" s="67">
        <f t="shared" ref="F67:BQ67" si="78">F63*100/40</f>
        <v>51.5</v>
      </c>
      <c r="G67" s="67">
        <f t="shared" si="78"/>
        <v>51.75</v>
      </c>
      <c r="H67" s="67">
        <f t="shared" si="78"/>
        <v>55.25</v>
      </c>
      <c r="I67" s="67">
        <f t="shared" si="78"/>
        <v>41.500000000000007</v>
      </c>
      <c r="J67" s="67">
        <f t="shared" si="78"/>
        <v>48.25</v>
      </c>
      <c r="K67" s="67">
        <f t="shared" si="78"/>
        <v>50.250000000000007</v>
      </c>
      <c r="L67" s="67">
        <f t="shared" si="78"/>
        <v>51.75</v>
      </c>
      <c r="M67" s="67">
        <f t="shared" si="78"/>
        <v>53.25</v>
      </c>
      <c r="N67" s="67">
        <f t="shared" si="78"/>
        <v>47.750000000000007</v>
      </c>
      <c r="O67" s="67">
        <f t="shared" si="78"/>
        <v>37</v>
      </c>
      <c r="P67" s="67">
        <f t="shared" si="78"/>
        <v>42</v>
      </c>
      <c r="Q67" s="67">
        <f t="shared" si="78"/>
        <v>43.75</v>
      </c>
      <c r="R67" s="67">
        <f t="shared" si="78"/>
        <v>47.249999999999993</v>
      </c>
      <c r="S67" s="67">
        <f t="shared" si="78"/>
        <v>32.5</v>
      </c>
      <c r="T67" s="67">
        <f t="shared" si="78"/>
        <v>32.25</v>
      </c>
      <c r="U67" s="67">
        <f t="shared" si="78"/>
        <v>47.249999999999993</v>
      </c>
      <c r="V67" s="67">
        <f t="shared" si="78"/>
        <v>48</v>
      </c>
      <c r="W67" s="67">
        <f t="shared" si="78"/>
        <v>48.499999999999993</v>
      </c>
      <c r="X67" s="67">
        <f t="shared" si="78"/>
        <v>45.250000000000007</v>
      </c>
      <c r="Y67" s="67">
        <f t="shared" si="78"/>
        <v>42.249999999999993</v>
      </c>
      <c r="Z67" s="67">
        <f t="shared" si="78"/>
        <v>45.999999999999993</v>
      </c>
      <c r="AA67" s="67">
        <f t="shared" si="78"/>
        <v>41.25</v>
      </c>
      <c r="AB67" s="67">
        <f t="shared" si="78"/>
        <v>45.250000000000007</v>
      </c>
      <c r="AC67" s="67">
        <f t="shared" si="78"/>
        <v>43.75</v>
      </c>
      <c r="AD67" s="67">
        <f t="shared" si="78"/>
        <v>34</v>
      </c>
      <c r="AE67" s="67">
        <f t="shared" si="78"/>
        <v>41.75</v>
      </c>
      <c r="AF67" s="67">
        <f t="shared" si="78"/>
        <v>39.5</v>
      </c>
      <c r="AG67" s="67">
        <f t="shared" si="78"/>
        <v>43.499999999999993</v>
      </c>
      <c r="AH67" s="67">
        <f t="shared" si="78"/>
        <v>45</v>
      </c>
      <c r="AI67" s="67">
        <f t="shared" si="78"/>
        <v>42.750000000000007</v>
      </c>
      <c r="AJ67" s="67">
        <f t="shared" si="78"/>
        <v>44.25</v>
      </c>
      <c r="AK67" s="67">
        <f t="shared" si="78"/>
        <v>43.25</v>
      </c>
      <c r="AL67" s="67">
        <f t="shared" si="78"/>
        <v>45.75</v>
      </c>
      <c r="AM67" s="67">
        <f t="shared" si="78"/>
        <v>45</v>
      </c>
      <c r="AN67" s="67">
        <f t="shared" si="78"/>
        <v>49.749999999999993</v>
      </c>
      <c r="AO67" s="67">
        <f t="shared" si="78"/>
        <v>49.5</v>
      </c>
      <c r="AP67" s="67">
        <f t="shared" si="78"/>
        <v>50.5</v>
      </c>
      <c r="AQ67" s="67">
        <f t="shared" si="78"/>
        <v>45.5</v>
      </c>
      <c r="AR67" s="67">
        <f t="shared" si="78"/>
        <v>47.750000000000007</v>
      </c>
      <c r="AS67" s="67">
        <f t="shared" si="78"/>
        <v>50.250000000000007</v>
      </c>
      <c r="AT67" s="67">
        <f t="shared" si="78"/>
        <v>27</v>
      </c>
      <c r="AU67" s="67">
        <f t="shared" si="78"/>
        <v>41.500000000000007</v>
      </c>
      <c r="AV67" s="67">
        <f t="shared" si="78"/>
        <v>20.499999999999996</v>
      </c>
      <c r="AW67" s="67">
        <f t="shared" si="78"/>
        <v>46.500000000000007</v>
      </c>
      <c r="AX67" s="67">
        <f t="shared" si="78"/>
        <v>34.5</v>
      </c>
      <c r="AY67" s="67">
        <f t="shared" si="78"/>
        <v>50.250000000000007</v>
      </c>
      <c r="AZ67" s="67">
        <f t="shared" si="78"/>
        <v>48.75</v>
      </c>
      <c r="BA67" s="67">
        <f t="shared" si="78"/>
        <v>51.25</v>
      </c>
      <c r="BB67" s="67">
        <f t="shared" si="78"/>
        <v>52</v>
      </c>
      <c r="BC67" s="67">
        <f t="shared" si="78"/>
        <v>54</v>
      </c>
      <c r="BD67" s="67">
        <f t="shared" si="78"/>
        <v>46.500000000000007</v>
      </c>
      <c r="BE67" s="67">
        <f t="shared" si="78"/>
        <v>57.5</v>
      </c>
      <c r="BF67" s="67">
        <f t="shared" si="78"/>
        <v>50</v>
      </c>
      <c r="BG67" s="67">
        <f t="shared" si="78"/>
        <v>50</v>
      </c>
      <c r="BH67" s="67">
        <f t="shared" si="78"/>
        <v>52.25</v>
      </c>
      <c r="BI67" s="67">
        <f t="shared" si="78"/>
        <v>52</v>
      </c>
      <c r="BJ67" s="67">
        <f t="shared" si="78"/>
        <v>50.250000000000007</v>
      </c>
      <c r="BK67" s="67">
        <f t="shared" si="78"/>
        <v>51.75</v>
      </c>
      <c r="BL67" s="67">
        <f t="shared" si="78"/>
        <v>53.5</v>
      </c>
      <c r="BM67" s="67">
        <f t="shared" si="78"/>
        <v>47.249999999999993</v>
      </c>
      <c r="BN67" s="67">
        <f t="shared" si="78"/>
        <v>57</v>
      </c>
      <c r="BO67" s="67">
        <f t="shared" si="78"/>
        <v>54.75</v>
      </c>
      <c r="BP67" s="67">
        <f t="shared" si="78"/>
        <v>55</v>
      </c>
      <c r="BQ67" s="67">
        <f t="shared" si="78"/>
        <v>54.75</v>
      </c>
      <c r="BR67" s="67">
        <f t="shared" ref="BR67:EC67" si="79">BR63*100/40</f>
        <v>45.75</v>
      </c>
      <c r="BS67" s="67">
        <f t="shared" si="79"/>
        <v>49.5</v>
      </c>
      <c r="BT67" s="67">
        <f t="shared" si="79"/>
        <v>44.000000000000007</v>
      </c>
      <c r="BU67" s="67">
        <f t="shared" si="79"/>
        <v>33.75</v>
      </c>
      <c r="BV67" s="67">
        <f t="shared" si="79"/>
        <v>18.5</v>
      </c>
      <c r="BW67" s="67">
        <f t="shared" si="79"/>
        <v>44.25</v>
      </c>
      <c r="BX67" s="67">
        <f t="shared" si="79"/>
        <v>48.25</v>
      </c>
      <c r="BY67" s="67">
        <f t="shared" si="79"/>
        <v>48.25</v>
      </c>
      <c r="BZ67" s="67">
        <f t="shared" si="79"/>
        <v>57</v>
      </c>
      <c r="CA67" s="67">
        <f t="shared" si="79"/>
        <v>54.5</v>
      </c>
      <c r="CB67" s="67">
        <f t="shared" si="79"/>
        <v>55.5</v>
      </c>
      <c r="CC67" s="67">
        <f t="shared" si="79"/>
        <v>54.75</v>
      </c>
      <c r="CD67" s="67">
        <f t="shared" si="79"/>
        <v>47.5</v>
      </c>
      <c r="CE67" s="67">
        <f t="shared" si="79"/>
        <v>47.5</v>
      </c>
      <c r="CF67" s="67">
        <f t="shared" si="79"/>
        <v>47.5</v>
      </c>
      <c r="CG67" s="67">
        <f t="shared" si="79"/>
        <v>47.5</v>
      </c>
      <c r="CH67" s="67">
        <f t="shared" si="79"/>
        <v>47.5</v>
      </c>
      <c r="CI67" s="67">
        <f t="shared" si="79"/>
        <v>51.25</v>
      </c>
      <c r="CJ67" s="67">
        <f t="shared" si="79"/>
        <v>56.5</v>
      </c>
      <c r="CK67" s="67">
        <f t="shared" si="79"/>
        <v>58.75</v>
      </c>
      <c r="CL67" s="67">
        <f t="shared" si="79"/>
        <v>58</v>
      </c>
      <c r="CM67" s="67">
        <f t="shared" si="79"/>
        <v>59.25</v>
      </c>
      <c r="CN67" s="67">
        <f t="shared" si="79"/>
        <v>58.75</v>
      </c>
      <c r="CO67" s="67">
        <f t="shared" si="79"/>
        <v>58</v>
      </c>
      <c r="CP67" s="67">
        <f t="shared" si="79"/>
        <v>52.75</v>
      </c>
      <c r="CQ67" s="67">
        <f t="shared" si="79"/>
        <v>56.75</v>
      </c>
      <c r="CR67" s="67">
        <f t="shared" si="79"/>
        <v>58.25</v>
      </c>
      <c r="CS67" s="67">
        <f t="shared" si="79"/>
        <v>57.75</v>
      </c>
      <c r="CT67" s="67">
        <f t="shared" si="79"/>
        <v>58.5</v>
      </c>
      <c r="CU67" s="67">
        <f t="shared" si="79"/>
        <v>41.500000000000007</v>
      </c>
      <c r="CV67" s="67">
        <f t="shared" si="79"/>
        <v>54.5</v>
      </c>
      <c r="CW67" s="67">
        <f t="shared" si="79"/>
        <v>57</v>
      </c>
      <c r="CX67" s="67">
        <f t="shared" si="79"/>
        <v>58.75</v>
      </c>
      <c r="CY67" s="67">
        <f t="shared" si="79"/>
        <v>58.75</v>
      </c>
      <c r="CZ67" s="67">
        <f t="shared" si="79"/>
        <v>56.75</v>
      </c>
      <c r="DA67" s="67">
        <f t="shared" si="79"/>
        <v>58.25</v>
      </c>
      <c r="DB67" s="67">
        <f t="shared" si="79"/>
        <v>56.5</v>
      </c>
      <c r="DC67" s="67" t="e">
        <f t="shared" si="79"/>
        <v>#VALUE!</v>
      </c>
      <c r="DD67" s="67">
        <f t="shared" si="79"/>
        <v>52.5</v>
      </c>
      <c r="DE67" s="67">
        <f t="shared" si="79"/>
        <v>54.75</v>
      </c>
      <c r="DF67" s="67">
        <f t="shared" si="79"/>
        <v>47.249999999999993</v>
      </c>
      <c r="DG67" s="67">
        <f t="shared" si="79"/>
        <v>45</v>
      </c>
      <c r="DH67" s="67">
        <f t="shared" si="79"/>
        <v>39</v>
      </c>
      <c r="DI67" s="67">
        <f t="shared" si="79"/>
        <v>42.750000000000007</v>
      </c>
      <c r="DJ67" s="67">
        <f t="shared" si="79"/>
        <v>47</v>
      </c>
      <c r="DK67" s="67">
        <f t="shared" si="79"/>
        <v>46.500000000000007</v>
      </c>
      <c r="DL67" s="67">
        <f t="shared" si="79"/>
        <v>51.5</v>
      </c>
      <c r="DM67" s="67">
        <f t="shared" si="79"/>
        <v>50.999999999999993</v>
      </c>
      <c r="DN67" s="67">
        <f t="shared" si="79"/>
        <v>43.25</v>
      </c>
      <c r="DO67" s="67">
        <f t="shared" si="79"/>
        <v>52.75</v>
      </c>
      <c r="DP67" s="67">
        <f t="shared" si="79"/>
        <v>52.75</v>
      </c>
      <c r="DQ67" s="67">
        <f t="shared" si="79"/>
        <v>57.25</v>
      </c>
      <c r="DR67" s="67">
        <f t="shared" si="79"/>
        <v>55.25</v>
      </c>
      <c r="DS67" s="67">
        <f t="shared" si="79"/>
        <v>57.5</v>
      </c>
      <c r="DT67" s="67">
        <f t="shared" si="79"/>
        <v>57.5</v>
      </c>
      <c r="DU67" s="67">
        <f t="shared" si="79"/>
        <v>56.5</v>
      </c>
      <c r="DV67" s="67">
        <f t="shared" si="79"/>
        <v>55.25</v>
      </c>
      <c r="DW67" s="67">
        <f t="shared" si="79"/>
        <v>57</v>
      </c>
      <c r="DX67" s="67">
        <f t="shared" si="79"/>
        <v>57.25</v>
      </c>
      <c r="DY67" s="67">
        <f t="shared" si="79"/>
        <v>55.5</v>
      </c>
      <c r="DZ67" s="67">
        <f t="shared" si="79"/>
        <v>40.5</v>
      </c>
      <c r="EA67" s="67">
        <f t="shared" si="79"/>
        <v>24</v>
      </c>
      <c r="EB67" s="67">
        <f t="shared" si="79"/>
        <v>55.5</v>
      </c>
      <c r="EC67" s="67">
        <f t="shared" si="79"/>
        <v>56</v>
      </c>
      <c r="ED67" s="67">
        <f t="shared" ref="ED67:GO67" si="80">ED63*100/40</f>
        <v>54.75</v>
      </c>
      <c r="EE67" s="67">
        <f t="shared" si="80"/>
        <v>52.5</v>
      </c>
      <c r="EF67" s="67">
        <f t="shared" si="80"/>
        <v>54</v>
      </c>
      <c r="EG67" s="67">
        <f t="shared" si="80"/>
        <v>52.75</v>
      </c>
      <c r="EH67" s="67">
        <f t="shared" si="80"/>
        <v>14</v>
      </c>
      <c r="EI67" s="67">
        <f t="shared" si="80"/>
        <v>0</v>
      </c>
      <c r="EJ67" s="67">
        <f t="shared" si="80"/>
        <v>0</v>
      </c>
      <c r="EK67" s="67">
        <f t="shared" si="80"/>
        <v>0</v>
      </c>
      <c r="EL67" s="67">
        <f t="shared" si="80"/>
        <v>19</v>
      </c>
      <c r="EM67" s="67">
        <f t="shared" si="80"/>
        <v>41.25</v>
      </c>
      <c r="EN67" s="67">
        <f t="shared" si="80"/>
        <v>54.5</v>
      </c>
      <c r="EO67" s="67">
        <f t="shared" si="80"/>
        <v>55.75</v>
      </c>
      <c r="EP67" s="67">
        <f t="shared" si="80"/>
        <v>55.5</v>
      </c>
      <c r="EQ67" s="67">
        <f t="shared" si="80"/>
        <v>57.25</v>
      </c>
      <c r="ER67" s="67">
        <f t="shared" si="80"/>
        <v>53.25</v>
      </c>
      <c r="ES67" s="67">
        <f t="shared" si="80"/>
        <v>54.5</v>
      </c>
      <c r="ET67" s="67">
        <f t="shared" si="80"/>
        <v>55.75</v>
      </c>
      <c r="EU67" s="67">
        <f t="shared" si="80"/>
        <v>55.5</v>
      </c>
      <c r="EV67" s="67">
        <f t="shared" si="80"/>
        <v>56.75</v>
      </c>
      <c r="EW67" s="67">
        <f t="shared" si="80"/>
        <v>46.75</v>
      </c>
      <c r="EX67" s="67">
        <f t="shared" si="80"/>
        <v>49.000000000000007</v>
      </c>
      <c r="EY67" s="67">
        <f t="shared" si="80"/>
        <v>47.5</v>
      </c>
      <c r="EZ67" s="67">
        <f t="shared" si="80"/>
        <v>43.25</v>
      </c>
      <c r="FA67" s="67">
        <f t="shared" si="80"/>
        <v>49.000000000000007</v>
      </c>
      <c r="FB67" s="67">
        <f t="shared" si="80"/>
        <v>50</v>
      </c>
      <c r="FC67" s="67">
        <f t="shared" si="80"/>
        <v>39.75</v>
      </c>
      <c r="FD67" s="67">
        <f t="shared" si="80"/>
        <v>48.75</v>
      </c>
      <c r="FE67" s="67">
        <f t="shared" si="80"/>
        <v>54.5</v>
      </c>
      <c r="FF67" s="67">
        <f t="shared" si="80"/>
        <v>55.75</v>
      </c>
      <c r="FG67" s="67">
        <f t="shared" si="80"/>
        <v>55</v>
      </c>
      <c r="FH67" s="67">
        <f t="shared" si="80"/>
        <v>60</v>
      </c>
      <c r="FI67" s="67">
        <f t="shared" si="80"/>
        <v>60</v>
      </c>
      <c r="FJ67" s="67">
        <f t="shared" si="80"/>
        <v>58.25</v>
      </c>
      <c r="FK67" s="67">
        <f t="shared" si="80"/>
        <v>57</v>
      </c>
      <c r="FL67" s="67">
        <f t="shared" si="80"/>
        <v>58</v>
      </c>
      <c r="FM67" s="67">
        <f t="shared" si="80"/>
        <v>54.5</v>
      </c>
      <c r="FN67" s="67">
        <f t="shared" si="80"/>
        <v>53</v>
      </c>
      <c r="FO67" s="67">
        <f t="shared" si="80"/>
        <v>54.5</v>
      </c>
      <c r="FP67" s="67">
        <f t="shared" si="80"/>
        <v>55.5</v>
      </c>
      <c r="FQ67" s="67">
        <f t="shared" si="80"/>
        <v>55.25</v>
      </c>
      <c r="FR67" s="67">
        <f t="shared" si="80"/>
        <v>0</v>
      </c>
      <c r="FS67" s="67">
        <f t="shared" si="80"/>
        <v>0</v>
      </c>
      <c r="FT67" s="67">
        <f t="shared" si="80"/>
        <v>0</v>
      </c>
      <c r="FU67" s="67">
        <f t="shared" si="80"/>
        <v>55.75</v>
      </c>
      <c r="FV67" s="67">
        <f t="shared" si="80"/>
        <v>48.75</v>
      </c>
      <c r="FW67" s="67">
        <f t="shared" si="80"/>
        <v>50.250000000000007</v>
      </c>
      <c r="FX67" s="67">
        <f t="shared" si="80"/>
        <v>50.5</v>
      </c>
      <c r="FY67" s="67">
        <f t="shared" si="80"/>
        <v>49.749999999999993</v>
      </c>
      <c r="FZ67" s="67">
        <f t="shared" si="80"/>
        <v>47.249999999999993</v>
      </c>
      <c r="GA67" s="67">
        <f t="shared" si="80"/>
        <v>33.25</v>
      </c>
      <c r="GB67" s="67">
        <f t="shared" si="80"/>
        <v>0</v>
      </c>
      <c r="GC67" s="67">
        <f t="shared" si="80"/>
        <v>0</v>
      </c>
      <c r="GD67" s="67">
        <f t="shared" si="80"/>
        <v>14.5</v>
      </c>
      <c r="GE67" s="67">
        <f t="shared" si="80"/>
        <v>39.5</v>
      </c>
      <c r="GF67" s="67">
        <f t="shared" si="80"/>
        <v>50.5</v>
      </c>
      <c r="GG67" s="67">
        <f t="shared" si="80"/>
        <v>48.499999999999993</v>
      </c>
      <c r="GH67" s="67">
        <f t="shared" si="80"/>
        <v>50.999999999999993</v>
      </c>
      <c r="GI67" s="67">
        <f t="shared" si="80"/>
        <v>52.25</v>
      </c>
      <c r="GJ67" s="67">
        <f t="shared" si="80"/>
        <v>49.749999999999993</v>
      </c>
      <c r="GK67" s="67">
        <f t="shared" si="80"/>
        <v>50</v>
      </c>
      <c r="GL67" s="67">
        <f t="shared" si="80"/>
        <v>26.75</v>
      </c>
      <c r="GM67" s="67">
        <f t="shared" si="80"/>
        <v>50</v>
      </c>
      <c r="GN67" s="67">
        <f t="shared" si="80"/>
        <v>38.5</v>
      </c>
      <c r="GO67" s="67">
        <f t="shared" si="80"/>
        <v>53.75</v>
      </c>
      <c r="GP67" s="67">
        <f t="shared" ref="GP67:JA67" si="81">GP63*100/40</f>
        <v>56.5</v>
      </c>
      <c r="GQ67" s="67">
        <f t="shared" si="81"/>
        <v>54.75</v>
      </c>
      <c r="GR67" s="67">
        <f t="shared" si="81"/>
        <v>52.25</v>
      </c>
      <c r="GS67" s="67">
        <f t="shared" si="81"/>
        <v>53.5</v>
      </c>
      <c r="GT67" s="67">
        <f t="shared" si="81"/>
        <v>54.75</v>
      </c>
      <c r="GU67" s="67">
        <f t="shared" si="81"/>
        <v>54.25</v>
      </c>
      <c r="GV67" s="67">
        <f t="shared" si="81"/>
        <v>52.25</v>
      </c>
      <c r="GW67" s="67">
        <f t="shared" si="81"/>
        <v>38.5</v>
      </c>
      <c r="GX67" s="67">
        <f t="shared" si="81"/>
        <v>47.5</v>
      </c>
      <c r="GY67" s="67">
        <f t="shared" si="81"/>
        <v>41.25</v>
      </c>
      <c r="GZ67" s="67">
        <f t="shared" si="81"/>
        <v>38</v>
      </c>
      <c r="HA67" s="67">
        <f t="shared" si="81"/>
        <v>45.999999999999993</v>
      </c>
      <c r="HB67" s="67">
        <f t="shared" si="81"/>
        <v>50.5</v>
      </c>
      <c r="HC67" s="67">
        <f t="shared" si="81"/>
        <v>42.750000000000007</v>
      </c>
      <c r="HD67" s="67">
        <f t="shared" si="81"/>
        <v>49.000000000000007</v>
      </c>
      <c r="HE67" s="67">
        <f t="shared" si="81"/>
        <v>50.75</v>
      </c>
      <c r="HF67" s="67">
        <f t="shared" si="81"/>
        <v>50.250000000000007</v>
      </c>
      <c r="HG67" s="67">
        <f t="shared" si="81"/>
        <v>49.000000000000007</v>
      </c>
      <c r="HH67" s="67">
        <f t="shared" si="81"/>
        <v>44.749999999999993</v>
      </c>
      <c r="HI67" s="67">
        <f t="shared" si="81"/>
        <v>40.250000000000007</v>
      </c>
      <c r="HJ67" s="67">
        <f t="shared" si="81"/>
        <v>30.75</v>
      </c>
      <c r="HK67" s="67">
        <f t="shared" si="81"/>
        <v>15.75</v>
      </c>
      <c r="HL67" s="67">
        <f t="shared" si="81"/>
        <v>34.25</v>
      </c>
      <c r="HM67" s="67">
        <f t="shared" si="81"/>
        <v>25.75</v>
      </c>
      <c r="HN67" s="67">
        <f t="shared" si="81"/>
        <v>21</v>
      </c>
      <c r="HO67" s="67">
        <f t="shared" si="81"/>
        <v>20.750000000000004</v>
      </c>
      <c r="HP67" s="67">
        <f t="shared" si="81"/>
        <v>21.749999999999996</v>
      </c>
      <c r="HQ67" s="67">
        <f t="shared" si="81"/>
        <v>21.5</v>
      </c>
      <c r="HR67" s="67">
        <f t="shared" si="81"/>
        <v>22.25</v>
      </c>
      <c r="HS67" s="67">
        <f t="shared" si="81"/>
        <v>20.499999999999996</v>
      </c>
      <c r="HT67" s="67">
        <f t="shared" si="81"/>
        <v>4.75</v>
      </c>
      <c r="HU67" s="67">
        <f t="shared" si="81"/>
        <v>1</v>
      </c>
      <c r="HV67" s="67">
        <f t="shared" si="81"/>
        <v>4.75</v>
      </c>
      <c r="HW67" s="67">
        <f t="shared" si="81"/>
        <v>9.5</v>
      </c>
      <c r="HX67" s="67">
        <f t="shared" si="81"/>
        <v>26.75</v>
      </c>
      <c r="HY67" s="67">
        <f t="shared" si="81"/>
        <v>29</v>
      </c>
      <c r="HZ67" s="67">
        <f t="shared" si="81"/>
        <v>30.5</v>
      </c>
      <c r="IA67" s="67">
        <f t="shared" si="81"/>
        <v>8.25</v>
      </c>
      <c r="IB67" s="67">
        <f t="shared" si="81"/>
        <v>31.25</v>
      </c>
      <c r="IC67" s="67">
        <f t="shared" si="81"/>
        <v>30.25</v>
      </c>
      <c r="ID67" s="67">
        <f t="shared" si="81"/>
        <v>32</v>
      </c>
      <c r="IE67" s="67">
        <f t="shared" si="81"/>
        <v>33.5</v>
      </c>
      <c r="IF67" s="67">
        <f t="shared" si="81"/>
        <v>40</v>
      </c>
      <c r="IG67" s="67">
        <f t="shared" si="81"/>
        <v>37.75</v>
      </c>
      <c r="IH67" s="67">
        <f t="shared" si="81"/>
        <v>34.5</v>
      </c>
      <c r="II67" s="67">
        <f t="shared" si="81"/>
        <v>33</v>
      </c>
      <c r="IJ67" s="67">
        <f t="shared" si="81"/>
        <v>39.75</v>
      </c>
      <c r="IK67" s="67">
        <f t="shared" si="81"/>
        <v>27.75</v>
      </c>
      <c r="IL67" s="67">
        <f t="shared" si="81"/>
        <v>32.5</v>
      </c>
      <c r="IM67" s="67">
        <f t="shared" si="81"/>
        <v>32.25</v>
      </c>
      <c r="IN67" s="67">
        <f t="shared" si="81"/>
        <v>32.25</v>
      </c>
      <c r="IO67" s="67">
        <f t="shared" si="81"/>
        <v>26.75</v>
      </c>
      <c r="IP67" s="67">
        <f t="shared" si="81"/>
        <v>21.5</v>
      </c>
      <c r="IQ67" s="67">
        <f t="shared" si="81"/>
        <v>37</v>
      </c>
      <c r="IR67" s="67">
        <f t="shared" si="81"/>
        <v>44.25</v>
      </c>
      <c r="IS67" s="67">
        <f t="shared" si="81"/>
        <v>51.25</v>
      </c>
      <c r="IT67" s="67">
        <f t="shared" si="81"/>
        <v>53.75</v>
      </c>
      <c r="IU67" s="67">
        <f t="shared" si="81"/>
        <v>57.75</v>
      </c>
      <c r="IV67" s="67">
        <f t="shared" si="81"/>
        <v>56.5</v>
      </c>
      <c r="IW67" s="67">
        <f t="shared" si="81"/>
        <v>57.5</v>
      </c>
      <c r="IX67" s="67">
        <f t="shared" si="81"/>
        <v>58</v>
      </c>
      <c r="IY67" s="67">
        <f t="shared" si="81"/>
        <v>40.999999999999993</v>
      </c>
      <c r="IZ67" s="67">
        <f t="shared" si="81"/>
        <v>44.000000000000007</v>
      </c>
      <c r="JA67" s="67">
        <f t="shared" si="81"/>
        <v>49.25</v>
      </c>
      <c r="JB67" s="67">
        <f t="shared" ref="JB67:LM67" si="82">JB63*100/40</f>
        <v>49.25</v>
      </c>
      <c r="JC67" s="67">
        <f t="shared" si="82"/>
        <v>50.999999999999993</v>
      </c>
      <c r="JD67" s="67">
        <f t="shared" si="82"/>
        <v>48.25</v>
      </c>
      <c r="JE67" s="67">
        <f t="shared" si="82"/>
        <v>36.25</v>
      </c>
      <c r="JF67" s="67">
        <f t="shared" si="82"/>
        <v>44.25</v>
      </c>
      <c r="JG67" s="67">
        <f t="shared" si="82"/>
        <v>35.25</v>
      </c>
      <c r="JH67" s="67">
        <f t="shared" si="82"/>
        <v>42.249999999999993</v>
      </c>
      <c r="JI67" s="67">
        <f t="shared" si="82"/>
        <v>45.250000000000007</v>
      </c>
      <c r="JJ67" s="67">
        <f t="shared" si="82"/>
        <v>44.5</v>
      </c>
      <c r="JK67" s="67">
        <f t="shared" si="82"/>
        <v>41.75</v>
      </c>
      <c r="JL67" s="67">
        <f t="shared" si="82"/>
        <v>49.000000000000007</v>
      </c>
      <c r="JM67" s="67">
        <f t="shared" si="82"/>
        <v>34</v>
      </c>
      <c r="JN67" s="67">
        <f t="shared" si="82"/>
        <v>45.75</v>
      </c>
      <c r="JO67" s="67">
        <f t="shared" si="82"/>
        <v>44.000000000000007</v>
      </c>
      <c r="JP67" s="67">
        <f t="shared" si="82"/>
        <v>35.25</v>
      </c>
      <c r="JQ67" s="67">
        <f t="shared" si="82"/>
        <v>33</v>
      </c>
      <c r="JR67" s="67">
        <f t="shared" si="82"/>
        <v>37.5</v>
      </c>
      <c r="JS67" s="67">
        <f t="shared" si="82"/>
        <v>38.75</v>
      </c>
      <c r="JT67" s="67">
        <f t="shared" si="82"/>
        <v>35.75</v>
      </c>
      <c r="JU67" s="67">
        <f t="shared" si="82"/>
        <v>35.75</v>
      </c>
      <c r="JV67" s="67">
        <f t="shared" si="82"/>
        <v>28.25</v>
      </c>
      <c r="JW67" s="67">
        <f t="shared" si="82"/>
        <v>33.75</v>
      </c>
      <c r="JX67" s="67">
        <f t="shared" si="82"/>
        <v>40.75</v>
      </c>
      <c r="JY67" s="67">
        <f t="shared" si="82"/>
        <v>44.25</v>
      </c>
      <c r="JZ67" s="67">
        <f t="shared" si="82"/>
        <v>47.249999999999993</v>
      </c>
      <c r="KA67" s="67">
        <f t="shared" si="82"/>
        <v>48.75</v>
      </c>
      <c r="KB67" s="67">
        <f t="shared" si="82"/>
        <v>44.5</v>
      </c>
      <c r="KC67" s="67">
        <f t="shared" si="82"/>
        <v>36.25</v>
      </c>
      <c r="KD67" s="67">
        <f t="shared" si="82"/>
        <v>34</v>
      </c>
      <c r="KE67" s="67">
        <f t="shared" si="82"/>
        <v>29.5</v>
      </c>
      <c r="KF67" s="67">
        <f t="shared" si="82"/>
        <v>44.25</v>
      </c>
      <c r="KG67" s="67">
        <f t="shared" si="82"/>
        <v>42.750000000000007</v>
      </c>
      <c r="KH67" s="67">
        <f t="shared" si="82"/>
        <v>35.5</v>
      </c>
      <c r="KI67" s="67">
        <f t="shared" si="82"/>
        <v>30.5</v>
      </c>
      <c r="KJ67" s="67">
        <f t="shared" si="82"/>
        <v>50.5</v>
      </c>
      <c r="KK67" s="67">
        <f t="shared" si="82"/>
        <v>43.75</v>
      </c>
      <c r="KL67" s="67">
        <f t="shared" si="82"/>
        <v>44.25</v>
      </c>
      <c r="KM67" s="67">
        <f t="shared" si="82"/>
        <v>30.75</v>
      </c>
      <c r="KN67" s="67">
        <f t="shared" si="82"/>
        <v>46.25</v>
      </c>
      <c r="KO67" s="67">
        <f t="shared" si="82"/>
        <v>43.499999999999993</v>
      </c>
      <c r="KP67" s="67">
        <f t="shared" si="82"/>
        <v>37</v>
      </c>
      <c r="KQ67" s="67">
        <f t="shared" si="82"/>
        <v>32.5</v>
      </c>
      <c r="KR67" s="67">
        <f t="shared" si="82"/>
        <v>46.500000000000007</v>
      </c>
      <c r="KS67" s="67">
        <f t="shared" si="82"/>
        <v>43.25</v>
      </c>
      <c r="KT67" s="67">
        <f t="shared" si="82"/>
        <v>45</v>
      </c>
      <c r="KU67" s="67">
        <f t="shared" si="82"/>
        <v>37.5</v>
      </c>
      <c r="KV67" s="67">
        <f t="shared" si="82"/>
        <v>51.25</v>
      </c>
      <c r="KW67" s="67">
        <f t="shared" si="82"/>
        <v>44.25</v>
      </c>
      <c r="KX67" s="67">
        <f t="shared" si="82"/>
        <v>43.25</v>
      </c>
      <c r="KY67" s="67">
        <f t="shared" si="82"/>
        <v>43.75</v>
      </c>
      <c r="KZ67" s="67">
        <f t="shared" si="82"/>
        <v>44.749999999999993</v>
      </c>
      <c r="LA67" s="67">
        <f t="shared" si="82"/>
        <v>43.499999999999993</v>
      </c>
      <c r="LB67" s="67">
        <f t="shared" si="82"/>
        <v>41.75</v>
      </c>
      <c r="LC67" s="67">
        <f t="shared" si="82"/>
        <v>39</v>
      </c>
      <c r="LD67" s="67">
        <f t="shared" si="82"/>
        <v>40</v>
      </c>
      <c r="LE67" s="67">
        <f t="shared" si="82"/>
        <v>40.999999999999993</v>
      </c>
      <c r="LF67" s="67">
        <f t="shared" si="82"/>
        <v>36.25</v>
      </c>
      <c r="LG67" s="67">
        <f t="shared" si="82"/>
        <v>33.75</v>
      </c>
      <c r="LH67" s="67">
        <f t="shared" si="82"/>
        <v>32.25</v>
      </c>
      <c r="LI67" s="67">
        <f t="shared" si="82"/>
        <v>38.25</v>
      </c>
      <c r="LJ67" s="67">
        <f t="shared" si="82"/>
        <v>38.75</v>
      </c>
      <c r="LK67" s="67">
        <f t="shared" si="82"/>
        <v>39</v>
      </c>
      <c r="LL67" s="67">
        <f t="shared" si="82"/>
        <v>37.25</v>
      </c>
      <c r="LM67" s="67">
        <f t="shared" si="82"/>
        <v>34.5</v>
      </c>
      <c r="LN67" s="67">
        <f t="shared" ref="LN67:NE67" si="83">LN63*100/40</f>
        <v>38.25</v>
      </c>
      <c r="LO67" s="67">
        <f t="shared" si="83"/>
        <v>38.75</v>
      </c>
      <c r="LP67" s="67">
        <f t="shared" si="83"/>
        <v>19.25</v>
      </c>
      <c r="LQ67" s="67">
        <f t="shared" si="83"/>
        <v>38</v>
      </c>
      <c r="LR67" s="67">
        <f t="shared" si="83"/>
        <v>39.5</v>
      </c>
      <c r="LS67" s="67">
        <f t="shared" si="83"/>
        <v>36.5</v>
      </c>
      <c r="LT67" s="67">
        <f t="shared" si="83"/>
        <v>41.75</v>
      </c>
      <c r="LU67" s="67">
        <f t="shared" si="83"/>
        <v>39.5</v>
      </c>
      <c r="LV67" s="67">
        <f t="shared" si="83"/>
        <v>37</v>
      </c>
      <c r="LW67" s="67">
        <f t="shared" si="83"/>
        <v>38.75</v>
      </c>
      <c r="LX67" s="67">
        <f t="shared" si="83"/>
        <v>36</v>
      </c>
      <c r="LY67" s="67">
        <f t="shared" si="83"/>
        <v>35.25</v>
      </c>
      <c r="LZ67" s="67">
        <f t="shared" si="83"/>
        <v>42.5</v>
      </c>
      <c r="MA67" s="67">
        <f t="shared" si="83"/>
        <v>46.25</v>
      </c>
      <c r="MB67" s="67">
        <f t="shared" si="83"/>
        <v>38</v>
      </c>
      <c r="MC67" s="67">
        <f t="shared" si="83"/>
        <v>43</v>
      </c>
      <c r="MD67" s="67">
        <f t="shared" si="83"/>
        <v>40.250000000000007</v>
      </c>
      <c r="ME67" s="67">
        <f t="shared" si="83"/>
        <v>50</v>
      </c>
      <c r="MF67" s="67">
        <f t="shared" si="83"/>
        <v>36</v>
      </c>
      <c r="MG67" s="67">
        <f t="shared" si="83"/>
        <v>47</v>
      </c>
      <c r="MH67" s="67">
        <f t="shared" si="83"/>
        <v>48</v>
      </c>
      <c r="MI67" s="67">
        <f t="shared" si="83"/>
        <v>46.25</v>
      </c>
      <c r="MJ67" s="67">
        <f t="shared" si="83"/>
        <v>40.75</v>
      </c>
      <c r="MK67" s="67">
        <f t="shared" si="83"/>
        <v>42</v>
      </c>
      <c r="ML67" s="67">
        <f t="shared" si="83"/>
        <v>35.25</v>
      </c>
      <c r="MM67" s="67">
        <f t="shared" si="83"/>
        <v>43.75</v>
      </c>
      <c r="MN67" s="67">
        <f t="shared" si="83"/>
        <v>44.5</v>
      </c>
      <c r="MO67" s="67">
        <f t="shared" si="83"/>
        <v>0</v>
      </c>
      <c r="MP67" s="67">
        <f t="shared" si="83"/>
        <v>22.999999999999996</v>
      </c>
      <c r="MQ67" s="67">
        <f t="shared" si="83"/>
        <v>45.5</v>
      </c>
      <c r="MR67" s="67">
        <f t="shared" si="83"/>
        <v>50.75</v>
      </c>
      <c r="MS67" s="67">
        <f t="shared" si="83"/>
        <v>32.5</v>
      </c>
      <c r="MT67" s="67">
        <f t="shared" si="83"/>
        <v>49.25</v>
      </c>
      <c r="MU67" s="67">
        <f t="shared" si="83"/>
        <v>46.75</v>
      </c>
      <c r="MV67" s="67">
        <f t="shared" si="83"/>
        <v>44.25</v>
      </c>
      <c r="MW67" s="67">
        <f t="shared" si="83"/>
        <v>44.25</v>
      </c>
      <c r="MX67" s="67">
        <f t="shared" si="83"/>
        <v>38</v>
      </c>
      <c r="MY67" s="67">
        <f t="shared" si="83"/>
        <v>35.25</v>
      </c>
      <c r="MZ67" s="67">
        <f t="shared" si="83"/>
        <v>37.25</v>
      </c>
      <c r="NA67" s="67">
        <f t="shared" si="83"/>
        <v>39.5</v>
      </c>
      <c r="NB67" s="67">
        <f t="shared" si="83"/>
        <v>40.5</v>
      </c>
      <c r="NC67" s="67">
        <f t="shared" si="83"/>
        <v>42</v>
      </c>
      <c r="ND67" s="67">
        <f t="shared" si="83"/>
        <v>42.750000000000007</v>
      </c>
      <c r="NE67" s="67">
        <f t="shared" si="83"/>
        <v>38</v>
      </c>
    </row>
    <row r="68" spans="1:369" s="44" customFormat="1" x14ac:dyDescent="0.25">
      <c r="A68" s="66" t="s">
        <v>636</v>
      </c>
      <c r="B68" s="70" t="s">
        <v>497</v>
      </c>
      <c r="C68" s="70" t="s">
        <v>497</v>
      </c>
      <c r="D68" s="70"/>
      <c r="E68" s="69">
        <v>0.6</v>
      </c>
      <c r="F68" s="69">
        <v>0.65</v>
      </c>
      <c r="G68" s="69">
        <v>0.65</v>
      </c>
      <c r="H68" s="69">
        <v>0.66</v>
      </c>
      <c r="I68" s="69">
        <v>0.55000000000000004</v>
      </c>
      <c r="J68" s="69">
        <v>0.65</v>
      </c>
      <c r="K68" s="69">
        <v>0.65</v>
      </c>
      <c r="L68" s="69">
        <v>0.64</v>
      </c>
      <c r="M68" s="69">
        <v>0.6</v>
      </c>
      <c r="N68" s="69">
        <v>0.59</v>
      </c>
      <c r="O68" s="69">
        <v>0.6</v>
      </c>
      <c r="P68" s="69">
        <v>0.61</v>
      </c>
      <c r="Q68" s="69">
        <v>0.65</v>
      </c>
      <c r="R68" s="69">
        <v>0.6</v>
      </c>
      <c r="S68" s="69">
        <v>0.59</v>
      </c>
      <c r="T68" s="69">
        <v>0.56999999999999995</v>
      </c>
      <c r="U68" s="69">
        <v>0.65</v>
      </c>
      <c r="V68" s="69">
        <v>0.66</v>
      </c>
      <c r="W68" s="69">
        <v>0.65</v>
      </c>
      <c r="X68" s="69">
        <v>0.65</v>
      </c>
      <c r="Y68" s="69">
        <v>0.65</v>
      </c>
      <c r="Z68" s="69">
        <v>0.65</v>
      </c>
      <c r="AA68" s="69">
        <v>0.59</v>
      </c>
      <c r="AB68" s="69">
        <v>0.6</v>
      </c>
      <c r="AC68" s="69">
        <v>0.57999999999999996</v>
      </c>
      <c r="AD68" s="69">
        <v>0.55000000000000004</v>
      </c>
      <c r="AE68" s="69">
        <v>0.6</v>
      </c>
      <c r="AF68" s="69">
        <v>0.55000000000000004</v>
      </c>
      <c r="AG68" s="69">
        <v>0.65</v>
      </c>
      <c r="AH68" s="69">
        <v>0.6</v>
      </c>
      <c r="AI68" s="69">
        <v>0.61</v>
      </c>
      <c r="AJ68" s="69">
        <v>0.62</v>
      </c>
      <c r="AK68" s="69">
        <v>0.6</v>
      </c>
      <c r="AL68" s="69">
        <v>0.6</v>
      </c>
      <c r="AM68" s="69">
        <v>0.57999999999999996</v>
      </c>
      <c r="AN68" s="69">
        <v>0.65</v>
      </c>
      <c r="AO68" s="69">
        <v>0.65</v>
      </c>
      <c r="AP68" s="69">
        <v>0.65</v>
      </c>
      <c r="AQ68" s="69">
        <v>0.65</v>
      </c>
      <c r="AR68" s="69">
        <v>0.6</v>
      </c>
      <c r="AS68" s="69">
        <v>0.6</v>
      </c>
      <c r="AT68" s="69">
        <v>0.55000000000000004</v>
      </c>
      <c r="AU68" s="69">
        <v>0.56000000000000005</v>
      </c>
      <c r="AV68" s="69">
        <v>0.55000000000000004</v>
      </c>
      <c r="AW68" s="69">
        <v>0.6</v>
      </c>
      <c r="AX68" s="69">
        <v>0.56000000000000005</v>
      </c>
      <c r="AY68" s="69">
        <v>0.65600000000000003</v>
      </c>
      <c r="AZ68" s="69">
        <v>0.6</v>
      </c>
      <c r="BA68" s="69">
        <v>0.53</v>
      </c>
      <c r="BB68" s="69">
        <v>0.6</v>
      </c>
      <c r="BC68" s="69">
        <v>0.6</v>
      </c>
      <c r="BD68" s="69">
        <v>0.56999999999999995</v>
      </c>
      <c r="BE68" s="69">
        <v>0.59</v>
      </c>
      <c r="BF68" s="69">
        <v>0.62</v>
      </c>
      <c r="BG68" s="69">
        <v>0.63</v>
      </c>
      <c r="BH68" s="69">
        <v>0.59</v>
      </c>
      <c r="BI68" s="69">
        <v>0.55000000000000004</v>
      </c>
      <c r="BJ68" s="69">
        <v>0.56000000000000005</v>
      </c>
      <c r="BK68" s="69">
        <v>0.55000000000000004</v>
      </c>
      <c r="BL68" s="69">
        <v>0.55000000000000004</v>
      </c>
      <c r="BM68" s="69">
        <v>0.55000000000000004</v>
      </c>
      <c r="BN68" s="69">
        <v>0.57999999999999996</v>
      </c>
      <c r="BO68" s="69">
        <v>0.6</v>
      </c>
      <c r="BP68" s="69">
        <v>0.57999999999999996</v>
      </c>
      <c r="BQ68" s="69">
        <v>0.62</v>
      </c>
      <c r="BR68" s="69">
        <v>0.6</v>
      </c>
      <c r="BS68" s="69">
        <v>0.65</v>
      </c>
      <c r="BT68" s="69">
        <v>0.63</v>
      </c>
      <c r="BU68" s="69">
        <v>0.55000000000000004</v>
      </c>
      <c r="BV68" s="69">
        <v>0.55000000000000004</v>
      </c>
      <c r="BW68" s="69">
        <v>0.65</v>
      </c>
      <c r="BX68" s="69">
        <v>0.65</v>
      </c>
      <c r="BY68" s="69">
        <v>0.62</v>
      </c>
      <c r="BZ68" s="69">
        <v>0.65</v>
      </c>
      <c r="CA68" s="69">
        <v>0.65</v>
      </c>
      <c r="CB68" s="69">
        <v>0.65</v>
      </c>
      <c r="CC68" s="69">
        <v>0.6</v>
      </c>
      <c r="CD68" s="69">
        <v>0.59</v>
      </c>
      <c r="CE68" s="69">
        <v>0.62</v>
      </c>
      <c r="CF68" s="69">
        <v>0.62</v>
      </c>
      <c r="CG68" s="69">
        <v>0.57999999999999996</v>
      </c>
      <c r="CH68" s="69">
        <v>0.55000000000000004</v>
      </c>
      <c r="CI68" s="69">
        <v>0.6</v>
      </c>
      <c r="CJ68" s="69">
        <v>0.55000000000000004</v>
      </c>
      <c r="CK68" s="69">
        <v>0.55000000000000004</v>
      </c>
      <c r="CL68" s="69">
        <v>0.56000000000000005</v>
      </c>
      <c r="CM68" s="69">
        <v>0.65</v>
      </c>
      <c r="CN68" s="69">
        <v>0.65</v>
      </c>
      <c r="CO68" s="69">
        <v>0.6</v>
      </c>
      <c r="CP68" s="69">
        <v>0.57999999999999996</v>
      </c>
      <c r="CQ68" s="69">
        <v>0.59</v>
      </c>
      <c r="CR68" s="69">
        <v>0.6</v>
      </c>
      <c r="CS68" s="69">
        <v>0.6</v>
      </c>
      <c r="CT68" s="69">
        <v>0.55000000000000004</v>
      </c>
      <c r="CU68" s="69">
        <v>0.55000000000000004</v>
      </c>
      <c r="CV68" s="69">
        <v>0.55000000000000004</v>
      </c>
      <c r="CW68" s="69">
        <v>0.6</v>
      </c>
      <c r="CX68" s="69">
        <v>0.62</v>
      </c>
      <c r="CY68" s="69">
        <v>0.55000000000000004</v>
      </c>
      <c r="CZ68" s="69">
        <v>0.57999999999999996</v>
      </c>
      <c r="DA68" s="69">
        <v>0.57999999999999996</v>
      </c>
      <c r="DB68" s="69">
        <v>0.55000000000000004</v>
      </c>
      <c r="DC68" s="69">
        <v>0.56999999999999995</v>
      </c>
      <c r="DD68" s="69">
        <v>0.55000000000000004</v>
      </c>
      <c r="DE68" s="69">
        <v>0.6</v>
      </c>
      <c r="DF68" s="69">
        <v>0.55000000000000004</v>
      </c>
      <c r="DG68" s="69">
        <v>0.55000000000000004</v>
      </c>
      <c r="DH68" s="69">
        <v>0.55000000000000004</v>
      </c>
      <c r="DI68" s="69">
        <v>0.56000000000000005</v>
      </c>
      <c r="DJ68" s="69">
        <v>0.56999999999999995</v>
      </c>
      <c r="DK68" s="69">
        <v>0.57999999999999996</v>
      </c>
      <c r="DL68" s="69">
        <v>0.55000000000000004</v>
      </c>
      <c r="DM68" s="69">
        <v>0.59</v>
      </c>
      <c r="DN68" s="69">
        <v>0.62</v>
      </c>
      <c r="DO68" s="69">
        <v>0.65</v>
      </c>
      <c r="DP68" s="69">
        <v>0.6</v>
      </c>
      <c r="DQ68" s="69">
        <v>0.65</v>
      </c>
      <c r="DR68" s="69">
        <v>0.6</v>
      </c>
      <c r="DS68" s="69">
        <v>0.61</v>
      </c>
      <c r="DT68" s="69">
        <v>0.59</v>
      </c>
      <c r="DU68" s="69">
        <v>0.55000000000000004</v>
      </c>
      <c r="DV68" s="69">
        <v>0.55000000000000004</v>
      </c>
      <c r="DW68" s="69">
        <v>0.6</v>
      </c>
      <c r="DX68" s="69">
        <v>0.55000000000000004</v>
      </c>
      <c r="DY68" s="69">
        <v>0.57999999999999996</v>
      </c>
      <c r="DZ68" s="69">
        <v>0.56000000000000005</v>
      </c>
      <c r="EA68" s="69">
        <v>0.55000000000000004</v>
      </c>
      <c r="EB68" s="69">
        <v>0.6</v>
      </c>
      <c r="EC68" s="69">
        <v>0.6</v>
      </c>
      <c r="ED68" s="69">
        <v>0.59</v>
      </c>
      <c r="EE68" s="69">
        <v>0.55000000000000004</v>
      </c>
      <c r="EF68" s="69">
        <v>0.6</v>
      </c>
      <c r="EG68" s="69">
        <v>0.59</v>
      </c>
      <c r="EH68" s="69">
        <v>0.55000000000000004</v>
      </c>
      <c r="EI68" s="69">
        <v>0.55000000000000004</v>
      </c>
      <c r="EJ68" s="69">
        <v>0.55000000000000004</v>
      </c>
      <c r="EK68" s="69">
        <v>0.55000000000000004</v>
      </c>
      <c r="EL68" s="69">
        <v>0.57999999999999996</v>
      </c>
      <c r="EM68" s="69">
        <v>0.59</v>
      </c>
      <c r="EN68" s="69">
        <v>0.6</v>
      </c>
      <c r="EO68" s="69">
        <v>0.65</v>
      </c>
      <c r="EP68" s="69">
        <v>0.65</v>
      </c>
      <c r="EQ68" s="69">
        <v>0.6</v>
      </c>
      <c r="ER68" s="69">
        <v>0.62</v>
      </c>
      <c r="ES68" s="69">
        <v>0.65</v>
      </c>
      <c r="ET68" s="69">
        <v>0.6</v>
      </c>
      <c r="EU68" s="69">
        <v>0.65</v>
      </c>
      <c r="EV68" s="69">
        <v>0.6</v>
      </c>
      <c r="EW68" s="69">
        <v>0.59</v>
      </c>
      <c r="EX68" s="69">
        <v>0.6</v>
      </c>
      <c r="EY68" s="69">
        <v>0.6</v>
      </c>
      <c r="EZ68" s="69">
        <v>0.65</v>
      </c>
      <c r="FA68" s="69">
        <v>0.65</v>
      </c>
      <c r="FB68" s="69">
        <v>0.65</v>
      </c>
      <c r="FC68" s="69">
        <v>0.59</v>
      </c>
      <c r="FD68" s="69">
        <v>0.65</v>
      </c>
      <c r="FE68" s="69">
        <v>0.65</v>
      </c>
      <c r="FF68" s="69">
        <v>0.65</v>
      </c>
      <c r="FG68" s="69">
        <v>0.65</v>
      </c>
      <c r="FH68" s="69">
        <v>0.65</v>
      </c>
      <c r="FI68" s="69">
        <v>0.65</v>
      </c>
      <c r="FJ68" s="69">
        <v>0.65</v>
      </c>
      <c r="FK68" s="69">
        <v>0.65</v>
      </c>
      <c r="FL68" s="69">
        <v>0.65</v>
      </c>
      <c r="FM68" s="69">
        <v>0.65</v>
      </c>
      <c r="FN68" s="69">
        <v>0.57999999999999996</v>
      </c>
      <c r="FO68" s="69">
        <v>0.65</v>
      </c>
      <c r="FP68" s="69">
        <v>0.63</v>
      </c>
      <c r="FQ68" s="69">
        <v>0.65</v>
      </c>
      <c r="FR68" s="69">
        <v>0.65</v>
      </c>
      <c r="FS68" s="69">
        <v>0.65</v>
      </c>
      <c r="FT68" s="69">
        <v>0.65</v>
      </c>
      <c r="FU68" s="69">
        <v>0.6</v>
      </c>
      <c r="FV68" s="69">
        <v>0.62</v>
      </c>
      <c r="FW68" s="69">
        <v>0.62</v>
      </c>
      <c r="FX68" s="69">
        <v>0.65</v>
      </c>
      <c r="FY68" s="69">
        <v>0.63</v>
      </c>
      <c r="FZ68" s="69">
        <v>0.65</v>
      </c>
      <c r="GA68" s="69">
        <v>0.57999999999999996</v>
      </c>
      <c r="GB68" s="69">
        <v>0.55000000000000004</v>
      </c>
      <c r="GC68" s="69">
        <v>0.55000000000000004</v>
      </c>
      <c r="GD68" s="69">
        <v>0.56000000000000005</v>
      </c>
      <c r="GE68" s="69">
        <v>0.6</v>
      </c>
      <c r="GF68" s="69">
        <v>0.65</v>
      </c>
      <c r="GG68" s="69">
        <v>0.65</v>
      </c>
      <c r="GH68" s="69">
        <v>0.65</v>
      </c>
      <c r="GI68" s="69">
        <v>0.65</v>
      </c>
      <c r="GJ68" s="69" t="s">
        <v>498</v>
      </c>
      <c r="GK68" s="69">
        <v>0.62</v>
      </c>
      <c r="GL68" s="69">
        <v>0.6</v>
      </c>
      <c r="GM68" s="69">
        <v>0.6</v>
      </c>
      <c r="GN68" s="69">
        <v>0.57999999999999996</v>
      </c>
      <c r="GO68" s="69">
        <v>0.55000000000000004</v>
      </c>
      <c r="GP68" s="69">
        <v>0.6</v>
      </c>
      <c r="GQ68" s="69">
        <v>0.62</v>
      </c>
      <c r="GR68" s="69">
        <v>0.59</v>
      </c>
      <c r="GS68" s="69">
        <v>0.62</v>
      </c>
      <c r="GT68" s="69">
        <v>0.6</v>
      </c>
      <c r="GU68" s="69">
        <v>0.62</v>
      </c>
      <c r="GV68" s="69">
        <v>0.55000000000000004</v>
      </c>
      <c r="GW68" s="69">
        <v>0.55000000000000004</v>
      </c>
      <c r="GX68" s="69">
        <v>0.55000000000000004</v>
      </c>
      <c r="GY68" s="69">
        <v>0.55000000000000004</v>
      </c>
      <c r="GZ68" s="69">
        <v>0.55000000000000004</v>
      </c>
      <c r="HA68" s="69">
        <v>0.57999999999999996</v>
      </c>
      <c r="HB68" s="69">
        <v>0.53</v>
      </c>
      <c r="HC68" s="69">
        <v>0.55000000000000004</v>
      </c>
      <c r="HD68" s="69">
        <v>0.56000000000000005</v>
      </c>
      <c r="HE68" s="69">
        <v>0.56999999999999995</v>
      </c>
      <c r="HF68" s="69">
        <v>0.55000000000000004</v>
      </c>
      <c r="HG68" s="69">
        <v>0.55000000000000004</v>
      </c>
      <c r="HH68" s="69">
        <v>0.57999999999999996</v>
      </c>
      <c r="HI68" s="69">
        <v>0.55000000000000004</v>
      </c>
      <c r="HJ68" s="69">
        <v>0.55000000000000004</v>
      </c>
      <c r="HK68" s="69">
        <v>0.55000000000000004</v>
      </c>
      <c r="HL68" s="69">
        <v>0.57999999999999996</v>
      </c>
      <c r="HM68" s="69">
        <v>0.57999999999999996</v>
      </c>
      <c r="HN68" s="69">
        <v>0.55000000000000004</v>
      </c>
      <c r="HO68" s="69">
        <v>0.55000000000000004</v>
      </c>
      <c r="HP68" s="69">
        <v>0.55000000000000004</v>
      </c>
      <c r="HQ68" s="69">
        <v>0.55000000000000004</v>
      </c>
      <c r="HR68" s="69">
        <v>0.55000000000000004</v>
      </c>
      <c r="HS68" s="69">
        <v>0.55000000000000004</v>
      </c>
      <c r="HT68" s="69">
        <v>0.56000000000000005</v>
      </c>
      <c r="HU68" s="69">
        <v>0.55000000000000004</v>
      </c>
      <c r="HV68" s="69">
        <v>0.55000000000000004</v>
      </c>
      <c r="HW68" s="69">
        <v>0.55000000000000004</v>
      </c>
      <c r="HX68" s="69">
        <v>0.6</v>
      </c>
      <c r="HY68" s="69">
        <v>0.55000000000000004</v>
      </c>
      <c r="HZ68" s="69">
        <v>0.55000000000000004</v>
      </c>
      <c r="IA68" s="69">
        <v>0.65</v>
      </c>
      <c r="IB68" s="69">
        <v>0.55000000000000004</v>
      </c>
      <c r="IC68" s="69">
        <v>0.6</v>
      </c>
      <c r="ID68" s="69">
        <v>0.55000000000000004</v>
      </c>
      <c r="IE68" s="69">
        <v>0.57999999999999996</v>
      </c>
      <c r="IF68" s="69">
        <v>0.56000000000000005</v>
      </c>
      <c r="IG68" s="69">
        <v>0.55000000000000004</v>
      </c>
      <c r="IH68" s="69">
        <v>0.55000000000000004</v>
      </c>
      <c r="II68" s="69">
        <v>0.55000000000000004</v>
      </c>
      <c r="IJ68" s="69">
        <v>0.56000000000000005</v>
      </c>
      <c r="IK68" s="69">
        <v>0.55000000000000004</v>
      </c>
      <c r="IL68" s="69">
        <v>0.55000000000000004</v>
      </c>
      <c r="IM68" s="69">
        <v>0.55000000000000004</v>
      </c>
      <c r="IN68" s="69">
        <v>0.55000000000000004</v>
      </c>
      <c r="IO68" s="69">
        <v>0.55000000000000004</v>
      </c>
      <c r="IP68" s="69">
        <v>0.55000000000000004</v>
      </c>
      <c r="IQ68" s="69">
        <v>0.55000000000000004</v>
      </c>
      <c r="IR68" s="69">
        <v>0.55000000000000004</v>
      </c>
      <c r="IS68" s="69">
        <v>0.59</v>
      </c>
      <c r="IT68" s="69">
        <v>0.55000000000000004</v>
      </c>
      <c r="IU68" s="69">
        <v>0.55000000000000004</v>
      </c>
      <c r="IV68" s="69">
        <v>0.55000000000000004</v>
      </c>
      <c r="IW68" s="69">
        <v>0.56000000000000005</v>
      </c>
      <c r="IX68" s="69">
        <v>0.55000000000000004</v>
      </c>
      <c r="IY68" s="69">
        <v>0.55000000000000004</v>
      </c>
      <c r="IZ68" s="69">
        <v>0.55000000000000004</v>
      </c>
      <c r="JA68" s="69">
        <v>0.56000000000000005</v>
      </c>
      <c r="JB68" s="69">
        <v>0.56000000000000005</v>
      </c>
      <c r="JC68" s="69">
        <v>0.55000000000000004</v>
      </c>
      <c r="JD68" s="69">
        <v>0.55000000000000004</v>
      </c>
      <c r="JE68" s="69">
        <v>0.55000000000000004</v>
      </c>
      <c r="JF68" s="69">
        <v>0.55000000000000004</v>
      </c>
      <c r="JG68" s="69">
        <v>0.55000000000000004</v>
      </c>
      <c r="JH68" s="69">
        <v>0.55000000000000004</v>
      </c>
      <c r="JI68" s="69">
        <v>0.55000000000000004</v>
      </c>
      <c r="JJ68" s="69">
        <v>0.55000000000000004</v>
      </c>
      <c r="JK68" s="69">
        <v>0.57999999999999996</v>
      </c>
      <c r="JL68" s="69">
        <v>0.57999999999999996</v>
      </c>
      <c r="JM68" s="69">
        <v>0.6</v>
      </c>
      <c r="JN68" s="69">
        <v>0.56999999999999995</v>
      </c>
      <c r="JO68" s="69">
        <v>0.55000000000000004</v>
      </c>
      <c r="JP68" s="69">
        <v>0.6</v>
      </c>
      <c r="JQ68" s="69">
        <v>6</v>
      </c>
      <c r="JR68" s="69">
        <v>0.57999999999999996</v>
      </c>
      <c r="JS68" s="69">
        <v>0.56000000000000005</v>
      </c>
      <c r="JT68" s="69">
        <v>0.6</v>
      </c>
      <c r="JU68" s="69">
        <v>0.59</v>
      </c>
      <c r="JV68" s="69">
        <v>0.62</v>
      </c>
      <c r="JW68" s="69">
        <v>0.55000000000000004</v>
      </c>
      <c r="JX68" s="69">
        <v>0.57999999999999996</v>
      </c>
      <c r="JY68" s="69">
        <v>0.6</v>
      </c>
      <c r="JZ68" s="69">
        <v>0.6</v>
      </c>
      <c r="KA68" s="69">
        <v>0.57999999999999996</v>
      </c>
      <c r="KB68" s="69">
        <v>0.56000000000000005</v>
      </c>
      <c r="KC68" s="69">
        <v>0.55000000000000004</v>
      </c>
      <c r="KD68" s="69">
        <v>0.56000000000000005</v>
      </c>
      <c r="KE68" s="69">
        <v>0.57999999999999996</v>
      </c>
      <c r="KF68" s="69">
        <v>0.6</v>
      </c>
      <c r="KG68" s="69">
        <v>0.59</v>
      </c>
      <c r="KH68" s="69">
        <v>0.57999999999999996</v>
      </c>
      <c r="KI68" s="69">
        <v>0.55000000000000004</v>
      </c>
      <c r="KJ68" s="69">
        <v>0.6</v>
      </c>
      <c r="KK68" s="69">
        <v>0.62</v>
      </c>
      <c r="KL68" s="69">
        <v>0.62</v>
      </c>
      <c r="KM68" s="69">
        <v>0.55000000000000004</v>
      </c>
      <c r="KN68" s="69">
        <v>0.62</v>
      </c>
      <c r="KO68" s="69">
        <v>0.61</v>
      </c>
      <c r="KP68" s="69">
        <v>0.57999999999999996</v>
      </c>
      <c r="KQ68" s="69">
        <v>0.6</v>
      </c>
      <c r="KR68" s="69">
        <v>0.62</v>
      </c>
      <c r="KS68" s="69">
        <v>0.63</v>
      </c>
      <c r="KT68" s="69">
        <v>0.65</v>
      </c>
      <c r="KU68" s="69">
        <v>0.6</v>
      </c>
      <c r="KV68" s="69">
        <v>0.6</v>
      </c>
      <c r="KW68" s="69">
        <v>0.6</v>
      </c>
      <c r="KX68" s="69">
        <v>0.57999999999999996</v>
      </c>
      <c r="KY68" s="69">
        <v>0.6</v>
      </c>
      <c r="KZ68" s="69">
        <v>0.59</v>
      </c>
      <c r="LA68" s="69">
        <v>0.55000000000000004</v>
      </c>
      <c r="LB68" s="69">
        <v>0.55000000000000004</v>
      </c>
      <c r="LC68" s="69">
        <v>0.56000000000000005</v>
      </c>
      <c r="LD68" s="69">
        <v>0.57999999999999996</v>
      </c>
      <c r="LE68" s="69">
        <v>0.6</v>
      </c>
      <c r="LF68" s="69">
        <v>0.65</v>
      </c>
      <c r="LG68" s="69">
        <v>0.62</v>
      </c>
      <c r="LH68" s="69">
        <v>0.56000000000000005</v>
      </c>
      <c r="LI68" s="69">
        <v>0.6</v>
      </c>
      <c r="LJ68" s="69">
        <v>0.6</v>
      </c>
      <c r="LK68" s="69">
        <v>0.62</v>
      </c>
      <c r="LL68" s="69">
        <v>0.6</v>
      </c>
      <c r="LM68" s="69">
        <v>0.57999999999999996</v>
      </c>
      <c r="LN68" s="69">
        <v>0.55000000000000004</v>
      </c>
      <c r="LO68" s="69">
        <v>0.56000000000000005</v>
      </c>
      <c r="LP68" s="69">
        <v>0.55000000000000004</v>
      </c>
      <c r="LQ68" s="69">
        <v>0.55000000000000004</v>
      </c>
      <c r="LR68" s="69">
        <v>0.62</v>
      </c>
      <c r="LS68" s="69">
        <v>0.59</v>
      </c>
      <c r="LT68" s="69">
        <v>0.62</v>
      </c>
      <c r="LU68" s="69">
        <v>0.65</v>
      </c>
      <c r="LV68" s="69">
        <v>0.6</v>
      </c>
      <c r="LW68" s="69">
        <v>0.59</v>
      </c>
      <c r="LX68" s="69">
        <v>0.56999999999999995</v>
      </c>
      <c r="LY68" s="69">
        <v>0.68</v>
      </c>
      <c r="LZ68" s="69">
        <v>0.55000000000000004</v>
      </c>
      <c r="MA68" s="69">
        <v>0.65</v>
      </c>
      <c r="MB68" s="69">
        <v>0.63</v>
      </c>
      <c r="MC68" s="69">
        <v>0.59</v>
      </c>
      <c r="MD68" s="69">
        <v>0.55000000000000004</v>
      </c>
      <c r="ME68" s="69">
        <v>0.6</v>
      </c>
      <c r="MF68" s="69">
        <v>0.65</v>
      </c>
      <c r="MG68" s="69">
        <v>0.65</v>
      </c>
      <c r="MH68" s="69">
        <v>0.65</v>
      </c>
      <c r="MI68" s="69">
        <v>0.63</v>
      </c>
      <c r="MJ68" s="69">
        <v>0.62</v>
      </c>
      <c r="MK68" s="69">
        <v>0.6</v>
      </c>
      <c r="ML68" s="69">
        <v>0.57999999999999996</v>
      </c>
      <c r="MM68" s="69">
        <v>0.6</v>
      </c>
      <c r="MN68" s="69">
        <v>0.65</v>
      </c>
      <c r="MO68" s="69">
        <v>0.65</v>
      </c>
      <c r="MP68" s="69">
        <v>0.65</v>
      </c>
      <c r="MQ68" s="69">
        <v>0.65</v>
      </c>
      <c r="MR68" s="69">
        <v>0.65</v>
      </c>
      <c r="MS68" s="69">
        <v>0.6</v>
      </c>
      <c r="MT68" s="69">
        <v>0.63</v>
      </c>
      <c r="MU68" s="69">
        <v>0.6</v>
      </c>
      <c r="MV68" s="69">
        <v>0.6</v>
      </c>
      <c r="MW68" s="69">
        <v>0.6</v>
      </c>
      <c r="MX68" s="69">
        <v>0.57999999999999996</v>
      </c>
      <c r="MY68" s="69">
        <v>0.56000000000000005</v>
      </c>
      <c r="MZ68" s="69">
        <v>0.59</v>
      </c>
      <c r="NA68" s="69">
        <v>0.55000000000000004</v>
      </c>
      <c r="NB68" s="69">
        <v>0.6</v>
      </c>
      <c r="NC68" s="69">
        <v>0.57999999999999996</v>
      </c>
      <c r="ND68" s="69">
        <v>0.6</v>
      </c>
      <c r="NE68" s="69">
        <v>0.56999999999999995</v>
      </c>
    </row>
    <row r="69" spans="1:369" s="44" customFormat="1" x14ac:dyDescent="0.25">
      <c r="A69" s="66" t="s">
        <v>637</v>
      </c>
      <c r="B69" s="67" t="s">
        <v>502</v>
      </c>
      <c r="C69" s="68"/>
      <c r="D69" s="68"/>
      <c r="E69" s="67">
        <f>E61*100/E66</f>
        <v>10.731707317073171</v>
      </c>
      <c r="F69" s="67">
        <f t="shared" ref="F69:BQ69" si="84">F61*100/F66</f>
        <v>13.215859030837004</v>
      </c>
      <c r="G69" s="67">
        <f t="shared" si="84"/>
        <v>12.5</v>
      </c>
      <c r="H69" s="67">
        <f t="shared" si="84"/>
        <v>14.479638009049774</v>
      </c>
      <c r="I69" s="67">
        <f t="shared" si="84"/>
        <v>6.1452513966480451</v>
      </c>
      <c r="J69" s="67">
        <f t="shared" si="84"/>
        <v>11.111111111111111</v>
      </c>
      <c r="K69" s="67">
        <f t="shared" si="84"/>
        <v>13.839285714285714</v>
      </c>
      <c r="L69" s="67">
        <f t="shared" si="84"/>
        <v>14.356435643564357</v>
      </c>
      <c r="M69" s="67">
        <f t="shared" si="84"/>
        <v>11.73469387755102</v>
      </c>
      <c r="N69" s="67">
        <f t="shared" si="84"/>
        <v>10.55045871559633</v>
      </c>
      <c r="O69" s="67">
        <f t="shared" si="84"/>
        <v>12.23404255319149</v>
      </c>
      <c r="P69" s="67">
        <f t="shared" si="84"/>
        <v>12.807881773399014</v>
      </c>
      <c r="Q69" s="67">
        <f t="shared" si="84"/>
        <v>14.545454545454545</v>
      </c>
      <c r="R69" s="67">
        <f t="shared" si="84"/>
        <v>9.8039215686274517</v>
      </c>
      <c r="S69" s="67">
        <f t="shared" si="84"/>
        <v>14.689265536723164</v>
      </c>
      <c r="T69" s="67">
        <f t="shared" si="84"/>
        <v>6.3414634146341466</v>
      </c>
      <c r="U69" s="67">
        <f t="shared" si="84"/>
        <v>13.20754716981132</v>
      </c>
      <c r="V69" s="67">
        <f t="shared" si="84"/>
        <v>18.103448275862068</v>
      </c>
      <c r="W69" s="67">
        <f t="shared" si="84"/>
        <v>13.333333333333334</v>
      </c>
      <c r="X69" s="67">
        <f t="shared" si="84"/>
        <v>13.913043478260869</v>
      </c>
      <c r="Y69" s="67">
        <f t="shared" si="84"/>
        <v>17.766497461928935</v>
      </c>
      <c r="Z69" s="67">
        <f t="shared" si="84"/>
        <v>14.285714285714286</v>
      </c>
      <c r="AA69" s="67">
        <f t="shared" si="84"/>
        <v>12.182741116751268</v>
      </c>
      <c r="AB69" s="67">
        <f t="shared" si="84"/>
        <v>16.959064327485379</v>
      </c>
      <c r="AC69" s="67">
        <f t="shared" si="84"/>
        <v>10.169491525423728</v>
      </c>
      <c r="AD69" s="67">
        <f t="shared" si="84"/>
        <v>9.2592592592592595</v>
      </c>
      <c r="AE69" s="67">
        <f t="shared" si="84"/>
        <v>14.136125654450261</v>
      </c>
      <c r="AF69" s="67">
        <f t="shared" si="84"/>
        <v>8.0952380952380949</v>
      </c>
      <c r="AG69" s="67">
        <f t="shared" si="84"/>
        <v>12.781954887218046</v>
      </c>
      <c r="AH69" s="67">
        <f t="shared" si="84"/>
        <v>11.009174311926605</v>
      </c>
      <c r="AI69" s="67">
        <f t="shared" si="84"/>
        <v>10.121457489878543</v>
      </c>
      <c r="AJ69" s="67">
        <f t="shared" si="84"/>
        <v>10.775862068965518</v>
      </c>
      <c r="AK69" s="67">
        <f t="shared" si="84"/>
        <v>11.872146118721462</v>
      </c>
      <c r="AL69" s="67">
        <f t="shared" si="84"/>
        <v>11.24031007751938</v>
      </c>
      <c r="AM69" s="67">
        <f t="shared" si="84"/>
        <v>9.7345132743362832</v>
      </c>
      <c r="AN69" s="67">
        <f t="shared" si="84"/>
        <v>14.644351464435147</v>
      </c>
      <c r="AO69" s="67">
        <f t="shared" si="84"/>
        <v>13.888888888888889</v>
      </c>
      <c r="AP69" s="67">
        <f t="shared" si="84"/>
        <v>18.503937007874015</v>
      </c>
      <c r="AQ69" s="67">
        <f t="shared" si="84"/>
        <v>21.705426356589147</v>
      </c>
      <c r="AR69" s="67">
        <f t="shared" si="84"/>
        <v>10.204081632653061</v>
      </c>
      <c r="AS69" s="67">
        <f t="shared" si="84"/>
        <v>13.924050632911392</v>
      </c>
      <c r="AT69" s="67">
        <f t="shared" si="84"/>
        <v>8.5470085470085468</v>
      </c>
      <c r="AU69" s="67">
        <f t="shared" si="84"/>
        <v>7.6923076923076925</v>
      </c>
      <c r="AV69" s="67">
        <f t="shared" si="84"/>
        <v>7.9136690647482011</v>
      </c>
      <c r="AW69" s="67">
        <f t="shared" si="84"/>
        <v>14.705882352941176</v>
      </c>
      <c r="AX69" s="67">
        <f t="shared" si="84"/>
        <v>9.0395480225988702</v>
      </c>
      <c r="AY69" s="67">
        <f t="shared" si="84"/>
        <v>12.749003984063744</v>
      </c>
      <c r="AZ69" s="67">
        <f t="shared" si="84"/>
        <v>12.5</v>
      </c>
      <c r="BA69" s="67">
        <f t="shared" si="84"/>
        <v>10.784313725490197</v>
      </c>
      <c r="BB69" s="67">
        <f t="shared" si="84"/>
        <v>13.235294117647058</v>
      </c>
      <c r="BC69" s="67">
        <f t="shared" si="84"/>
        <v>11.39240506329114</v>
      </c>
      <c r="BD69" s="67">
        <f t="shared" si="84"/>
        <v>11.827956989247312</v>
      </c>
      <c r="BE69" s="67">
        <f t="shared" si="84"/>
        <v>12.55813953488372</v>
      </c>
      <c r="BF69" s="67">
        <f t="shared" si="84"/>
        <v>13.043478260869565</v>
      </c>
      <c r="BG69" s="67">
        <f t="shared" si="84"/>
        <v>13.5</v>
      </c>
      <c r="BH69" s="67">
        <f t="shared" si="84"/>
        <v>11.009174311926605</v>
      </c>
      <c r="BI69" s="67">
        <f t="shared" si="84"/>
        <v>10.75268817204301</v>
      </c>
      <c r="BJ69" s="67">
        <f t="shared" si="84"/>
        <v>10.628019323671497</v>
      </c>
      <c r="BK69" s="67">
        <f t="shared" si="84"/>
        <v>9.8712446351931327</v>
      </c>
      <c r="BL69" s="67">
        <f t="shared" si="84"/>
        <v>8.9552238805970141</v>
      </c>
      <c r="BM69" s="67">
        <f t="shared" si="84"/>
        <v>7.6555023923444976</v>
      </c>
      <c r="BN69" s="67">
        <f t="shared" si="84"/>
        <v>10.762331838565023</v>
      </c>
      <c r="BO69" s="67">
        <f t="shared" si="84"/>
        <v>11.453744493392071</v>
      </c>
      <c r="BP69" s="67">
        <f t="shared" si="84"/>
        <v>9.4527363184079594</v>
      </c>
      <c r="BQ69" s="67">
        <f t="shared" si="84"/>
        <v>12.328767123287671</v>
      </c>
      <c r="BR69" s="67">
        <f t="shared" ref="BR69:EC69" si="85">BR61*100/BR66</f>
        <v>10.599078341013826</v>
      </c>
      <c r="BS69" s="67">
        <f t="shared" si="85"/>
        <v>13.20754716981132</v>
      </c>
      <c r="BT69" s="67">
        <f t="shared" si="85"/>
        <v>17.687074829931973</v>
      </c>
      <c r="BU69" s="67">
        <f t="shared" si="85"/>
        <v>8.695652173913043</v>
      </c>
      <c r="BV69" s="67">
        <f t="shared" si="85"/>
        <v>10.1010101010101</v>
      </c>
      <c r="BW69" s="67">
        <f t="shared" si="85"/>
        <v>13.953488372093023</v>
      </c>
      <c r="BX69" s="67">
        <f t="shared" si="85"/>
        <v>12.621359223300971</v>
      </c>
      <c r="BY69" s="67">
        <f t="shared" si="85"/>
        <v>11.627906976744185</v>
      </c>
      <c r="BZ69" s="67">
        <f t="shared" si="85"/>
        <v>13.080168776371307</v>
      </c>
      <c r="CA69" s="67">
        <f t="shared" si="85"/>
        <v>15.116279069767442</v>
      </c>
      <c r="CB69" s="67">
        <f t="shared" si="85"/>
        <v>14.736842105263158</v>
      </c>
      <c r="CC69" s="67">
        <f t="shared" si="85"/>
        <v>10.227272727272727</v>
      </c>
      <c r="CD69" s="67">
        <f t="shared" si="85"/>
        <v>11.627906976744185</v>
      </c>
      <c r="CE69" s="67">
        <f t="shared" si="85"/>
        <v>14.285714285714286</v>
      </c>
      <c r="CF69" s="67">
        <f t="shared" si="85"/>
        <v>14.285714285714286</v>
      </c>
      <c r="CG69" s="67">
        <f t="shared" si="85"/>
        <v>11.627906976744185</v>
      </c>
      <c r="CH69" s="67">
        <f t="shared" si="85"/>
        <v>9.9415204678362574</v>
      </c>
      <c r="CI69" s="67">
        <f t="shared" si="85"/>
        <v>11.574074074074074</v>
      </c>
      <c r="CJ69" s="67">
        <f t="shared" si="85"/>
        <v>7.3059360730593603</v>
      </c>
      <c r="CK69" s="67">
        <f t="shared" si="85"/>
        <v>7.8817733990147785</v>
      </c>
      <c r="CL69" s="67">
        <f t="shared" si="85"/>
        <v>9.2105263157894743</v>
      </c>
      <c r="CM69" s="67">
        <f t="shared" si="85"/>
        <v>16.129032258064516</v>
      </c>
      <c r="CN69" s="67">
        <f t="shared" si="85"/>
        <v>12.272727272727273</v>
      </c>
      <c r="CO69" s="67">
        <f t="shared" si="85"/>
        <v>11.848341232227488</v>
      </c>
      <c r="CP69" s="67">
        <f t="shared" si="85"/>
        <v>9.502262443438914</v>
      </c>
      <c r="CQ69" s="67">
        <f t="shared" si="85"/>
        <v>10.775862068965518</v>
      </c>
      <c r="CR69" s="67">
        <f t="shared" si="85"/>
        <v>13.227513227513228</v>
      </c>
      <c r="CS69" s="67">
        <f t="shared" si="85"/>
        <v>11.607142857142858</v>
      </c>
      <c r="CT69" s="67">
        <f t="shared" si="85"/>
        <v>7.4766355140186915</v>
      </c>
      <c r="CU69" s="67">
        <f t="shared" si="85"/>
        <v>4.4585987261146496</v>
      </c>
      <c r="CV69" s="67">
        <f t="shared" si="85"/>
        <v>5.9633027522935782</v>
      </c>
      <c r="CW69" s="67">
        <f t="shared" si="85"/>
        <v>9.7457627118644066</v>
      </c>
      <c r="CX69" s="67">
        <f t="shared" si="85"/>
        <v>10.434782608695652</v>
      </c>
      <c r="CY69" s="67">
        <f t="shared" si="85"/>
        <v>9.8958333333333339</v>
      </c>
      <c r="CZ69" s="67">
        <f t="shared" si="85"/>
        <v>12.435233160621761</v>
      </c>
      <c r="DA69" s="67">
        <f t="shared" si="85"/>
        <v>11.004784688995215</v>
      </c>
      <c r="DB69" s="67">
        <f t="shared" si="85"/>
        <v>9.8039215686274517</v>
      </c>
      <c r="DC69" s="67">
        <f t="shared" si="85"/>
        <v>10</v>
      </c>
      <c r="DD69" s="67">
        <f t="shared" si="85"/>
        <v>5.2132701421800949</v>
      </c>
      <c r="DE69" s="67">
        <f t="shared" si="85"/>
        <v>10.91703056768559</v>
      </c>
      <c r="DF69" s="67">
        <f t="shared" si="85"/>
        <v>8.3333333333333339</v>
      </c>
      <c r="DG69" s="67">
        <f t="shared" si="85"/>
        <v>8.3333333333333339</v>
      </c>
      <c r="DH69" s="67">
        <f t="shared" si="85"/>
        <v>5.202312138728324</v>
      </c>
      <c r="DI69" s="67">
        <f t="shared" si="85"/>
        <v>9.3457943925233646</v>
      </c>
      <c r="DJ69" s="67">
        <f t="shared" si="85"/>
        <v>15.730337078651685</v>
      </c>
      <c r="DK69" s="67">
        <f t="shared" si="85"/>
        <v>8.6538461538461533</v>
      </c>
      <c r="DL69" s="67">
        <f t="shared" si="85"/>
        <v>7.5221238938053094</v>
      </c>
      <c r="DM69" s="67">
        <f t="shared" si="85"/>
        <v>9.5238095238095237</v>
      </c>
      <c r="DN69" s="67">
        <f t="shared" si="85"/>
        <v>14.973262032085561</v>
      </c>
      <c r="DO69" s="67">
        <f t="shared" si="85"/>
        <v>11.682242990654206</v>
      </c>
      <c r="DP69" s="67">
        <f t="shared" si="85"/>
        <v>11.320754716981131</v>
      </c>
      <c r="DQ69" s="67">
        <f t="shared" si="85"/>
        <v>13.692946058091286</v>
      </c>
      <c r="DR69" s="67">
        <f t="shared" si="85"/>
        <v>11.764705882352942</v>
      </c>
      <c r="DS69" s="67">
        <f t="shared" si="85"/>
        <v>11.363636363636363</v>
      </c>
      <c r="DT69" s="67">
        <f t="shared" si="85"/>
        <v>10.679611650485437</v>
      </c>
      <c r="DU69" s="67">
        <f t="shared" si="85"/>
        <v>10.222222222222221</v>
      </c>
      <c r="DV69" s="67">
        <f t="shared" si="85"/>
        <v>7.4561403508771926</v>
      </c>
      <c r="DW69" s="67">
        <f t="shared" si="85"/>
        <v>11.965811965811966</v>
      </c>
      <c r="DX69" s="67">
        <f t="shared" si="85"/>
        <v>6.5789473684210522</v>
      </c>
      <c r="DY69" s="67">
        <f t="shared" si="85"/>
        <v>10.212765957446809</v>
      </c>
      <c r="DZ69" s="67">
        <f t="shared" si="85"/>
        <v>12.280701754385966</v>
      </c>
      <c r="EA69" s="67">
        <f t="shared" si="85"/>
        <v>4.2682926829268295</v>
      </c>
      <c r="EB69" s="67">
        <f t="shared" si="85"/>
        <v>10.931174089068826</v>
      </c>
      <c r="EC69" s="67">
        <f t="shared" si="85"/>
        <v>10.833333333333334</v>
      </c>
      <c r="ED69" s="67">
        <f t="shared" ref="ED69:GO69" si="86">ED61*100/ED66</f>
        <v>10.747663551401869</v>
      </c>
      <c r="EE69" s="67">
        <f t="shared" si="86"/>
        <v>8.2568807339449535</v>
      </c>
      <c r="EF69" s="67">
        <f t="shared" si="86"/>
        <v>9.5652173913043477</v>
      </c>
      <c r="EG69" s="67">
        <f t="shared" si="86"/>
        <v>12.440191387559809</v>
      </c>
      <c r="EH69" s="67">
        <f t="shared" si="86"/>
        <v>4.0983606557377046</v>
      </c>
      <c r="EI69" s="67">
        <f t="shared" si="86"/>
        <v>1.6129032258064515</v>
      </c>
      <c r="EJ69" s="67">
        <f t="shared" si="86"/>
        <v>0</v>
      </c>
      <c r="EK69" s="67">
        <f t="shared" si="86"/>
        <v>6.9565217391304346</v>
      </c>
      <c r="EL69" s="67">
        <f t="shared" si="86"/>
        <v>6.106870229007634</v>
      </c>
      <c r="EM69" s="67">
        <f t="shared" si="86"/>
        <v>12.745098039215685</v>
      </c>
      <c r="EN69" s="67">
        <f t="shared" si="86"/>
        <v>11.574074074074074</v>
      </c>
      <c r="EO69" s="67">
        <f t="shared" si="86"/>
        <v>12.987012987012987</v>
      </c>
      <c r="EP69" s="67">
        <f t="shared" si="86"/>
        <v>15.454545454545455</v>
      </c>
      <c r="EQ69" s="67">
        <f t="shared" si="86"/>
        <v>12.946428571428571</v>
      </c>
      <c r="ER69" s="67">
        <f t="shared" si="86"/>
        <v>13</v>
      </c>
      <c r="ES69" s="67">
        <f t="shared" si="86"/>
        <v>15.720524017467248</v>
      </c>
      <c r="ET69" s="67">
        <f t="shared" si="86"/>
        <v>10</v>
      </c>
      <c r="EU69" s="67">
        <f t="shared" si="86"/>
        <v>13.215859030837004</v>
      </c>
      <c r="EV69" s="67">
        <f t="shared" si="86"/>
        <v>10.194174757281553</v>
      </c>
      <c r="EW69" s="67">
        <f t="shared" si="86"/>
        <v>9.1428571428571423</v>
      </c>
      <c r="EX69" s="67">
        <f t="shared" si="86"/>
        <v>11.340206185567011</v>
      </c>
      <c r="EY69" s="67">
        <f t="shared" si="86"/>
        <v>11.904761904761905</v>
      </c>
      <c r="EZ69" s="67">
        <f t="shared" si="86"/>
        <v>16.216216216216218</v>
      </c>
      <c r="FA69" s="67">
        <f t="shared" si="86"/>
        <v>12.616822429906541</v>
      </c>
      <c r="FB69" s="67">
        <f t="shared" si="86"/>
        <v>13.181818181818182</v>
      </c>
      <c r="FC69" s="67">
        <f t="shared" si="86"/>
        <v>11.875</v>
      </c>
      <c r="FD69" s="67">
        <f t="shared" si="86"/>
        <v>14.285714285714286</v>
      </c>
      <c r="FE69" s="67">
        <f t="shared" si="86"/>
        <v>17.228464419475657</v>
      </c>
      <c r="FF69" s="67">
        <f t="shared" si="86"/>
        <v>16.040955631399317</v>
      </c>
      <c r="FG69" s="67">
        <f t="shared" si="86"/>
        <v>13.008130081300813</v>
      </c>
      <c r="FH69" s="67">
        <f t="shared" si="86"/>
        <v>18.390804597701148</v>
      </c>
      <c r="FI69" s="67">
        <f t="shared" si="86"/>
        <v>13.636363636363637</v>
      </c>
      <c r="FJ69" s="67">
        <f t="shared" si="86"/>
        <v>17.600000000000001</v>
      </c>
      <c r="FK69" s="67">
        <f t="shared" si="86"/>
        <v>12.195121951219512</v>
      </c>
      <c r="FL69" s="67">
        <f t="shared" si="86"/>
        <v>14.682539682539682</v>
      </c>
      <c r="FM69" s="67">
        <f t="shared" si="86"/>
        <v>12.549019607843137</v>
      </c>
      <c r="FN69" s="67">
        <f t="shared" si="86"/>
        <v>8.1967213114754092</v>
      </c>
      <c r="FO69" s="67">
        <f t="shared" si="86"/>
        <v>13.333333333333334</v>
      </c>
      <c r="FP69" s="67">
        <f t="shared" si="86"/>
        <v>11.158798283261802</v>
      </c>
      <c r="FQ69" s="67">
        <f t="shared" si="86"/>
        <v>12.396694214876034</v>
      </c>
      <c r="FR69" s="67">
        <f t="shared" si="86"/>
        <v>12.67605633802817</v>
      </c>
      <c r="FS69" s="67">
        <f t="shared" si="86"/>
        <v>12.67605633802817</v>
      </c>
      <c r="FT69" s="67">
        <f t="shared" si="86"/>
        <v>13.559322033898304</v>
      </c>
      <c r="FU69" s="67">
        <f t="shared" si="86"/>
        <v>11.618257261410788</v>
      </c>
      <c r="FV69" s="67">
        <f t="shared" si="86"/>
        <v>11.940298507462687</v>
      </c>
      <c r="FW69" s="67">
        <f t="shared" si="86"/>
        <v>11.453744493392071</v>
      </c>
      <c r="FX69" s="67">
        <f t="shared" si="86"/>
        <v>13.488372093023257</v>
      </c>
      <c r="FY69" s="67">
        <f t="shared" si="86"/>
        <v>11.261261261261261</v>
      </c>
      <c r="FZ69" s="67">
        <f t="shared" si="86"/>
        <v>11.923076923076923</v>
      </c>
      <c r="GA69" s="67">
        <f t="shared" si="86"/>
        <v>11.818181818181818</v>
      </c>
      <c r="GB69" s="67">
        <f t="shared" si="86"/>
        <v>0</v>
      </c>
      <c r="GC69" s="67">
        <f t="shared" si="86"/>
        <v>1.6949152542372881</v>
      </c>
      <c r="GD69" s="67">
        <f t="shared" si="86"/>
        <v>9.5238095238095237</v>
      </c>
      <c r="GE69" s="67">
        <f t="shared" si="86"/>
        <v>13.043478260869565</v>
      </c>
      <c r="GF69" s="67">
        <f t="shared" si="86"/>
        <v>15</v>
      </c>
      <c r="GG69" s="67">
        <f t="shared" si="86"/>
        <v>19.665271966527197</v>
      </c>
      <c r="GH69" s="67">
        <f t="shared" si="86"/>
        <v>14.130434782608695</v>
      </c>
      <c r="GI69" s="67">
        <f t="shared" si="86"/>
        <v>18.14516129032258</v>
      </c>
      <c r="GJ69" s="67">
        <f t="shared" si="86"/>
        <v>13.181818181818182</v>
      </c>
      <c r="GK69" s="67">
        <f t="shared" si="86"/>
        <v>15.348837209302326</v>
      </c>
      <c r="GL69" s="67">
        <f t="shared" si="86"/>
        <v>11.462450592885375</v>
      </c>
      <c r="GM69" s="67">
        <f t="shared" si="86"/>
        <v>11.063829787234043</v>
      </c>
      <c r="GN69" s="67">
        <f t="shared" si="86"/>
        <v>11.616161616161616</v>
      </c>
      <c r="GO69" s="67">
        <f t="shared" si="86"/>
        <v>7.2072072072072073</v>
      </c>
      <c r="GP69" s="67">
        <f t="shared" ref="GP69:JA69" si="87">GP61*100/GP66</f>
        <v>14.937759336099585</v>
      </c>
      <c r="GQ69" s="67">
        <f t="shared" si="87"/>
        <v>10.280373831775702</v>
      </c>
      <c r="GR69" s="67">
        <f t="shared" si="87"/>
        <v>11.160714285714286</v>
      </c>
      <c r="GS69" s="67">
        <f t="shared" si="87"/>
        <v>10.483870967741936</v>
      </c>
      <c r="GT69" s="67">
        <f t="shared" si="87"/>
        <v>7.6923076923076925</v>
      </c>
      <c r="GU69" s="67">
        <f t="shared" si="87"/>
        <v>9.9206349206349209</v>
      </c>
      <c r="GV69" s="67">
        <f t="shared" si="87"/>
        <v>7.2796934865900385</v>
      </c>
      <c r="GW69" s="67">
        <f t="shared" si="87"/>
        <v>11.347517730496454</v>
      </c>
      <c r="GX69" s="67">
        <f t="shared" si="87"/>
        <v>8.0188679245283012</v>
      </c>
      <c r="GY69" s="67">
        <f t="shared" si="87"/>
        <v>6.0606060606060606</v>
      </c>
      <c r="GZ69" s="67">
        <f t="shared" si="87"/>
        <v>4.8275862068965516</v>
      </c>
      <c r="HA69" s="67">
        <f t="shared" si="87"/>
        <v>8.3682008368200833</v>
      </c>
      <c r="HB69" s="67">
        <f t="shared" si="87"/>
        <v>6.8273092369477908</v>
      </c>
      <c r="HC69" s="67">
        <f t="shared" si="87"/>
        <v>9.7826086956521738</v>
      </c>
      <c r="HD69" s="67">
        <f t="shared" si="87"/>
        <v>10.434782608695652</v>
      </c>
      <c r="HE69" s="67">
        <f t="shared" si="87"/>
        <v>8.9494163424124515</v>
      </c>
      <c r="HF69" s="67">
        <f t="shared" si="87"/>
        <v>5.333333333333333</v>
      </c>
      <c r="HG69" s="67">
        <f t="shared" si="87"/>
        <v>5.5299539170506913</v>
      </c>
      <c r="HH69" s="67">
        <f t="shared" si="87"/>
        <v>9.3385214007782107</v>
      </c>
      <c r="HI69" s="67">
        <f t="shared" si="87"/>
        <v>4.0650406504065044</v>
      </c>
      <c r="HJ69" s="67">
        <f t="shared" si="87"/>
        <v>8.064516129032258</v>
      </c>
      <c r="HK69" s="67">
        <f t="shared" si="87"/>
        <v>2.0408163265306123</v>
      </c>
      <c r="HL69" s="67">
        <f t="shared" si="87"/>
        <v>7.6923076923076925</v>
      </c>
      <c r="HM69" s="67">
        <f t="shared" si="87"/>
        <v>6.7796610169491522</v>
      </c>
      <c r="HN69" s="67">
        <f t="shared" si="87"/>
        <v>8.064516129032258</v>
      </c>
      <c r="HO69" s="67">
        <f t="shared" si="87"/>
        <v>5.8139534883720927</v>
      </c>
      <c r="HP69" s="67">
        <f t="shared" si="87"/>
        <v>1.0416666666666667</v>
      </c>
      <c r="HQ69" s="67">
        <f t="shared" si="87"/>
        <v>0</v>
      </c>
      <c r="HR69" s="67">
        <f t="shared" si="87"/>
        <v>7.6190476190476186</v>
      </c>
      <c r="HS69" s="67">
        <f t="shared" si="87"/>
        <v>8</v>
      </c>
      <c r="HT69" s="67">
        <f t="shared" si="87"/>
        <v>10.869565217391305</v>
      </c>
      <c r="HU69" s="67">
        <f t="shared" si="87"/>
        <v>0.86206896551724133</v>
      </c>
      <c r="HV69" s="67">
        <f t="shared" si="87"/>
        <v>0</v>
      </c>
      <c r="HW69" s="67">
        <f t="shared" si="87"/>
        <v>13.333333333333334</v>
      </c>
      <c r="HX69" s="67">
        <f t="shared" si="87"/>
        <v>16</v>
      </c>
      <c r="HY69" s="67">
        <f t="shared" si="87"/>
        <v>0.98039215686274506</v>
      </c>
      <c r="HZ69" s="67">
        <f t="shared" si="87"/>
        <v>2.7777777777777777</v>
      </c>
      <c r="IA69" s="67">
        <f t="shared" si="87"/>
        <v>50.427350427350426</v>
      </c>
      <c r="IB69" s="67">
        <f t="shared" si="87"/>
        <v>0</v>
      </c>
      <c r="IC69" s="67">
        <f t="shared" si="87"/>
        <v>17.391304347826086</v>
      </c>
      <c r="ID69" s="67">
        <f t="shared" si="87"/>
        <v>4.918032786885246</v>
      </c>
      <c r="IE69" s="67">
        <f t="shared" si="87"/>
        <v>5.825242718446602</v>
      </c>
      <c r="IF69" s="67">
        <f t="shared" si="87"/>
        <v>6.9387755102040813</v>
      </c>
      <c r="IG69" s="67">
        <f t="shared" si="87"/>
        <v>6.435643564356436</v>
      </c>
      <c r="IH69" s="67">
        <f t="shared" si="87"/>
        <v>3.2085561497326203</v>
      </c>
      <c r="II69" s="67">
        <f t="shared" si="87"/>
        <v>5.0420168067226889</v>
      </c>
      <c r="IJ69" s="67">
        <f t="shared" si="87"/>
        <v>6.0728744939271255</v>
      </c>
      <c r="IK69" s="67">
        <f t="shared" si="87"/>
        <v>5.0724637681159424</v>
      </c>
      <c r="IL69" s="67">
        <f t="shared" si="87"/>
        <v>0</v>
      </c>
      <c r="IM69" s="67">
        <f t="shared" si="87"/>
        <v>6.6964285714285712</v>
      </c>
      <c r="IN69" s="67">
        <f t="shared" si="87"/>
        <v>4.5045045045045047</v>
      </c>
      <c r="IO69" s="67">
        <f t="shared" si="87"/>
        <v>6.4935064935064934</v>
      </c>
      <c r="IP69" s="67">
        <f t="shared" si="87"/>
        <v>6.3583815028901736</v>
      </c>
      <c r="IQ69" s="67">
        <f t="shared" si="87"/>
        <v>5.3097345132743365</v>
      </c>
      <c r="IR69" s="67">
        <f t="shared" si="87"/>
        <v>5.3571428571428568</v>
      </c>
      <c r="IS69" s="67">
        <f t="shared" si="87"/>
        <v>8</v>
      </c>
      <c r="IT69" s="67">
        <f t="shared" si="87"/>
        <v>6.4516129032258061</v>
      </c>
      <c r="IU69" s="67">
        <f t="shared" si="87"/>
        <v>5.3231939163498101</v>
      </c>
      <c r="IV69" s="67">
        <f t="shared" si="87"/>
        <v>3.3755274261603376</v>
      </c>
      <c r="IW69" s="67">
        <f t="shared" si="87"/>
        <v>7.0539419087136928</v>
      </c>
      <c r="IX69" s="67">
        <f t="shared" si="87"/>
        <v>5.4726368159203984</v>
      </c>
      <c r="IY69" s="67">
        <f t="shared" si="87"/>
        <v>6.1643835616438354</v>
      </c>
      <c r="IZ69" s="67">
        <f t="shared" si="87"/>
        <v>4.7297297297297298</v>
      </c>
      <c r="JA69" s="67">
        <f t="shared" si="87"/>
        <v>6.7307692307692308</v>
      </c>
      <c r="JB69" s="67">
        <f t="shared" ref="JB69:LM69" si="88">JB61*100/JB66</f>
        <v>7.6555023923444976</v>
      </c>
      <c r="JC69" s="67">
        <f t="shared" si="88"/>
        <v>5.6338028169014081</v>
      </c>
      <c r="JD69" s="67">
        <f t="shared" si="88"/>
        <v>3.9215686274509802</v>
      </c>
      <c r="JE69" s="67">
        <f t="shared" si="88"/>
        <v>4.929577464788732</v>
      </c>
      <c r="JF69" s="67">
        <f t="shared" si="88"/>
        <v>5.2631578947368425</v>
      </c>
      <c r="JG69" s="67">
        <f t="shared" si="88"/>
        <v>5.5172413793103452</v>
      </c>
      <c r="JH69" s="67">
        <f t="shared" si="88"/>
        <v>4.2105263157894735</v>
      </c>
      <c r="JI69" s="67">
        <f t="shared" si="88"/>
        <v>4.7393364928909953</v>
      </c>
      <c r="JJ69" s="67">
        <f t="shared" si="88"/>
        <v>6.8783068783068781</v>
      </c>
      <c r="JK69" s="67">
        <f t="shared" si="88"/>
        <v>3.6866359447004609</v>
      </c>
      <c r="JL69" s="67">
        <f t="shared" si="88"/>
        <v>3.0927835051546393</v>
      </c>
      <c r="JM69" s="67">
        <f t="shared" si="88"/>
        <v>7.5757575757575761</v>
      </c>
      <c r="JN69" s="67">
        <f t="shared" si="88"/>
        <v>6.103286384976526</v>
      </c>
      <c r="JO69" s="67">
        <f t="shared" si="88"/>
        <v>6.5326633165829149</v>
      </c>
      <c r="JP69" s="67">
        <f t="shared" si="88"/>
        <v>7.4626865671641793</v>
      </c>
      <c r="JQ69" s="67">
        <f t="shared" si="88"/>
        <v>4.5226130653266328</v>
      </c>
      <c r="JR69" s="67">
        <f t="shared" si="88"/>
        <v>4.972375690607735</v>
      </c>
      <c r="JS69" s="67">
        <f t="shared" si="88"/>
        <v>5.7803468208092488</v>
      </c>
      <c r="JT69" s="67">
        <f t="shared" si="88"/>
        <v>4.0540540540540544</v>
      </c>
      <c r="JU69" s="67">
        <f t="shared" si="88"/>
        <v>100</v>
      </c>
      <c r="JV69" s="67">
        <f t="shared" si="88"/>
        <v>6.3291139240506329</v>
      </c>
      <c r="JW69" s="67">
        <f t="shared" si="88"/>
        <v>5.202312138728324</v>
      </c>
      <c r="JX69" s="67">
        <f t="shared" si="88"/>
        <v>6.435643564356436</v>
      </c>
      <c r="JY69" s="67">
        <f t="shared" si="88"/>
        <v>6.4220183486238529</v>
      </c>
      <c r="JZ69" s="67">
        <f t="shared" si="88"/>
        <v>8.7431693989071047</v>
      </c>
      <c r="KA69" s="67">
        <f t="shared" si="88"/>
        <v>5.6872037914691944</v>
      </c>
      <c r="KB69" s="67">
        <f t="shared" si="88"/>
        <v>7.329842931937173</v>
      </c>
      <c r="KC69" s="67">
        <f t="shared" si="88"/>
        <v>4.8192771084337354</v>
      </c>
      <c r="KD69" s="67">
        <f t="shared" si="88"/>
        <v>4.1916167664670656</v>
      </c>
      <c r="KE69" s="67">
        <f t="shared" si="88"/>
        <v>4.7368421052631575</v>
      </c>
      <c r="KF69" s="67">
        <f t="shared" si="88"/>
        <v>8.52017937219731</v>
      </c>
      <c r="KG69" s="67">
        <f t="shared" si="88"/>
        <v>7.4468085106382977</v>
      </c>
      <c r="KH69" s="67">
        <f t="shared" si="88"/>
        <v>6.8181818181818183</v>
      </c>
      <c r="KI69" s="67">
        <f t="shared" si="88"/>
        <v>2.4691358024691357</v>
      </c>
      <c r="KJ69" s="67">
        <f t="shared" si="88"/>
        <v>9.3333333333333339</v>
      </c>
      <c r="KK69" s="67">
        <f t="shared" si="88"/>
        <v>5.5813953488372094</v>
      </c>
      <c r="KL69" s="67">
        <f t="shared" si="88"/>
        <v>6.5656565656565657</v>
      </c>
      <c r="KM69" s="67">
        <f t="shared" si="88"/>
        <v>6.6115702479338845</v>
      </c>
      <c r="KN69" s="67">
        <f t="shared" si="88"/>
        <v>13.157894736842104</v>
      </c>
      <c r="KO69" s="67">
        <f t="shared" si="88"/>
        <v>10.714285714285714</v>
      </c>
      <c r="KP69" s="67">
        <f t="shared" si="88"/>
        <v>6.1403508771929829</v>
      </c>
      <c r="KQ69" s="67">
        <f t="shared" si="88"/>
        <v>6.666666666666667</v>
      </c>
      <c r="KR69" s="67">
        <f t="shared" si="88"/>
        <v>8.1761006289308185</v>
      </c>
      <c r="KS69" s="67">
        <f t="shared" si="88"/>
        <v>7.2368421052631575</v>
      </c>
      <c r="KT69" s="67">
        <f t="shared" si="88"/>
        <v>8.5324232081911262</v>
      </c>
      <c r="KU69" s="67">
        <f t="shared" si="88"/>
        <v>6.607929515418502</v>
      </c>
      <c r="KV69" s="67">
        <f t="shared" si="88"/>
        <v>7.4850299401197606</v>
      </c>
      <c r="KW69" s="67">
        <f t="shared" si="88"/>
        <v>8.9147286821705425</v>
      </c>
      <c r="KX69" s="67">
        <f t="shared" si="88"/>
        <v>5.0314465408805029</v>
      </c>
      <c r="KY69" s="67">
        <f t="shared" si="88"/>
        <v>9.0909090909090917</v>
      </c>
      <c r="KZ69" s="67">
        <f t="shared" si="88"/>
        <v>5.7324840764331206</v>
      </c>
      <c r="LA69" s="67">
        <f t="shared" si="88"/>
        <v>5.4421768707482991</v>
      </c>
      <c r="LB69" s="67">
        <f t="shared" si="88"/>
        <v>5.2</v>
      </c>
      <c r="LC69" s="67">
        <f t="shared" si="88"/>
        <v>6.7924528301886795</v>
      </c>
      <c r="LD69" s="67">
        <f t="shared" si="88"/>
        <v>6.8</v>
      </c>
      <c r="LE69" s="67">
        <f t="shared" si="88"/>
        <v>11.934156378600823</v>
      </c>
      <c r="LF69" s="67">
        <f t="shared" si="88"/>
        <v>10.358565737051793</v>
      </c>
      <c r="LG69" s="67">
        <f t="shared" si="88"/>
        <v>8.1712062256809332</v>
      </c>
      <c r="LH69" s="67">
        <f t="shared" si="88"/>
        <v>6.9868995633187776</v>
      </c>
      <c r="LI69" s="67">
        <f t="shared" si="88"/>
        <v>10.612244897959183</v>
      </c>
      <c r="LJ69" s="67">
        <f t="shared" si="88"/>
        <v>8</v>
      </c>
      <c r="LK69" s="67">
        <f t="shared" si="88"/>
        <v>6.9498069498069501</v>
      </c>
      <c r="LL69" s="67">
        <f t="shared" si="88"/>
        <v>7.03125</v>
      </c>
      <c r="LM69" s="67">
        <f t="shared" si="88"/>
        <v>3.8461538461538463</v>
      </c>
      <c r="LN69" s="67">
        <f t="shared" ref="LN69:NE69" si="89">LN61*100/LN66</f>
        <v>5.3639846743295019</v>
      </c>
      <c r="LO69" s="67">
        <f t="shared" si="89"/>
        <v>6.0606060606060606</v>
      </c>
      <c r="LP69" s="67">
        <f t="shared" si="89"/>
        <v>3.8759689922480618</v>
      </c>
      <c r="LQ69" s="67">
        <f t="shared" si="89"/>
        <v>5.2631578947368425</v>
      </c>
      <c r="LR69" s="67">
        <f t="shared" si="89"/>
        <v>10.37037037037037</v>
      </c>
      <c r="LS69" s="67">
        <f t="shared" si="89"/>
        <v>5.5762081784386615</v>
      </c>
      <c r="LT69" s="67">
        <f t="shared" si="89"/>
        <v>9.9630996309963091</v>
      </c>
      <c r="LU69" s="67">
        <f t="shared" si="89"/>
        <v>6.4935064935064934</v>
      </c>
      <c r="LV69" s="67">
        <f t="shared" si="89"/>
        <v>7.5396825396825395</v>
      </c>
      <c r="LW69" s="67">
        <f t="shared" si="89"/>
        <v>6.666666666666667</v>
      </c>
      <c r="LX69" s="67">
        <f t="shared" si="89"/>
        <v>5.785123966942149</v>
      </c>
      <c r="LY69" s="67">
        <f t="shared" si="89"/>
        <v>6.1538461538461542</v>
      </c>
      <c r="LZ69" s="67">
        <f t="shared" si="89"/>
        <v>4.2194092827004219</v>
      </c>
      <c r="MA69" s="67">
        <f t="shared" si="89"/>
        <v>9.5238095238095237</v>
      </c>
      <c r="MB69" s="67">
        <f t="shared" si="89"/>
        <v>6.866952789699571</v>
      </c>
      <c r="MC69" s="67">
        <f t="shared" si="89"/>
        <v>6.666666666666667</v>
      </c>
      <c r="MD69" s="67">
        <f t="shared" si="89"/>
        <v>5.9071729957805905</v>
      </c>
      <c r="ME69" s="67">
        <f t="shared" si="89"/>
        <v>10</v>
      </c>
      <c r="MF69" s="67">
        <f t="shared" si="89"/>
        <v>13.397129186602871</v>
      </c>
      <c r="MG69" s="67">
        <f t="shared" si="89"/>
        <v>12.811387900355871</v>
      </c>
      <c r="MH69" s="67">
        <f t="shared" si="89"/>
        <v>13.740458015267176</v>
      </c>
      <c r="MI69" s="67">
        <f t="shared" si="89"/>
        <v>12.831858407079647</v>
      </c>
      <c r="MJ69" s="67">
        <f t="shared" si="89"/>
        <v>8.097165991902834</v>
      </c>
      <c r="MK69" s="67">
        <f t="shared" si="89"/>
        <v>7.0866141732283463</v>
      </c>
      <c r="ML69" s="67">
        <f t="shared" si="89"/>
        <v>3.5087719298245612</v>
      </c>
      <c r="MM69" s="67">
        <f t="shared" si="89"/>
        <v>6.6147859922178984</v>
      </c>
      <c r="MN69" s="67">
        <f t="shared" si="89"/>
        <v>21.348314606741575</v>
      </c>
      <c r="MO69" s="67">
        <f t="shared" si="89"/>
        <v>34.782608695652172</v>
      </c>
      <c r="MP69" s="67">
        <f t="shared" si="89"/>
        <v>44.672131147540981</v>
      </c>
      <c r="MQ69" s="67">
        <f t="shared" si="89"/>
        <v>9.5541401273885356</v>
      </c>
      <c r="MR69" s="67">
        <f t="shared" si="89"/>
        <v>5.5384615384615383</v>
      </c>
      <c r="MS69" s="67">
        <f t="shared" si="89"/>
        <v>8.9068825910931171</v>
      </c>
      <c r="MT69" s="67">
        <f t="shared" si="89"/>
        <v>7.3170731707317076</v>
      </c>
      <c r="MU69" s="67">
        <f t="shared" si="89"/>
        <v>5.9405940594059405</v>
      </c>
      <c r="MV69" s="67">
        <f t="shared" si="89"/>
        <v>6.4935064935064934</v>
      </c>
      <c r="MW69" s="67">
        <f t="shared" si="89"/>
        <v>6.6006600660066006</v>
      </c>
      <c r="MX69" s="67">
        <f t="shared" si="89"/>
        <v>5.3497942386831276</v>
      </c>
      <c r="MY69" s="67">
        <f t="shared" si="89"/>
        <v>5.8295964125560538</v>
      </c>
      <c r="MZ69" s="67">
        <f t="shared" si="89"/>
        <v>5.882352941176471</v>
      </c>
      <c r="NA69" s="67">
        <f t="shared" si="89"/>
        <v>5.3003533568904597</v>
      </c>
      <c r="NB69" s="67">
        <f t="shared" si="89"/>
        <v>8.2142857142857135</v>
      </c>
      <c r="NC69" s="67">
        <f t="shared" si="89"/>
        <v>5.3956834532374103</v>
      </c>
      <c r="ND69" s="67">
        <f t="shared" si="89"/>
        <v>7.4576271186440675</v>
      </c>
      <c r="NE69" s="67">
        <f t="shared" si="89"/>
        <v>4.9808429118773949</v>
      </c>
    </row>
    <row r="70" spans="1:369" s="44" customFormat="1" x14ac:dyDescent="0.25">
      <c r="A70" s="181" t="s">
        <v>638</v>
      </c>
      <c r="B70" s="67"/>
      <c r="C70" s="68"/>
      <c r="D70" s="68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67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  <c r="GG70" s="67"/>
      <c r="GH70" s="67"/>
      <c r="GI70" s="67"/>
      <c r="GJ70" s="67"/>
      <c r="GK70" s="67"/>
      <c r="GL70" s="67"/>
      <c r="GM70" s="67"/>
      <c r="GN70" s="67"/>
      <c r="GO70" s="67"/>
      <c r="GP70" s="67"/>
      <c r="GQ70" s="67"/>
      <c r="GR70" s="67"/>
      <c r="GS70" s="67"/>
      <c r="GT70" s="67"/>
      <c r="GU70" s="67"/>
      <c r="GV70" s="67"/>
      <c r="GW70" s="67"/>
      <c r="GX70" s="67"/>
      <c r="GY70" s="67"/>
      <c r="GZ70" s="67"/>
      <c r="HA70" s="67"/>
      <c r="HB70" s="67"/>
      <c r="HC70" s="67"/>
      <c r="HD70" s="67"/>
      <c r="HE70" s="67"/>
      <c r="HF70" s="67"/>
      <c r="HG70" s="67"/>
      <c r="HH70" s="67"/>
      <c r="HI70" s="67"/>
      <c r="HJ70" s="67"/>
      <c r="HK70" s="67"/>
      <c r="HL70" s="67"/>
      <c r="HM70" s="67"/>
      <c r="HN70" s="67"/>
      <c r="HO70" s="67"/>
      <c r="HP70" s="67"/>
      <c r="HQ70" s="67"/>
      <c r="HR70" s="67"/>
      <c r="HS70" s="67"/>
      <c r="HT70" s="67"/>
      <c r="HU70" s="67"/>
      <c r="HV70" s="67"/>
      <c r="HW70" s="67"/>
      <c r="HX70" s="67"/>
      <c r="HY70" s="67"/>
      <c r="HZ70" s="67"/>
      <c r="IA70" s="67"/>
      <c r="IB70" s="67"/>
      <c r="IC70" s="67"/>
      <c r="ID70" s="67"/>
      <c r="IE70" s="67"/>
      <c r="IF70" s="67"/>
      <c r="IG70" s="67"/>
      <c r="IH70" s="67"/>
      <c r="II70" s="67"/>
      <c r="IJ70" s="67"/>
      <c r="IK70" s="67"/>
      <c r="IL70" s="67"/>
      <c r="IM70" s="67"/>
      <c r="IN70" s="67"/>
      <c r="IO70" s="67"/>
      <c r="IP70" s="67"/>
      <c r="IQ70" s="67"/>
      <c r="IR70" s="67"/>
      <c r="IS70" s="67"/>
      <c r="IT70" s="67"/>
      <c r="IU70" s="67"/>
      <c r="IV70" s="67"/>
      <c r="IW70" s="67"/>
      <c r="IX70" s="67"/>
      <c r="IY70" s="67"/>
      <c r="IZ70" s="67"/>
      <c r="JA70" s="67"/>
      <c r="JB70" s="67"/>
      <c r="JC70" s="67"/>
      <c r="JD70" s="67"/>
      <c r="JE70" s="67"/>
      <c r="JF70" s="67"/>
      <c r="JG70" s="67"/>
      <c r="JH70" s="67"/>
      <c r="JI70" s="67"/>
      <c r="JJ70" s="67"/>
      <c r="JK70" s="67"/>
      <c r="JL70" s="67"/>
      <c r="JM70" s="67"/>
      <c r="JN70" s="67"/>
      <c r="JO70" s="67"/>
      <c r="JP70" s="67"/>
      <c r="JQ70" s="67"/>
      <c r="JR70" s="67"/>
      <c r="JS70" s="67"/>
      <c r="JT70" s="67"/>
      <c r="JU70" s="67"/>
      <c r="JV70" s="67"/>
      <c r="JW70" s="67"/>
      <c r="JX70" s="67"/>
      <c r="JY70" s="67"/>
      <c r="JZ70" s="67"/>
      <c r="KA70" s="67"/>
      <c r="KB70" s="67"/>
      <c r="KC70" s="67"/>
      <c r="KD70" s="67"/>
      <c r="KE70" s="67"/>
      <c r="KF70" s="67"/>
      <c r="KG70" s="67"/>
      <c r="KH70" s="67"/>
      <c r="KI70" s="67"/>
      <c r="KJ70" s="67"/>
      <c r="KK70" s="67"/>
      <c r="KL70" s="67"/>
      <c r="KM70" s="67"/>
      <c r="KN70" s="67"/>
      <c r="KO70" s="67"/>
      <c r="KP70" s="67"/>
      <c r="KQ70" s="67"/>
      <c r="KR70" s="67"/>
      <c r="KS70" s="67"/>
      <c r="KT70" s="67"/>
      <c r="KU70" s="67"/>
      <c r="KV70" s="67"/>
      <c r="KW70" s="67"/>
      <c r="KX70" s="67"/>
      <c r="KY70" s="67"/>
      <c r="KZ70" s="67"/>
      <c r="LA70" s="67"/>
      <c r="LB70" s="67"/>
      <c r="LC70" s="67"/>
      <c r="LD70" s="67"/>
      <c r="LE70" s="67"/>
      <c r="LF70" s="67"/>
      <c r="LG70" s="67"/>
      <c r="LH70" s="67"/>
      <c r="LI70" s="67"/>
      <c r="LJ70" s="67"/>
      <c r="LK70" s="67"/>
      <c r="LL70" s="67"/>
      <c r="LM70" s="67"/>
      <c r="LN70" s="67"/>
      <c r="LO70" s="67"/>
      <c r="LP70" s="67"/>
      <c r="LQ70" s="67"/>
      <c r="LR70" s="67"/>
      <c r="LS70" s="67"/>
      <c r="LT70" s="67"/>
      <c r="LU70" s="67"/>
      <c r="LV70" s="67"/>
      <c r="LW70" s="67"/>
      <c r="LX70" s="67"/>
      <c r="LY70" s="67"/>
      <c r="LZ70" s="67"/>
      <c r="MA70" s="67"/>
      <c r="MB70" s="67"/>
      <c r="MC70" s="67"/>
      <c r="MD70" s="67"/>
      <c r="ME70" s="67"/>
      <c r="MF70" s="67"/>
      <c r="MG70" s="67"/>
      <c r="MH70" s="67"/>
      <c r="MI70" s="67"/>
      <c r="MJ70" s="67"/>
      <c r="MK70" s="67"/>
      <c r="ML70" s="67"/>
      <c r="MM70" s="67"/>
      <c r="MN70" s="67"/>
      <c r="MO70" s="67"/>
      <c r="MP70" s="67"/>
      <c r="MQ70" s="67"/>
      <c r="MR70" s="67"/>
      <c r="MS70" s="67"/>
      <c r="MT70" s="67"/>
      <c r="MU70" s="67"/>
      <c r="MV70" s="67"/>
      <c r="MW70" s="67"/>
      <c r="MX70" s="67"/>
      <c r="MY70" s="67"/>
      <c r="MZ70" s="67"/>
      <c r="NA70" s="67"/>
      <c r="NB70" s="67"/>
      <c r="NC70" s="67"/>
      <c r="ND70" s="67"/>
      <c r="NE70" s="67"/>
    </row>
    <row r="71" spans="1:369" s="44" customFormat="1" x14ac:dyDescent="0.25">
      <c r="A71" s="66" t="s">
        <v>639</v>
      </c>
      <c r="B71" s="67"/>
      <c r="C71" s="68"/>
      <c r="D71" s="68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67"/>
      <c r="EL71" s="67"/>
      <c r="EM71" s="67"/>
      <c r="EN71" s="67"/>
      <c r="EO71" s="67"/>
      <c r="EP71" s="67"/>
      <c r="EQ71" s="67"/>
      <c r="ER71" s="67"/>
      <c r="ES71" s="67"/>
      <c r="ET71" s="67"/>
      <c r="EU71" s="67"/>
      <c r="EV71" s="67"/>
      <c r="EW71" s="67"/>
      <c r="EX71" s="67"/>
      <c r="EY71" s="67"/>
      <c r="EZ71" s="67"/>
      <c r="FA71" s="67"/>
      <c r="FB71" s="67"/>
      <c r="FC71" s="67"/>
      <c r="FD71" s="67"/>
      <c r="FE71" s="67"/>
      <c r="FF71" s="67"/>
      <c r="FG71" s="67"/>
      <c r="FH71" s="67"/>
      <c r="FI71" s="67"/>
      <c r="FJ71" s="67"/>
      <c r="FK71" s="67"/>
      <c r="FL71" s="67"/>
      <c r="FM71" s="67"/>
      <c r="FN71" s="67"/>
      <c r="FO71" s="67"/>
      <c r="FP71" s="67"/>
      <c r="FQ71" s="67"/>
      <c r="FR71" s="67"/>
      <c r="FS71" s="67"/>
      <c r="FT71" s="67"/>
      <c r="FU71" s="67"/>
      <c r="FV71" s="67"/>
      <c r="FW71" s="67"/>
      <c r="FX71" s="67"/>
      <c r="FY71" s="67"/>
      <c r="FZ71" s="67"/>
      <c r="GA71" s="67"/>
      <c r="GB71" s="67"/>
      <c r="GC71" s="67"/>
      <c r="GD71" s="67"/>
      <c r="GE71" s="67"/>
      <c r="GF71" s="67"/>
      <c r="GG71" s="67"/>
      <c r="GH71" s="67"/>
      <c r="GI71" s="67"/>
      <c r="GJ71" s="67"/>
      <c r="GK71" s="67"/>
      <c r="GL71" s="67"/>
      <c r="GM71" s="67"/>
      <c r="GN71" s="67"/>
      <c r="GO71" s="67"/>
      <c r="GP71" s="67"/>
      <c r="GQ71" s="67"/>
      <c r="GR71" s="67"/>
      <c r="GS71" s="67"/>
      <c r="GT71" s="67"/>
      <c r="GU71" s="67"/>
      <c r="GV71" s="67"/>
      <c r="GW71" s="67"/>
      <c r="GX71" s="67"/>
      <c r="GY71" s="67"/>
      <c r="GZ71" s="67"/>
      <c r="HA71" s="67"/>
      <c r="HB71" s="67"/>
      <c r="HC71" s="67"/>
      <c r="HD71" s="67"/>
      <c r="HE71" s="67"/>
      <c r="HF71" s="67"/>
      <c r="HG71" s="67"/>
      <c r="HH71" s="67"/>
      <c r="HI71" s="67"/>
      <c r="HJ71" s="67"/>
      <c r="HK71" s="67"/>
      <c r="HL71" s="67"/>
      <c r="HM71" s="67"/>
      <c r="HN71" s="67"/>
      <c r="HO71" s="67"/>
      <c r="HP71" s="67"/>
      <c r="HQ71" s="67"/>
      <c r="HR71" s="67"/>
      <c r="HS71" s="67"/>
      <c r="HT71" s="67"/>
      <c r="HU71" s="67"/>
      <c r="HV71" s="67"/>
      <c r="HW71" s="67"/>
      <c r="HX71" s="67"/>
      <c r="HY71" s="67"/>
      <c r="HZ71" s="67"/>
      <c r="IA71" s="67"/>
      <c r="IB71" s="67"/>
      <c r="IC71" s="67"/>
      <c r="ID71" s="67"/>
      <c r="IE71" s="67"/>
      <c r="IF71" s="67"/>
      <c r="IG71" s="67"/>
      <c r="IH71" s="67"/>
      <c r="II71" s="67"/>
      <c r="IJ71" s="67"/>
      <c r="IK71" s="67"/>
      <c r="IL71" s="67"/>
      <c r="IM71" s="67"/>
      <c r="IN71" s="67"/>
      <c r="IO71" s="67"/>
      <c r="IP71" s="67"/>
      <c r="IQ71" s="67"/>
      <c r="IR71" s="67"/>
      <c r="IS71" s="67"/>
      <c r="IT71" s="67"/>
      <c r="IU71" s="67"/>
      <c r="IV71" s="67"/>
      <c r="IW71" s="67"/>
      <c r="IX71" s="67"/>
      <c r="IY71" s="67"/>
      <c r="IZ71" s="67"/>
      <c r="JA71" s="67"/>
      <c r="JB71" s="67"/>
      <c r="JC71" s="67"/>
      <c r="JD71" s="67"/>
      <c r="JE71" s="67"/>
      <c r="JF71" s="67"/>
      <c r="JG71" s="67"/>
      <c r="JH71" s="67"/>
      <c r="JI71" s="67"/>
      <c r="JJ71" s="67"/>
      <c r="JK71" s="67"/>
      <c r="JL71" s="67"/>
      <c r="JM71" s="67"/>
      <c r="JN71" s="67"/>
      <c r="JO71" s="67"/>
      <c r="JP71" s="67"/>
      <c r="JQ71" s="67"/>
      <c r="JR71" s="67"/>
      <c r="JS71" s="67"/>
      <c r="JT71" s="67"/>
      <c r="JU71" s="67"/>
      <c r="JV71" s="67"/>
      <c r="JW71" s="67"/>
      <c r="JX71" s="67"/>
      <c r="JY71" s="67"/>
      <c r="JZ71" s="67"/>
      <c r="KA71" s="67"/>
      <c r="KB71" s="67"/>
      <c r="KC71" s="67"/>
      <c r="KD71" s="67"/>
      <c r="KE71" s="67"/>
      <c r="KF71" s="67"/>
      <c r="KG71" s="67"/>
      <c r="KH71" s="67"/>
      <c r="KI71" s="67"/>
      <c r="KJ71" s="67"/>
      <c r="KK71" s="67"/>
      <c r="KL71" s="67"/>
      <c r="KM71" s="67"/>
      <c r="KN71" s="67"/>
      <c r="KO71" s="67"/>
      <c r="KP71" s="67"/>
      <c r="KQ71" s="67"/>
      <c r="KR71" s="67"/>
      <c r="KS71" s="67"/>
      <c r="KT71" s="67"/>
      <c r="KU71" s="67"/>
      <c r="KV71" s="67"/>
      <c r="KW71" s="67"/>
      <c r="KX71" s="67"/>
      <c r="KY71" s="67"/>
      <c r="KZ71" s="67"/>
      <c r="LA71" s="67"/>
      <c r="LB71" s="67"/>
      <c r="LC71" s="67"/>
      <c r="LD71" s="67"/>
      <c r="LE71" s="67"/>
      <c r="LF71" s="67"/>
      <c r="LG71" s="67"/>
      <c r="LH71" s="67"/>
      <c r="LI71" s="67"/>
      <c r="LJ71" s="67"/>
      <c r="LK71" s="67"/>
      <c r="LL71" s="67"/>
      <c r="LM71" s="67"/>
      <c r="LN71" s="67"/>
      <c r="LO71" s="67"/>
      <c r="LP71" s="67"/>
      <c r="LQ71" s="67"/>
      <c r="LR71" s="67"/>
      <c r="LS71" s="67"/>
      <c r="LT71" s="67"/>
      <c r="LU71" s="67"/>
      <c r="LV71" s="67"/>
      <c r="LW71" s="67"/>
      <c r="LX71" s="67"/>
      <c r="LY71" s="67"/>
      <c r="LZ71" s="67"/>
      <c r="MA71" s="67"/>
      <c r="MB71" s="67"/>
      <c r="MC71" s="67"/>
      <c r="MD71" s="67"/>
      <c r="ME71" s="67"/>
      <c r="MF71" s="67"/>
      <c r="MG71" s="67"/>
      <c r="MH71" s="67"/>
      <c r="MI71" s="67"/>
      <c r="MJ71" s="67"/>
      <c r="MK71" s="67"/>
      <c r="ML71" s="67"/>
      <c r="MM71" s="67"/>
      <c r="MN71" s="67"/>
      <c r="MO71" s="67"/>
      <c r="MP71" s="67"/>
      <c r="MQ71" s="67"/>
      <c r="MR71" s="67"/>
      <c r="MS71" s="67"/>
      <c r="MT71" s="67"/>
      <c r="MU71" s="67"/>
      <c r="MV71" s="67"/>
      <c r="MW71" s="67"/>
      <c r="MX71" s="67"/>
      <c r="MY71" s="67"/>
      <c r="MZ71" s="67"/>
      <c r="NA71" s="67"/>
      <c r="NB71" s="67"/>
      <c r="NC71" s="67"/>
      <c r="ND71" s="67"/>
      <c r="NE71" s="67"/>
    </row>
    <row r="72" spans="1:369" s="44" customFormat="1" x14ac:dyDescent="0.25">
      <c r="A72" s="66"/>
      <c r="B72" s="67"/>
      <c r="C72" s="68"/>
      <c r="D72" s="68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67"/>
      <c r="FA72" s="67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67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  <c r="GG72" s="67"/>
      <c r="GH72" s="67"/>
      <c r="GI72" s="67"/>
      <c r="GJ72" s="67"/>
      <c r="GK72" s="67"/>
      <c r="GL72" s="67"/>
      <c r="GM72" s="67"/>
      <c r="GN72" s="67"/>
      <c r="GO72" s="67"/>
      <c r="GP72" s="67"/>
      <c r="GQ72" s="67"/>
      <c r="GR72" s="67"/>
      <c r="GS72" s="67"/>
      <c r="GT72" s="67"/>
      <c r="GU72" s="67"/>
      <c r="GV72" s="67"/>
      <c r="GW72" s="67"/>
      <c r="GX72" s="67"/>
      <c r="GY72" s="67"/>
      <c r="GZ72" s="67"/>
      <c r="HA72" s="67"/>
      <c r="HB72" s="67"/>
      <c r="HC72" s="67"/>
      <c r="HD72" s="67"/>
      <c r="HE72" s="67"/>
      <c r="HF72" s="67"/>
      <c r="HG72" s="67"/>
      <c r="HH72" s="67"/>
      <c r="HI72" s="67"/>
      <c r="HJ72" s="67"/>
      <c r="HK72" s="67"/>
      <c r="HL72" s="67"/>
      <c r="HM72" s="67"/>
      <c r="HN72" s="67"/>
      <c r="HO72" s="67"/>
      <c r="HP72" s="67"/>
      <c r="HQ72" s="67"/>
      <c r="HR72" s="67"/>
      <c r="HS72" s="67"/>
      <c r="HT72" s="67"/>
      <c r="HU72" s="67"/>
      <c r="HV72" s="67"/>
      <c r="HW72" s="67"/>
      <c r="HX72" s="67"/>
      <c r="HY72" s="67"/>
      <c r="HZ72" s="67"/>
      <c r="IA72" s="67"/>
      <c r="IB72" s="67"/>
      <c r="IC72" s="67"/>
      <c r="ID72" s="67"/>
      <c r="IE72" s="67"/>
      <c r="IF72" s="67"/>
      <c r="IG72" s="67"/>
      <c r="IH72" s="67"/>
      <c r="II72" s="67"/>
      <c r="IJ72" s="67"/>
      <c r="IK72" s="67"/>
      <c r="IL72" s="67"/>
      <c r="IM72" s="67"/>
      <c r="IN72" s="67"/>
      <c r="IO72" s="67"/>
      <c r="IP72" s="67"/>
      <c r="IQ72" s="67"/>
      <c r="IR72" s="67"/>
      <c r="IS72" s="67"/>
      <c r="IT72" s="67"/>
      <c r="IU72" s="67"/>
      <c r="IV72" s="67"/>
      <c r="IW72" s="67"/>
      <c r="IX72" s="67"/>
      <c r="IY72" s="67"/>
      <c r="IZ72" s="67"/>
      <c r="JA72" s="67"/>
      <c r="JB72" s="67"/>
      <c r="JC72" s="67"/>
      <c r="JD72" s="67"/>
      <c r="JE72" s="67"/>
      <c r="JF72" s="67"/>
      <c r="JG72" s="67"/>
      <c r="JH72" s="67"/>
      <c r="JI72" s="67"/>
      <c r="JJ72" s="67"/>
      <c r="JK72" s="67"/>
      <c r="JL72" s="67"/>
      <c r="JM72" s="67"/>
      <c r="JN72" s="67"/>
      <c r="JO72" s="67"/>
      <c r="JP72" s="67"/>
      <c r="JQ72" s="67"/>
      <c r="JR72" s="67"/>
      <c r="JS72" s="67"/>
      <c r="JT72" s="67"/>
      <c r="JU72" s="67"/>
      <c r="JV72" s="67"/>
      <c r="JW72" s="67"/>
      <c r="JX72" s="67"/>
      <c r="JY72" s="67"/>
      <c r="JZ72" s="67"/>
      <c r="KA72" s="67"/>
      <c r="KB72" s="67"/>
      <c r="KC72" s="67"/>
      <c r="KD72" s="67"/>
      <c r="KE72" s="67"/>
      <c r="KF72" s="67"/>
      <c r="KG72" s="67"/>
      <c r="KH72" s="67"/>
      <c r="KI72" s="67"/>
      <c r="KJ72" s="67"/>
      <c r="KK72" s="67"/>
      <c r="KL72" s="67"/>
      <c r="KM72" s="67"/>
      <c r="KN72" s="67"/>
      <c r="KO72" s="67"/>
      <c r="KP72" s="67"/>
      <c r="KQ72" s="67"/>
      <c r="KR72" s="67"/>
      <c r="KS72" s="67"/>
      <c r="KT72" s="67"/>
      <c r="KU72" s="67"/>
      <c r="KV72" s="67"/>
      <c r="KW72" s="67"/>
      <c r="KX72" s="67"/>
      <c r="KY72" s="67"/>
      <c r="KZ72" s="67"/>
      <c r="LA72" s="67"/>
      <c r="LB72" s="67"/>
      <c r="LC72" s="67"/>
      <c r="LD72" s="67"/>
      <c r="LE72" s="67"/>
      <c r="LF72" s="67"/>
      <c r="LG72" s="67"/>
      <c r="LH72" s="67"/>
      <c r="LI72" s="67"/>
      <c r="LJ72" s="67"/>
      <c r="LK72" s="67"/>
      <c r="LL72" s="67"/>
      <c r="LM72" s="67"/>
      <c r="LN72" s="67"/>
      <c r="LO72" s="67"/>
      <c r="LP72" s="67"/>
      <c r="LQ72" s="67"/>
      <c r="LR72" s="67"/>
      <c r="LS72" s="67"/>
      <c r="LT72" s="67"/>
      <c r="LU72" s="67"/>
      <c r="LV72" s="67"/>
      <c r="LW72" s="67"/>
      <c r="LX72" s="67"/>
      <c r="LY72" s="67"/>
      <c r="LZ72" s="67"/>
      <c r="MA72" s="67"/>
      <c r="MB72" s="67"/>
      <c r="MC72" s="67"/>
      <c r="MD72" s="67"/>
      <c r="ME72" s="67"/>
      <c r="MF72" s="67"/>
      <c r="MG72" s="67"/>
      <c r="MH72" s="67"/>
      <c r="MI72" s="67"/>
      <c r="MJ72" s="67"/>
      <c r="MK72" s="67"/>
      <c r="ML72" s="67"/>
      <c r="MM72" s="67"/>
      <c r="MN72" s="67"/>
      <c r="MO72" s="67"/>
      <c r="MP72" s="67"/>
      <c r="MQ72" s="67"/>
      <c r="MR72" s="67"/>
      <c r="MS72" s="67"/>
      <c r="MT72" s="67"/>
      <c r="MU72" s="67"/>
      <c r="MV72" s="67"/>
      <c r="MW72" s="67"/>
      <c r="MX72" s="67"/>
      <c r="MY72" s="67"/>
      <c r="MZ72" s="67"/>
      <c r="NA72" s="67"/>
      <c r="NB72" s="67"/>
      <c r="NC72" s="67"/>
      <c r="ND72" s="67"/>
      <c r="NE72" s="67"/>
    </row>
    <row r="73" spans="1:369" s="44" customFormat="1" x14ac:dyDescent="0.25">
      <c r="A73" s="66"/>
      <c r="B73" s="67"/>
      <c r="C73" s="68"/>
      <c r="D73" s="68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  <c r="DV73" s="67"/>
      <c r="DW73" s="67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67"/>
      <c r="EL73" s="67"/>
      <c r="EM73" s="67"/>
      <c r="EN73" s="67"/>
      <c r="EO73" s="67"/>
      <c r="EP73" s="67"/>
      <c r="EQ73" s="67"/>
      <c r="ER73" s="67"/>
      <c r="ES73" s="67"/>
      <c r="ET73" s="67"/>
      <c r="EU73" s="67"/>
      <c r="EV73" s="67"/>
      <c r="EW73" s="67"/>
      <c r="EX73" s="67"/>
      <c r="EY73" s="67"/>
      <c r="EZ73" s="67"/>
      <c r="FA73" s="67"/>
      <c r="FB73" s="67"/>
      <c r="FC73" s="67"/>
      <c r="FD73" s="67"/>
      <c r="FE73" s="67"/>
      <c r="FF73" s="67"/>
      <c r="FG73" s="67"/>
      <c r="FH73" s="67"/>
      <c r="FI73" s="67"/>
      <c r="FJ73" s="67"/>
      <c r="FK73" s="67"/>
      <c r="FL73" s="67"/>
      <c r="FM73" s="67"/>
      <c r="FN73" s="67"/>
      <c r="FO73" s="67"/>
      <c r="FP73" s="67"/>
      <c r="FQ73" s="67"/>
      <c r="FR73" s="67"/>
      <c r="FS73" s="67"/>
      <c r="FT73" s="67"/>
      <c r="FU73" s="67"/>
      <c r="FV73" s="67"/>
      <c r="FW73" s="67"/>
      <c r="FX73" s="67"/>
      <c r="FY73" s="67"/>
      <c r="FZ73" s="67"/>
      <c r="GA73" s="67"/>
      <c r="GB73" s="67"/>
      <c r="GC73" s="67"/>
      <c r="GD73" s="67"/>
      <c r="GE73" s="67"/>
      <c r="GF73" s="67"/>
      <c r="GG73" s="67"/>
      <c r="GH73" s="67"/>
      <c r="GI73" s="67"/>
      <c r="GJ73" s="67"/>
      <c r="GK73" s="67"/>
      <c r="GL73" s="67"/>
      <c r="GM73" s="67"/>
      <c r="GN73" s="67"/>
      <c r="GO73" s="67"/>
      <c r="GP73" s="67"/>
      <c r="GQ73" s="67"/>
      <c r="GR73" s="67"/>
      <c r="GS73" s="67"/>
      <c r="GT73" s="67"/>
      <c r="GU73" s="67"/>
      <c r="GV73" s="67"/>
      <c r="GW73" s="67"/>
      <c r="GX73" s="67"/>
      <c r="GY73" s="67"/>
      <c r="GZ73" s="67"/>
      <c r="HA73" s="67"/>
      <c r="HB73" s="67"/>
      <c r="HC73" s="67"/>
      <c r="HD73" s="67"/>
      <c r="HE73" s="67"/>
      <c r="HF73" s="67"/>
      <c r="HG73" s="67"/>
      <c r="HH73" s="67"/>
      <c r="HI73" s="67"/>
      <c r="HJ73" s="67"/>
      <c r="HK73" s="67"/>
      <c r="HL73" s="67"/>
      <c r="HM73" s="67"/>
      <c r="HN73" s="67"/>
      <c r="HO73" s="67"/>
      <c r="HP73" s="67"/>
      <c r="HQ73" s="67"/>
      <c r="HR73" s="67"/>
      <c r="HS73" s="67"/>
      <c r="HT73" s="67"/>
      <c r="HU73" s="67"/>
      <c r="HV73" s="67"/>
      <c r="HW73" s="67"/>
      <c r="HX73" s="67"/>
      <c r="HY73" s="67"/>
      <c r="HZ73" s="67"/>
      <c r="IA73" s="67"/>
      <c r="IB73" s="67"/>
      <c r="IC73" s="67"/>
      <c r="ID73" s="67"/>
      <c r="IE73" s="67"/>
      <c r="IF73" s="67"/>
      <c r="IG73" s="67"/>
      <c r="IH73" s="67"/>
      <c r="II73" s="67"/>
      <c r="IJ73" s="67"/>
      <c r="IK73" s="67"/>
      <c r="IL73" s="67"/>
      <c r="IM73" s="67"/>
      <c r="IN73" s="67"/>
      <c r="IO73" s="67"/>
      <c r="IP73" s="67"/>
      <c r="IQ73" s="67"/>
      <c r="IR73" s="67"/>
      <c r="IS73" s="67"/>
      <c r="IT73" s="67"/>
      <c r="IU73" s="67"/>
      <c r="IV73" s="67"/>
      <c r="IW73" s="67"/>
      <c r="IX73" s="67"/>
      <c r="IY73" s="67"/>
      <c r="IZ73" s="67"/>
      <c r="JA73" s="67"/>
      <c r="JB73" s="67"/>
      <c r="JC73" s="67"/>
      <c r="JD73" s="67"/>
      <c r="JE73" s="67"/>
      <c r="JF73" s="67"/>
      <c r="JG73" s="67"/>
      <c r="JH73" s="67"/>
      <c r="JI73" s="67"/>
      <c r="JJ73" s="67"/>
      <c r="JK73" s="67"/>
      <c r="JL73" s="67"/>
      <c r="JM73" s="67"/>
      <c r="JN73" s="67"/>
      <c r="JO73" s="67"/>
      <c r="JP73" s="67"/>
      <c r="JQ73" s="67"/>
      <c r="JR73" s="67"/>
      <c r="JS73" s="67"/>
      <c r="JT73" s="67"/>
      <c r="JU73" s="67"/>
      <c r="JV73" s="67"/>
      <c r="JW73" s="67"/>
      <c r="JX73" s="67"/>
      <c r="JY73" s="67"/>
      <c r="JZ73" s="67"/>
      <c r="KA73" s="67"/>
      <c r="KB73" s="67"/>
      <c r="KC73" s="67"/>
      <c r="KD73" s="67"/>
      <c r="KE73" s="67"/>
      <c r="KF73" s="67"/>
      <c r="KG73" s="67"/>
      <c r="KH73" s="67"/>
      <c r="KI73" s="67"/>
      <c r="KJ73" s="67"/>
      <c r="KK73" s="67"/>
      <c r="KL73" s="67"/>
      <c r="KM73" s="67"/>
      <c r="KN73" s="67"/>
      <c r="KO73" s="67"/>
      <c r="KP73" s="67"/>
      <c r="KQ73" s="67"/>
      <c r="KR73" s="67"/>
      <c r="KS73" s="67"/>
      <c r="KT73" s="67"/>
      <c r="KU73" s="67"/>
      <c r="KV73" s="67"/>
      <c r="KW73" s="67"/>
      <c r="KX73" s="67"/>
      <c r="KY73" s="67"/>
      <c r="KZ73" s="67"/>
      <c r="LA73" s="67"/>
      <c r="LB73" s="67"/>
      <c r="LC73" s="67"/>
      <c r="LD73" s="67"/>
      <c r="LE73" s="67"/>
      <c r="LF73" s="67"/>
      <c r="LG73" s="67"/>
      <c r="LH73" s="67"/>
      <c r="LI73" s="67"/>
      <c r="LJ73" s="67"/>
      <c r="LK73" s="67"/>
      <c r="LL73" s="67"/>
      <c r="LM73" s="67"/>
      <c r="LN73" s="67"/>
      <c r="LO73" s="67"/>
      <c r="LP73" s="67"/>
      <c r="LQ73" s="67"/>
      <c r="LR73" s="67"/>
      <c r="LS73" s="67"/>
      <c r="LT73" s="67"/>
      <c r="LU73" s="67"/>
      <c r="LV73" s="67"/>
      <c r="LW73" s="67"/>
      <c r="LX73" s="67"/>
      <c r="LY73" s="67"/>
      <c r="LZ73" s="67"/>
      <c r="MA73" s="67"/>
      <c r="MB73" s="67"/>
      <c r="MC73" s="67"/>
      <c r="MD73" s="67"/>
      <c r="ME73" s="67"/>
      <c r="MF73" s="67"/>
      <c r="MG73" s="67"/>
      <c r="MH73" s="67"/>
      <c r="MI73" s="67"/>
      <c r="MJ73" s="67"/>
      <c r="MK73" s="67"/>
      <c r="ML73" s="67"/>
      <c r="MM73" s="67"/>
      <c r="MN73" s="67"/>
      <c r="MO73" s="67"/>
      <c r="MP73" s="67"/>
      <c r="MQ73" s="67"/>
      <c r="MR73" s="67"/>
      <c r="MS73" s="67"/>
      <c r="MT73" s="67"/>
      <c r="MU73" s="67"/>
      <c r="MV73" s="67"/>
      <c r="MW73" s="67"/>
      <c r="MX73" s="67"/>
      <c r="MY73" s="67"/>
      <c r="MZ73" s="67"/>
      <c r="NA73" s="67"/>
      <c r="NB73" s="67"/>
      <c r="NC73" s="67"/>
      <c r="ND73" s="67"/>
      <c r="NE73" s="67"/>
    </row>
    <row r="75" spans="1:369" x14ac:dyDescent="0.25">
      <c r="C75" s="210" t="s">
        <v>492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210"/>
      <c r="BV75" s="210"/>
      <c r="BW75" s="210"/>
      <c r="BX75" s="210"/>
      <c r="BY75" s="210"/>
      <c r="BZ75" s="210"/>
      <c r="CA75" s="210"/>
      <c r="CB75" s="210"/>
      <c r="CC75" s="210"/>
      <c r="CD75" s="210"/>
      <c r="CE75" s="210"/>
      <c r="CF75" s="210"/>
      <c r="CG75" s="210"/>
      <c r="CH75" s="210"/>
      <c r="CI75" s="210"/>
      <c r="CJ75" s="210"/>
      <c r="CK75" s="210"/>
      <c r="CL75" s="210"/>
      <c r="CM75" s="210"/>
      <c r="CN75" s="210"/>
      <c r="CO75" s="210"/>
      <c r="CP75" s="210"/>
      <c r="CQ75" s="210"/>
      <c r="CR75" s="210"/>
      <c r="CS75" s="210"/>
      <c r="CT75" s="210"/>
      <c r="CU75" s="210"/>
      <c r="CV75" s="210"/>
    </row>
    <row r="76" spans="1:369" x14ac:dyDescent="0.25">
      <c r="A76" s="62" t="s">
        <v>494</v>
      </c>
      <c r="B76" s="62"/>
      <c r="F76" s="1" t="s">
        <v>667</v>
      </c>
    </row>
    <row r="77" spans="1:369" x14ac:dyDescent="0.25">
      <c r="B77" s="1" t="s">
        <v>666</v>
      </c>
    </row>
    <row r="83" spans="1:6" x14ac:dyDescent="0.25">
      <c r="D83" s="48"/>
    </row>
    <row r="85" spans="1:6" x14ac:dyDescent="0.25">
      <c r="A85" s="48"/>
    </row>
    <row r="92" spans="1:6" x14ac:dyDescent="0.25">
      <c r="F92" s="1" t="s">
        <v>668</v>
      </c>
    </row>
    <row r="100" spans="4:4" x14ac:dyDescent="0.25">
      <c r="D100" s="48"/>
    </row>
  </sheetData>
  <mergeCells count="2">
    <mergeCell ref="A61:A65"/>
    <mergeCell ref="C75:CV7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FF5-E519-42F6-B134-081B0C6BFA07}">
  <dimension ref="A2:NE123"/>
  <sheetViews>
    <sheetView view="pageBreakPreview" topLeftCell="A28" zoomScaleNormal="100" zoomScaleSheetLayoutView="100" workbookViewId="0">
      <selection activeCell="D56" sqref="D56"/>
    </sheetView>
  </sheetViews>
  <sheetFormatPr defaultRowHeight="15" x14ac:dyDescent="0.25"/>
  <cols>
    <col min="1" max="1" width="35.140625" bestFit="1" customWidth="1"/>
    <col min="2" max="2" width="12.42578125" customWidth="1"/>
    <col min="3" max="3" width="10.85546875" customWidth="1"/>
    <col min="4" max="4" width="31.85546875" bestFit="1" customWidth="1"/>
    <col min="5" max="5" width="11.140625" bestFit="1" customWidth="1"/>
    <col min="6" max="6" width="15.28515625" bestFit="1" customWidth="1"/>
    <col min="7" max="7" width="10" bestFit="1" customWidth="1"/>
    <col min="8" max="8" width="20.28515625" bestFit="1" customWidth="1"/>
    <col min="9" max="9" width="7.28515625" customWidth="1"/>
    <col min="10" max="10" width="10" customWidth="1"/>
    <col min="11" max="11" width="10.42578125" customWidth="1"/>
    <col min="12" max="12" width="13.28515625" customWidth="1"/>
    <col min="13" max="13" width="14.28515625" customWidth="1"/>
    <col min="14" max="14" width="8.140625" bestFit="1" customWidth="1"/>
    <col min="15" max="15" width="9.42578125" customWidth="1"/>
  </cols>
  <sheetData>
    <row r="2" spans="1:369" s="50" customFormat="1" ht="19.5" thickBot="1" x14ac:dyDescent="0.35">
      <c r="B2" s="63" t="s">
        <v>493</v>
      </c>
      <c r="D2" s="50" t="s">
        <v>125</v>
      </c>
      <c r="E2" s="52" t="s">
        <v>126</v>
      </c>
      <c r="F2" s="52" t="s">
        <v>127</v>
      </c>
      <c r="G2" s="52" t="s">
        <v>128</v>
      </c>
      <c r="H2" s="52" t="s">
        <v>129</v>
      </c>
      <c r="I2" s="52" t="s">
        <v>130</v>
      </c>
      <c r="J2" s="52" t="s">
        <v>131</v>
      </c>
      <c r="K2" s="52" t="s">
        <v>132</v>
      </c>
      <c r="L2" s="52" t="s">
        <v>133</v>
      </c>
      <c r="M2" s="52" t="s">
        <v>134</v>
      </c>
      <c r="N2" s="52" t="s">
        <v>135</v>
      </c>
      <c r="O2" s="52" t="s">
        <v>136</v>
      </c>
      <c r="P2" s="52" t="s">
        <v>137</v>
      </c>
      <c r="Q2" s="52" t="s">
        <v>138</v>
      </c>
      <c r="R2" s="52" t="s">
        <v>139</v>
      </c>
      <c r="S2" s="52" t="s">
        <v>140</v>
      </c>
      <c r="T2" s="52" t="s">
        <v>141</v>
      </c>
      <c r="U2" s="52" t="s">
        <v>142</v>
      </c>
      <c r="V2" s="52" t="s">
        <v>143</v>
      </c>
      <c r="W2" s="52" t="s">
        <v>144</v>
      </c>
      <c r="X2" s="52" t="s">
        <v>145</v>
      </c>
      <c r="Y2" s="52" t="s">
        <v>146</v>
      </c>
      <c r="Z2" s="52" t="s">
        <v>147</v>
      </c>
      <c r="AA2" s="52" t="s">
        <v>148</v>
      </c>
      <c r="AB2" s="52" t="s">
        <v>149</v>
      </c>
      <c r="AC2" s="52" t="s">
        <v>150</v>
      </c>
      <c r="AD2" s="52" t="s">
        <v>151</v>
      </c>
      <c r="AE2" s="52" t="s">
        <v>152</v>
      </c>
      <c r="AF2" s="52" t="s">
        <v>153</v>
      </c>
      <c r="AG2" s="52" t="s">
        <v>154</v>
      </c>
      <c r="AH2" s="52" t="s">
        <v>155</v>
      </c>
      <c r="AI2" s="52" t="s">
        <v>156</v>
      </c>
      <c r="AJ2" s="52" t="s">
        <v>157</v>
      </c>
      <c r="AK2" s="52" t="s">
        <v>158</v>
      </c>
      <c r="AL2" s="52" t="s">
        <v>159</v>
      </c>
      <c r="AM2" s="52" t="s">
        <v>160</v>
      </c>
      <c r="AN2" s="52" t="s">
        <v>161</v>
      </c>
      <c r="AO2" s="52" t="s">
        <v>162</v>
      </c>
      <c r="AP2" s="52" t="s">
        <v>163</v>
      </c>
      <c r="AQ2" s="52" t="s">
        <v>164</v>
      </c>
      <c r="AR2" s="52" t="s">
        <v>165</v>
      </c>
      <c r="AS2" s="52" t="s">
        <v>166</v>
      </c>
      <c r="AT2" s="52" t="s">
        <v>167</v>
      </c>
      <c r="AU2" s="52" t="s">
        <v>168</v>
      </c>
      <c r="AV2" s="52" t="s">
        <v>169</v>
      </c>
      <c r="AW2" s="52" t="s">
        <v>170</v>
      </c>
      <c r="AX2" s="52" t="s">
        <v>171</v>
      </c>
      <c r="AY2" s="52" t="s">
        <v>172</v>
      </c>
      <c r="AZ2" s="52" t="s">
        <v>173</v>
      </c>
      <c r="BA2" s="52" t="s">
        <v>174</v>
      </c>
      <c r="BB2" s="52" t="s">
        <v>175</v>
      </c>
      <c r="BC2" s="52" t="s">
        <v>176</v>
      </c>
      <c r="BD2" s="52" t="s">
        <v>177</v>
      </c>
      <c r="BE2" s="52" t="s">
        <v>178</v>
      </c>
      <c r="BF2" s="52" t="s">
        <v>179</v>
      </c>
      <c r="BG2" s="52" t="s">
        <v>180</v>
      </c>
      <c r="BH2" s="52" t="s">
        <v>181</v>
      </c>
      <c r="BI2" s="52" t="s">
        <v>182</v>
      </c>
      <c r="BJ2" s="52" t="s">
        <v>183</v>
      </c>
      <c r="BK2" s="52" t="s">
        <v>184</v>
      </c>
      <c r="BL2" s="52" t="s">
        <v>185</v>
      </c>
      <c r="BM2" s="52" t="s">
        <v>186</v>
      </c>
      <c r="BN2" s="52" t="s">
        <v>187</v>
      </c>
      <c r="BO2" s="52" t="s">
        <v>188</v>
      </c>
      <c r="BP2" s="52" t="s">
        <v>189</v>
      </c>
      <c r="BQ2" s="52" t="s">
        <v>190</v>
      </c>
      <c r="BR2" s="52" t="s">
        <v>191</v>
      </c>
      <c r="BS2" s="52" t="s">
        <v>192</v>
      </c>
      <c r="BT2" s="52" t="s">
        <v>193</v>
      </c>
      <c r="BU2" s="52" t="s">
        <v>194</v>
      </c>
      <c r="BV2" s="52" t="s">
        <v>195</v>
      </c>
      <c r="BW2" s="52" t="s">
        <v>196</v>
      </c>
      <c r="BX2" s="52" t="s">
        <v>197</v>
      </c>
      <c r="BY2" s="52" t="s">
        <v>198</v>
      </c>
      <c r="BZ2" s="52" t="s">
        <v>199</v>
      </c>
      <c r="CA2" s="52" t="s">
        <v>200</v>
      </c>
      <c r="CB2" s="52" t="s">
        <v>201</v>
      </c>
      <c r="CC2" s="52" t="s">
        <v>202</v>
      </c>
      <c r="CD2" s="52" t="s">
        <v>203</v>
      </c>
      <c r="CE2" s="52" t="s">
        <v>204</v>
      </c>
      <c r="CF2" s="52" t="s">
        <v>205</v>
      </c>
      <c r="CG2" s="52" t="s">
        <v>206</v>
      </c>
      <c r="CH2" s="52" t="s">
        <v>207</v>
      </c>
      <c r="CI2" s="52" t="s">
        <v>208</v>
      </c>
      <c r="CJ2" s="52" t="s">
        <v>209</v>
      </c>
      <c r="CK2" s="52" t="s">
        <v>210</v>
      </c>
      <c r="CL2" s="52" t="s">
        <v>211</v>
      </c>
      <c r="CM2" s="52" t="s">
        <v>212</v>
      </c>
      <c r="CN2" s="52" t="s">
        <v>213</v>
      </c>
      <c r="CO2" s="52" t="s">
        <v>214</v>
      </c>
      <c r="CP2" s="52" t="s">
        <v>215</v>
      </c>
      <c r="CQ2" s="52" t="s">
        <v>216</v>
      </c>
      <c r="CR2" s="52" t="s">
        <v>217</v>
      </c>
      <c r="CS2" s="52" t="s">
        <v>218</v>
      </c>
      <c r="CT2" s="52" t="s">
        <v>219</v>
      </c>
      <c r="CU2" s="52" t="s">
        <v>220</v>
      </c>
      <c r="CV2" s="52" t="s">
        <v>221</v>
      </c>
      <c r="CW2" s="52" t="s">
        <v>222</v>
      </c>
      <c r="CX2" s="52" t="s">
        <v>223</v>
      </c>
      <c r="CY2" s="52" t="s">
        <v>224</v>
      </c>
      <c r="CZ2" s="52" t="s">
        <v>225</v>
      </c>
      <c r="DA2" s="52" t="s">
        <v>226</v>
      </c>
      <c r="DB2" s="52" t="s">
        <v>227</v>
      </c>
      <c r="DC2" s="52" t="s">
        <v>228</v>
      </c>
      <c r="DD2" s="52" t="s">
        <v>229</v>
      </c>
      <c r="DE2" s="52" t="s">
        <v>230</v>
      </c>
      <c r="DF2" s="52" t="s">
        <v>231</v>
      </c>
      <c r="DG2" s="52" t="s">
        <v>232</v>
      </c>
      <c r="DH2" s="52" t="s">
        <v>233</v>
      </c>
      <c r="DI2" s="52" t="s">
        <v>234</v>
      </c>
      <c r="DJ2" s="52" t="s">
        <v>235</v>
      </c>
      <c r="DK2" s="52" t="s">
        <v>236</v>
      </c>
      <c r="DL2" s="52" t="s">
        <v>237</v>
      </c>
      <c r="DM2" s="52" t="s">
        <v>238</v>
      </c>
      <c r="DN2" s="52" t="s">
        <v>239</v>
      </c>
      <c r="DO2" s="52" t="s">
        <v>240</v>
      </c>
      <c r="DP2" s="52" t="s">
        <v>241</v>
      </c>
      <c r="DQ2" s="52" t="s">
        <v>242</v>
      </c>
      <c r="DR2" s="52" t="s">
        <v>243</v>
      </c>
      <c r="DS2" s="52" t="s">
        <v>244</v>
      </c>
      <c r="DT2" s="52" t="s">
        <v>245</v>
      </c>
      <c r="DU2" s="52" t="s">
        <v>246</v>
      </c>
      <c r="DV2" s="52" t="s">
        <v>247</v>
      </c>
      <c r="DW2" s="52" t="s">
        <v>248</v>
      </c>
      <c r="DX2" s="52" t="s">
        <v>249</v>
      </c>
      <c r="DY2" s="52" t="s">
        <v>250</v>
      </c>
      <c r="DZ2" s="52" t="s">
        <v>251</v>
      </c>
      <c r="EA2" s="52" t="s">
        <v>252</v>
      </c>
      <c r="EB2" s="52" t="s">
        <v>253</v>
      </c>
      <c r="EC2" s="52" t="s">
        <v>254</v>
      </c>
      <c r="ED2" s="52" t="s">
        <v>255</v>
      </c>
      <c r="EE2" s="52" t="s">
        <v>256</v>
      </c>
      <c r="EF2" s="52" t="s">
        <v>257</v>
      </c>
      <c r="EG2" s="52" t="s">
        <v>258</v>
      </c>
      <c r="EH2" s="52" t="s">
        <v>259</v>
      </c>
      <c r="EI2" s="52" t="s">
        <v>260</v>
      </c>
      <c r="EJ2" s="52" t="s">
        <v>261</v>
      </c>
      <c r="EK2" s="52" t="s">
        <v>262</v>
      </c>
      <c r="EL2" s="52" t="s">
        <v>263</v>
      </c>
      <c r="EM2" s="52" t="s">
        <v>264</v>
      </c>
      <c r="EN2" s="52" t="s">
        <v>265</v>
      </c>
      <c r="EO2" s="52" t="s">
        <v>266</v>
      </c>
      <c r="EP2" s="52" t="s">
        <v>267</v>
      </c>
      <c r="EQ2" s="52" t="s">
        <v>268</v>
      </c>
      <c r="ER2" s="52" t="s">
        <v>269</v>
      </c>
      <c r="ES2" s="52" t="s">
        <v>270</v>
      </c>
      <c r="ET2" s="52" t="s">
        <v>271</v>
      </c>
      <c r="EU2" s="52" t="s">
        <v>272</v>
      </c>
      <c r="EV2" s="52" t="s">
        <v>273</v>
      </c>
      <c r="EW2" s="52" t="s">
        <v>274</v>
      </c>
      <c r="EX2" s="52" t="s">
        <v>275</v>
      </c>
      <c r="EY2" s="52" t="s">
        <v>276</v>
      </c>
      <c r="EZ2" s="52" t="s">
        <v>277</v>
      </c>
      <c r="FA2" s="52" t="s">
        <v>278</v>
      </c>
      <c r="FB2" s="52" t="s">
        <v>279</v>
      </c>
      <c r="FC2" s="52" t="s">
        <v>280</v>
      </c>
      <c r="FD2" s="52" t="s">
        <v>281</v>
      </c>
      <c r="FE2" s="52" t="s">
        <v>282</v>
      </c>
      <c r="FF2" s="52" t="s">
        <v>283</v>
      </c>
      <c r="FG2" s="52" t="s">
        <v>284</v>
      </c>
      <c r="FH2" s="52" t="s">
        <v>285</v>
      </c>
      <c r="FI2" s="52" t="s">
        <v>286</v>
      </c>
      <c r="FJ2" s="52" t="s">
        <v>287</v>
      </c>
      <c r="FK2" s="52" t="s">
        <v>288</v>
      </c>
      <c r="FL2" s="52" t="s">
        <v>289</v>
      </c>
      <c r="FM2" s="52" t="s">
        <v>290</v>
      </c>
      <c r="FN2" s="52" t="s">
        <v>291</v>
      </c>
      <c r="FO2" s="52" t="s">
        <v>292</v>
      </c>
      <c r="FP2" s="52" t="s">
        <v>293</v>
      </c>
      <c r="FQ2" s="52" t="s">
        <v>294</v>
      </c>
      <c r="FR2" s="52" t="s">
        <v>295</v>
      </c>
      <c r="FS2" s="52" t="s">
        <v>296</v>
      </c>
      <c r="FT2" s="52" t="s">
        <v>297</v>
      </c>
      <c r="FU2" s="52" t="s">
        <v>298</v>
      </c>
      <c r="FV2" s="52" t="s">
        <v>299</v>
      </c>
      <c r="FW2" s="52" t="s">
        <v>300</v>
      </c>
      <c r="FX2" s="52" t="s">
        <v>301</v>
      </c>
      <c r="FY2" s="52" t="s">
        <v>302</v>
      </c>
      <c r="FZ2" s="52" t="s">
        <v>303</v>
      </c>
      <c r="GA2" s="52" t="s">
        <v>304</v>
      </c>
      <c r="GB2" s="52" t="s">
        <v>305</v>
      </c>
      <c r="GC2" s="52" t="s">
        <v>306</v>
      </c>
      <c r="GD2" s="52" t="s">
        <v>307</v>
      </c>
      <c r="GE2" s="52" t="s">
        <v>308</v>
      </c>
      <c r="GF2" s="52" t="s">
        <v>309</v>
      </c>
      <c r="GG2" s="52" t="s">
        <v>310</v>
      </c>
      <c r="GH2" s="52" t="s">
        <v>311</v>
      </c>
      <c r="GI2" s="52" t="s">
        <v>312</v>
      </c>
      <c r="GJ2" s="52" t="s">
        <v>313</v>
      </c>
      <c r="GK2" s="52" t="s">
        <v>314</v>
      </c>
      <c r="GL2" s="52" t="s">
        <v>315</v>
      </c>
      <c r="GM2" s="52" t="s">
        <v>316</v>
      </c>
      <c r="GN2" s="52" t="s">
        <v>317</v>
      </c>
      <c r="GO2" s="52" t="s">
        <v>318</v>
      </c>
      <c r="GP2" s="52" t="s">
        <v>319</v>
      </c>
      <c r="GQ2" s="52" t="s">
        <v>320</v>
      </c>
      <c r="GR2" s="52" t="s">
        <v>321</v>
      </c>
      <c r="GS2" s="52" t="s">
        <v>322</v>
      </c>
      <c r="GT2" s="52" t="s">
        <v>323</v>
      </c>
      <c r="GU2" s="52" t="s">
        <v>324</v>
      </c>
      <c r="GV2" s="52" t="s">
        <v>325</v>
      </c>
      <c r="GW2" s="52" t="s">
        <v>326</v>
      </c>
      <c r="GX2" s="52" t="s">
        <v>327</v>
      </c>
      <c r="GY2" s="52" t="s">
        <v>328</v>
      </c>
      <c r="GZ2" s="52" t="s">
        <v>329</v>
      </c>
      <c r="HA2" s="52" t="s">
        <v>330</v>
      </c>
      <c r="HB2" s="52" t="s">
        <v>331</v>
      </c>
      <c r="HC2" s="52" t="s">
        <v>332</v>
      </c>
      <c r="HD2" s="52" t="s">
        <v>333</v>
      </c>
      <c r="HE2" s="52" t="s">
        <v>334</v>
      </c>
      <c r="HF2" s="52" t="s">
        <v>335</v>
      </c>
      <c r="HG2" s="52" t="s">
        <v>336</v>
      </c>
      <c r="HH2" s="52" t="s">
        <v>337</v>
      </c>
      <c r="HI2" s="52" t="s">
        <v>338</v>
      </c>
      <c r="HJ2" s="52" t="s">
        <v>339</v>
      </c>
      <c r="HK2" s="52" t="s">
        <v>340</v>
      </c>
      <c r="HL2" s="52" t="s">
        <v>341</v>
      </c>
      <c r="HM2" s="52" t="s">
        <v>342</v>
      </c>
      <c r="HN2" s="52" t="s">
        <v>343</v>
      </c>
      <c r="HO2" s="52" t="s">
        <v>344</v>
      </c>
      <c r="HP2" s="52" t="s">
        <v>345</v>
      </c>
      <c r="HQ2" s="52" t="s">
        <v>346</v>
      </c>
      <c r="HR2" s="52" t="s">
        <v>347</v>
      </c>
      <c r="HS2" s="52" t="s">
        <v>348</v>
      </c>
      <c r="HT2" s="52" t="s">
        <v>349</v>
      </c>
      <c r="HU2" s="52" t="s">
        <v>350</v>
      </c>
      <c r="HV2" s="52" t="s">
        <v>351</v>
      </c>
      <c r="HW2" s="52" t="s">
        <v>352</v>
      </c>
      <c r="HX2" s="52" t="s">
        <v>353</v>
      </c>
      <c r="HY2" s="52" t="s">
        <v>354</v>
      </c>
      <c r="HZ2" s="52" t="s">
        <v>355</v>
      </c>
      <c r="IA2" s="52" t="s">
        <v>356</v>
      </c>
      <c r="IB2" s="52" t="s">
        <v>357</v>
      </c>
      <c r="IC2" s="52" t="s">
        <v>358</v>
      </c>
      <c r="ID2" s="52" t="s">
        <v>359</v>
      </c>
      <c r="IE2" s="52" t="s">
        <v>360</v>
      </c>
      <c r="IF2" s="52" t="s">
        <v>361</v>
      </c>
      <c r="IG2" s="52" t="s">
        <v>362</v>
      </c>
      <c r="IH2" s="52" t="s">
        <v>363</v>
      </c>
      <c r="II2" s="52" t="s">
        <v>364</v>
      </c>
      <c r="IJ2" s="52" t="s">
        <v>365</v>
      </c>
      <c r="IK2" s="52" t="s">
        <v>366</v>
      </c>
      <c r="IL2" s="52" t="s">
        <v>367</v>
      </c>
      <c r="IM2" s="52" t="s">
        <v>368</v>
      </c>
      <c r="IN2" s="52" t="s">
        <v>369</v>
      </c>
      <c r="IO2" s="52" t="s">
        <v>370</v>
      </c>
      <c r="IP2" s="52" t="s">
        <v>371</v>
      </c>
      <c r="IQ2" s="52" t="s">
        <v>372</v>
      </c>
      <c r="IR2" s="52" t="s">
        <v>373</v>
      </c>
      <c r="IS2" s="52" t="s">
        <v>374</v>
      </c>
      <c r="IT2" s="52" t="s">
        <v>375</v>
      </c>
      <c r="IU2" s="52" t="s">
        <v>376</v>
      </c>
      <c r="IV2" s="52" t="s">
        <v>377</v>
      </c>
      <c r="IW2" s="52" t="s">
        <v>378</v>
      </c>
      <c r="IX2" s="52" t="s">
        <v>379</v>
      </c>
      <c r="IY2" s="52" t="s">
        <v>380</v>
      </c>
      <c r="IZ2" s="52" t="s">
        <v>381</v>
      </c>
      <c r="JA2" s="52" t="s">
        <v>382</v>
      </c>
      <c r="JB2" s="52" t="s">
        <v>383</v>
      </c>
      <c r="JC2" s="52" t="s">
        <v>384</v>
      </c>
      <c r="JD2" s="52" t="s">
        <v>385</v>
      </c>
      <c r="JE2" s="52" t="s">
        <v>386</v>
      </c>
      <c r="JF2" s="52" t="s">
        <v>387</v>
      </c>
      <c r="JG2" s="52" t="s">
        <v>388</v>
      </c>
      <c r="JH2" s="52" t="s">
        <v>389</v>
      </c>
      <c r="JI2" s="52" t="s">
        <v>390</v>
      </c>
      <c r="JJ2" s="52" t="s">
        <v>391</v>
      </c>
      <c r="JK2" s="52" t="s">
        <v>392</v>
      </c>
      <c r="JL2" s="52" t="s">
        <v>393</v>
      </c>
      <c r="JM2" s="52" t="s">
        <v>394</v>
      </c>
      <c r="JN2" s="52" t="s">
        <v>395</v>
      </c>
      <c r="JO2" s="52" t="s">
        <v>396</v>
      </c>
      <c r="JP2" s="52" t="s">
        <v>397</v>
      </c>
      <c r="JQ2" s="52" t="s">
        <v>398</v>
      </c>
      <c r="JR2" s="52" t="s">
        <v>399</v>
      </c>
      <c r="JS2" s="52" t="s">
        <v>400</v>
      </c>
      <c r="JT2" s="52" t="s">
        <v>401</v>
      </c>
      <c r="JU2" s="52" t="s">
        <v>402</v>
      </c>
      <c r="JV2" s="52" t="s">
        <v>403</v>
      </c>
      <c r="JW2" s="52" t="s">
        <v>404</v>
      </c>
      <c r="JX2" s="52" t="s">
        <v>405</v>
      </c>
      <c r="JY2" s="52" t="s">
        <v>406</v>
      </c>
      <c r="JZ2" s="52" t="s">
        <v>407</v>
      </c>
      <c r="KA2" s="52" t="s">
        <v>408</v>
      </c>
      <c r="KB2" s="52" t="s">
        <v>409</v>
      </c>
      <c r="KC2" s="52" t="s">
        <v>410</v>
      </c>
      <c r="KD2" s="52" t="s">
        <v>411</v>
      </c>
      <c r="KE2" s="52" t="s">
        <v>412</v>
      </c>
      <c r="KF2" s="52" t="s">
        <v>413</v>
      </c>
      <c r="KG2" s="52" t="s">
        <v>414</v>
      </c>
      <c r="KH2" s="52" t="s">
        <v>415</v>
      </c>
      <c r="KI2" s="52" t="s">
        <v>416</v>
      </c>
      <c r="KJ2" s="52" t="s">
        <v>417</v>
      </c>
      <c r="KK2" s="52" t="s">
        <v>418</v>
      </c>
      <c r="KL2" s="52" t="s">
        <v>419</v>
      </c>
      <c r="KM2" s="52" t="s">
        <v>420</v>
      </c>
      <c r="KN2" s="52" t="s">
        <v>421</v>
      </c>
      <c r="KO2" s="52" t="s">
        <v>422</v>
      </c>
      <c r="KP2" s="52" t="s">
        <v>423</v>
      </c>
      <c r="KQ2" s="52" t="s">
        <v>424</v>
      </c>
      <c r="KR2" s="52" t="s">
        <v>425</v>
      </c>
      <c r="KS2" s="52" t="s">
        <v>426</v>
      </c>
      <c r="KT2" s="52" t="s">
        <v>427</v>
      </c>
      <c r="KU2" s="52" t="s">
        <v>428</v>
      </c>
      <c r="KV2" s="52" t="s">
        <v>429</v>
      </c>
      <c r="KW2" s="52" t="s">
        <v>430</v>
      </c>
      <c r="KX2" s="52" t="s">
        <v>431</v>
      </c>
      <c r="KY2" s="52" t="s">
        <v>432</v>
      </c>
      <c r="KZ2" s="52" t="s">
        <v>433</v>
      </c>
      <c r="LA2" s="52" t="s">
        <v>434</v>
      </c>
      <c r="LB2" s="52" t="s">
        <v>435</v>
      </c>
      <c r="LC2" s="52" t="s">
        <v>436</v>
      </c>
      <c r="LD2" s="52" t="s">
        <v>437</v>
      </c>
      <c r="LE2" s="52" t="s">
        <v>438</v>
      </c>
      <c r="LF2" s="52" t="s">
        <v>439</v>
      </c>
      <c r="LG2" s="52" t="s">
        <v>440</v>
      </c>
      <c r="LH2" s="52" t="s">
        <v>441</v>
      </c>
      <c r="LI2" s="52" t="s">
        <v>442</v>
      </c>
      <c r="LJ2" s="52" t="s">
        <v>443</v>
      </c>
      <c r="LK2" s="52" t="s">
        <v>444</v>
      </c>
      <c r="LL2" s="52" t="s">
        <v>445</v>
      </c>
      <c r="LM2" s="52" t="s">
        <v>446</v>
      </c>
      <c r="LN2" s="52" t="s">
        <v>447</v>
      </c>
      <c r="LO2" s="52" t="s">
        <v>448</v>
      </c>
      <c r="LP2" s="52" t="s">
        <v>449</v>
      </c>
      <c r="LQ2" s="52" t="s">
        <v>450</v>
      </c>
      <c r="LR2" s="52" t="s">
        <v>451</v>
      </c>
      <c r="LS2" s="52" t="s">
        <v>452</v>
      </c>
      <c r="LT2" s="52" t="s">
        <v>453</v>
      </c>
      <c r="LU2" s="52" t="s">
        <v>454</v>
      </c>
      <c r="LV2" s="52" t="s">
        <v>455</v>
      </c>
      <c r="LW2" s="52" t="s">
        <v>456</v>
      </c>
      <c r="LX2" s="52" t="s">
        <v>457</v>
      </c>
      <c r="LY2" s="52" t="s">
        <v>458</v>
      </c>
      <c r="LZ2" s="52" t="s">
        <v>459</v>
      </c>
      <c r="MA2" s="52" t="s">
        <v>460</v>
      </c>
      <c r="MB2" s="52" t="s">
        <v>461</v>
      </c>
      <c r="MC2" s="52" t="s">
        <v>462</v>
      </c>
      <c r="MD2" s="52" t="s">
        <v>463</v>
      </c>
      <c r="ME2" s="52" t="s">
        <v>464</v>
      </c>
      <c r="MF2" s="52" t="s">
        <v>465</v>
      </c>
      <c r="MG2" s="52" t="s">
        <v>466</v>
      </c>
      <c r="MH2" s="52" t="s">
        <v>467</v>
      </c>
      <c r="MI2" s="52" t="s">
        <v>468</v>
      </c>
      <c r="MJ2" s="52" t="s">
        <v>469</v>
      </c>
      <c r="MK2" s="52" t="s">
        <v>470</v>
      </c>
      <c r="ML2" s="52" t="s">
        <v>471</v>
      </c>
      <c r="MM2" s="52" t="s">
        <v>472</v>
      </c>
      <c r="MN2" s="52" t="s">
        <v>473</v>
      </c>
      <c r="MO2" s="52" t="s">
        <v>474</v>
      </c>
      <c r="MP2" s="52" t="s">
        <v>475</v>
      </c>
      <c r="MQ2" s="52" t="s">
        <v>476</v>
      </c>
      <c r="MR2" s="52" t="s">
        <v>477</v>
      </c>
      <c r="MS2" s="52" t="s">
        <v>478</v>
      </c>
      <c r="MT2" s="52" t="s">
        <v>479</v>
      </c>
      <c r="MU2" s="52" t="s">
        <v>480</v>
      </c>
      <c r="MV2" s="52" t="s">
        <v>481</v>
      </c>
      <c r="MW2" s="52" t="s">
        <v>482</v>
      </c>
      <c r="MX2" s="52" t="s">
        <v>483</v>
      </c>
      <c r="MY2" s="52" t="s">
        <v>484</v>
      </c>
      <c r="MZ2" s="52" t="s">
        <v>485</v>
      </c>
      <c r="NA2" s="52" t="s">
        <v>486</v>
      </c>
      <c r="NB2" s="52" t="s">
        <v>487</v>
      </c>
      <c r="NC2" s="52" t="s">
        <v>488</v>
      </c>
      <c r="ND2" s="52" t="s">
        <v>489</v>
      </c>
      <c r="NE2" s="52" t="s">
        <v>125</v>
      </c>
    </row>
    <row r="3" spans="1:369" s="49" customFormat="1" x14ac:dyDescent="0.25">
      <c r="A3" s="207" t="s">
        <v>491</v>
      </c>
      <c r="B3" s="220" t="s">
        <v>123</v>
      </c>
      <c r="C3" s="221"/>
      <c r="D3" s="222"/>
      <c r="E3" s="152">
        <v>22</v>
      </c>
      <c r="F3" s="152">
        <v>30</v>
      </c>
      <c r="G3" s="152">
        <v>30</v>
      </c>
      <c r="H3" s="152">
        <v>32</v>
      </c>
      <c r="I3" s="152">
        <v>11</v>
      </c>
      <c r="J3" s="152">
        <v>22</v>
      </c>
      <c r="K3" s="152">
        <v>31</v>
      </c>
      <c r="L3" s="152">
        <v>29</v>
      </c>
      <c r="M3" s="152">
        <v>23</v>
      </c>
      <c r="N3" s="152">
        <v>23</v>
      </c>
      <c r="O3" s="152">
        <v>23</v>
      </c>
      <c r="P3" s="152">
        <v>26</v>
      </c>
      <c r="Q3" s="152">
        <v>32</v>
      </c>
      <c r="R3" s="152">
        <v>20</v>
      </c>
      <c r="S3" s="152">
        <v>26</v>
      </c>
      <c r="T3" s="152">
        <v>13</v>
      </c>
      <c r="U3" s="152">
        <v>35</v>
      </c>
      <c r="V3" s="152">
        <v>42</v>
      </c>
      <c r="W3" s="152">
        <v>30</v>
      </c>
      <c r="X3" s="152">
        <v>32</v>
      </c>
      <c r="Y3" s="152">
        <v>35</v>
      </c>
      <c r="Z3" s="152">
        <v>36</v>
      </c>
      <c r="AA3" s="152">
        <v>24</v>
      </c>
      <c r="AB3" s="152">
        <v>29</v>
      </c>
      <c r="AC3" s="152">
        <v>24</v>
      </c>
      <c r="AD3" s="152">
        <v>15</v>
      </c>
      <c r="AE3" s="152">
        <v>27</v>
      </c>
      <c r="AF3" s="152">
        <v>17</v>
      </c>
      <c r="AG3" s="152">
        <v>34</v>
      </c>
      <c r="AH3" s="152">
        <v>24</v>
      </c>
      <c r="AI3" s="152">
        <v>25</v>
      </c>
      <c r="AJ3" s="152">
        <v>25</v>
      </c>
      <c r="AK3" s="152">
        <v>26</v>
      </c>
      <c r="AL3" s="152">
        <v>29</v>
      </c>
      <c r="AM3" s="152">
        <v>22</v>
      </c>
      <c r="AN3" s="152">
        <v>35</v>
      </c>
      <c r="AO3" s="152">
        <v>35</v>
      </c>
      <c r="AP3" s="152">
        <v>47</v>
      </c>
      <c r="AQ3" s="152">
        <v>56</v>
      </c>
      <c r="AR3" s="152">
        <v>25</v>
      </c>
      <c r="AS3" s="152">
        <v>33</v>
      </c>
      <c r="AT3" s="152">
        <v>10</v>
      </c>
      <c r="AU3" s="152">
        <v>18</v>
      </c>
      <c r="AV3" s="152">
        <v>11</v>
      </c>
      <c r="AW3" s="152">
        <v>30</v>
      </c>
      <c r="AX3" s="152">
        <v>16</v>
      </c>
      <c r="AY3" s="152">
        <v>32</v>
      </c>
      <c r="AZ3" s="152">
        <v>26</v>
      </c>
      <c r="BA3" s="152">
        <v>22</v>
      </c>
      <c r="BB3" s="152">
        <v>27</v>
      </c>
      <c r="BC3" s="152">
        <v>27</v>
      </c>
      <c r="BD3" s="152">
        <v>22</v>
      </c>
      <c r="BE3" s="152">
        <v>27</v>
      </c>
      <c r="BF3" s="152">
        <v>30</v>
      </c>
      <c r="BG3" s="152">
        <v>27</v>
      </c>
      <c r="BH3" s="152">
        <v>24</v>
      </c>
      <c r="BI3" s="152">
        <v>20</v>
      </c>
      <c r="BJ3" s="152">
        <v>22</v>
      </c>
      <c r="BK3" s="152">
        <v>23</v>
      </c>
      <c r="BL3" s="152">
        <v>18</v>
      </c>
      <c r="BM3" s="152">
        <v>16</v>
      </c>
      <c r="BN3" s="152">
        <v>24</v>
      </c>
      <c r="BO3" s="152">
        <v>26</v>
      </c>
      <c r="BP3" s="152">
        <v>19</v>
      </c>
      <c r="BQ3" s="152">
        <v>27</v>
      </c>
      <c r="BR3" s="152">
        <v>23</v>
      </c>
      <c r="BS3" s="152">
        <v>28</v>
      </c>
      <c r="BT3" s="152">
        <v>26</v>
      </c>
      <c r="BU3" s="152">
        <v>10</v>
      </c>
      <c r="BV3" s="152">
        <v>10</v>
      </c>
      <c r="BW3" s="152">
        <v>30</v>
      </c>
      <c r="BX3" s="152">
        <v>26</v>
      </c>
      <c r="BY3" s="152">
        <v>25</v>
      </c>
      <c r="BZ3" s="152">
        <v>31</v>
      </c>
      <c r="CA3" s="152">
        <v>26</v>
      </c>
      <c r="CB3" s="152">
        <v>28</v>
      </c>
      <c r="CC3" s="152">
        <v>18</v>
      </c>
      <c r="CD3" s="152">
        <v>20</v>
      </c>
      <c r="CE3" s="152">
        <v>25</v>
      </c>
      <c r="CF3" s="152">
        <v>25</v>
      </c>
      <c r="CG3" s="152">
        <v>20</v>
      </c>
      <c r="CH3" s="152">
        <v>17</v>
      </c>
      <c r="CI3" s="152">
        <v>25</v>
      </c>
      <c r="CJ3" s="152">
        <v>16</v>
      </c>
      <c r="CK3" s="152">
        <v>16</v>
      </c>
      <c r="CL3" s="152">
        <v>21</v>
      </c>
      <c r="CM3" s="152">
        <v>35</v>
      </c>
      <c r="CN3" s="152">
        <v>27</v>
      </c>
      <c r="CO3" s="152">
        <v>25</v>
      </c>
      <c r="CP3" s="152">
        <v>21</v>
      </c>
      <c r="CQ3" s="152">
        <v>25</v>
      </c>
      <c r="CR3" s="152">
        <v>25</v>
      </c>
      <c r="CS3" s="152">
        <v>26</v>
      </c>
      <c r="CT3" s="152">
        <v>16</v>
      </c>
      <c r="CU3" s="152">
        <v>7</v>
      </c>
      <c r="CV3" s="152">
        <v>13</v>
      </c>
      <c r="CW3" s="152">
        <v>23</v>
      </c>
      <c r="CX3" s="152">
        <v>24</v>
      </c>
      <c r="CY3" s="152">
        <v>19</v>
      </c>
      <c r="CZ3" s="152">
        <v>24</v>
      </c>
      <c r="DA3" s="152">
        <v>23</v>
      </c>
      <c r="DB3" s="152">
        <v>20</v>
      </c>
      <c r="DC3" s="152">
        <v>23</v>
      </c>
      <c r="DD3" s="152">
        <v>11</v>
      </c>
      <c r="DE3" s="152">
        <v>25</v>
      </c>
      <c r="DF3" s="152">
        <v>16</v>
      </c>
      <c r="DG3" s="152">
        <v>17</v>
      </c>
      <c r="DH3" s="152">
        <v>9</v>
      </c>
      <c r="DI3" s="152">
        <v>20</v>
      </c>
      <c r="DJ3" s="152">
        <v>28</v>
      </c>
      <c r="DK3" s="152">
        <v>18</v>
      </c>
      <c r="DL3" s="152">
        <v>17</v>
      </c>
      <c r="DM3" s="152">
        <v>22</v>
      </c>
      <c r="DN3" s="152">
        <v>28</v>
      </c>
      <c r="DO3" s="152">
        <v>25</v>
      </c>
      <c r="DP3" s="152">
        <v>24</v>
      </c>
      <c r="DQ3" s="152">
        <v>33</v>
      </c>
      <c r="DR3" s="152">
        <v>24</v>
      </c>
      <c r="DS3" s="152">
        <v>25</v>
      </c>
      <c r="DT3" s="152">
        <v>22</v>
      </c>
      <c r="DU3" s="152">
        <v>23</v>
      </c>
      <c r="DV3" s="152">
        <v>17</v>
      </c>
      <c r="DW3" s="152">
        <v>28</v>
      </c>
      <c r="DX3" s="152">
        <v>15</v>
      </c>
      <c r="DY3" s="152">
        <v>24</v>
      </c>
      <c r="DZ3" s="152">
        <v>21</v>
      </c>
      <c r="EA3" s="152">
        <v>7</v>
      </c>
      <c r="EB3" s="152">
        <v>27</v>
      </c>
      <c r="EC3" s="152">
        <v>26</v>
      </c>
      <c r="ED3" s="152">
        <v>23</v>
      </c>
      <c r="EE3" s="152">
        <v>18</v>
      </c>
      <c r="EF3" s="152">
        <v>22</v>
      </c>
      <c r="EG3" s="152">
        <v>26</v>
      </c>
      <c r="EH3" s="152">
        <v>5</v>
      </c>
      <c r="EI3" s="152">
        <v>1</v>
      </c>
      <c r="EJ3" s="152">
        <v>0</v>
      </c>
      <c r="EK3" s="152">
        <v>8</v>
      </c>
      <c r="EL3" s="152">
        <v>8</v>
      </c>
      <c r="EM3" s="152">
        <v>26</v>
      </c>
      <c r="EN3" s="152">
        <v>25</v>
      </c>
      <c r="EO3" s="152">
        <v>30</v>
      </c>
      <c r="EP3" s="152">
        <v>34</v>
      </c>
      <c r="EQ3" s="152">
        <v>29</v>
      </c>
      <c r="ER3" s="152">
        <v>26</v>
      </c>
      <c r="ES3" s="152">
        <v>36</v>
      </c>
      <c r="ET3" s="152">
        <v>22</v>
      </c>
      <c r="EU3" s="152">
        <v>30</v>
      </c>
      <c r="EV3" s="152">
        <v>21</v>
      </c>
      <c r="EW3" s="152">
        <v>16</v>
      </c>
      <c r="EX3" s="152">
        <v>22</v>
      </c>
      <c r="EY3" s="152">
        <v>25</v>
      </c>
      <c r="EZ3" s="152">
        <v>30</v>
      </c>
      <c r="FA3" s="152">
        <v>27</v>
      </c>
      <c r="FB3" s="152">
        <v>29</v>
      </c>
      <c r="FC3" s="152">
        <v>19</v>
      </c>
      <c r="FD3" s="152">
        <v>34</v>
      </c>
      <c r="FE3" s="152">
        <v>46</v>
      </c>
      <c r="FF3" s="152">
        <v>47</v>
      </c>
      <c r="FG3" s="152">
        <v>32</v>
      </c>
      <c r="FH3" s="152">
        <v>48</v>
      </c>
      <c r="FI3" s="152">
        <v>33</v>
      </c>
      <c r="FJ3" s="152">
        <v>44</v>
      </c>
      <c r="FK3" s="152">
        <v>30</v>
      </c>
      <c r="FL3" s="152">
        <v>37</v>
      </c>
      <c r="FM3" s="152">
        <v>32</v>
      </c>
      <c r="FN3" s="152">
        <v>20</v>
      </c>
      <c r="FO3" s="152">
        <v>34</v>
      </c>
      <c r="FP3" s="152">
        <v>26</v>
      </c>
      <c r="FQ3" s="152">
        <v>30</v>
      </c>
      <c r="FR3" s="152">
        <v>45</v>
      </c>
      <c r="FS3" s="152">
        <v>45</v>
      </c>
      <c r="FT3" s="152">
        <v>48</v>
      </c>
      <c r="FU3" s="152">
        <v>28</v>
      </c>
      <c r="FV3" s="152">
        <v>24</v>
      </c>
      <c r="FW3" s="152">
        <v>26</v>
      </c>
      <c r="FX3" s="152">
        <v>29</v>
      </c>
      <c r="FY3" s="152">
        <v>25</v>
      </c>
      <c r="FZ3" s="152">
        <v>31</v>
      </c>
      <c r="GA3" s="152">
        <v>13</v>
      </c>
      <c r="GB3" s="152">
        <v>0</v>
      </c>
      <c r="GC3" s="152">
        <v>1</v>
      </c>
      <c r="GD3" s="152">
        <v>12</v>
      </c>
      <c r="GE3" s="152">
        <v>27</v>
      </c>
      <c r="GF3" s="152">
        <v>33</v>
      </c>
      <c r="GG3" s="152">
        <v>47</v>
      </c>
      <c r="GH3" s="152">
        <v>39</v>
      </c>
      <c r="GI3" s="152">
        <v>45</v>
      </c>
      <c r="GJ3" s="152">
        <v>29</v>
      </c>
      <c r="GK3" s="152">
        <v>33</v>
      </c>
      <c r="GL3" s="152">
        <v>29</v>
      </c>
      <c r="GM3" s="152">
        <v>26</v>
      </c>
      <c r="GN3" s="152">
        <v>23</v>
      </c>
      <c r="GO3" s="152">
        <v>16</v>
      </c>
      <c r="GP3" s="152">
        <v>36</v>
      </c>
      <c r="GQ3" s="152">
        <v>22</v>
      </c>
      <c r="GR3" s="152">
        <v>25</v>
      </c>
      <c r="GS3" s="152">
        <v>26</v>
      </c>
      <c r="GT3" s="152">
        <v>18</v>
      </c>
      <c r="GU3" s="152">
        <v>25</v>
      </c>
      <c r="GV3" s="152">
        <v>19</v>
      </c>
      <c r="GW3" s="152">
        <v>16</v>
      </c>
      <c r="GX3" s="152">
        <v>17</v>
      </c>
      <c r="GY3" s="152">
        <v>12</v>
      </c>
      <c r="GZ3" s="152">
        <v>7</v>
      </c>
      <c r="HA3" s="152">
        <v>20</v>
      </c>
      <c r="HB3" s="152">
        <v>17</v>
      </c>
      <c r="HC3" s="152">
        <v>18</v>
      </c>
      <c r="HD3" s="152">
        <v>24</v>
      </c>
      <c r="HE3" s="152">
        <v>23</v>
      </c>
      <c r="HF3" s="152">
        <v>12</v>
      </c>
      <c r="HG3" s="152">
        <v>12</v>
      </c>
      <c r="HH3" s="152">
        <v>24</v>
      </c>
      <c r="HI3" s="152">
        <v>10</v>
      </c>
      <c r="HJ3" s="152">
        <v>15</v>
      </c>
      <c r="HK3" s="152">
        <v>3</v>
      </c>
      <c r="HL3" s="152">
        <v>18</v>
      </c>
      <c r="HM3" s="152">
        <v>16</v>
      </c>
      <c r="HN3" s="152">
        <v>15</v>
      </c>
      <c r="HO3" s="152">
        <v>5</v>
      </c>
      <c r="HP3" s="152">
        <v>1</v>
      </c>
      <c r="HQ3" s="152">
        <v>0</v>
      </c>
      <c r="HR3" s="152">
        <v>8</v>
      </c>
      <c r="HS3" s="152">
        <v>6</v>
      </c>
      <c r="HT3" s="152">
        <v>15</v>
      </c>
      <c r="HU3" s="152">
        <v>1</v>
      </c>
      <c r="HV3" s="152">
        <v>0</v>
      </c>
      <c r="HW3" s="152">
        <v>14</v>
      </c>
      <c r="HX3" s="152">
        <v>24</v>
      </c>
      <c r="HY3" s="152">
        <v>1</v>
      </c>
      <c r="HZ3" s="152">
        <v>1</v>
      </c>
      <c r="IA3" s="152">
        <v>59</v>
      </c>
      <c r="IB3" s="152">
        <v>0</v>
      </c>
      <c r="IC3" s="152">
        <v>24</v>
      </c>
      <c r="ID3" s="152">
        <v>9</v>
      </c>
      <c r="IE3" s="152">
        <v>12</v>
      </c>
      <c r="IF3" s="152">
        <v>17</v>
      </c>
      <c r="IG3" s="152">
        <v>13</v>
      </c>
      <c r="IH3" s="152">
        <v>6</v>
      </c>
      <c r="II3" s="152">
        <v>12</v>
      </c>
      <c r="IJ3" s="152">
        <v>15</v>
      </c>
      <c r="IK3" s="152">
        <v>7</v>
      </c>
      <c r="IL3" s="152">
        <v>0</v>
      </c>
      <c r="IM3" s="152">
        <v>15</v>
      </c>
      <c r="IN3" s="152">
        <v>10</v>
      </c>
      <c r="IO3" s="152">
        <v>10</v>
      </c>
      <c r="IP3" s="152">
        <v>11</v>
      </c>
      <c r="IQ3" s="152">
        <v>12</v>
      </c>
      <c r="IR3" s="152">
        <v>12</v>
      </c>
      <c r="IS3" s="152">
        <v>20</v>
      </c>
      <c r="IT3" s="152">
        <v>16</v>
      </c>
      <c r="IU3" s="152">
        <v>14</v>
      </c>
      <c r="IV3" s="152">
        <v>8</v>
      </c>
      <c r="IW3" s="152">
        <v>17</v>
      </c>
      <c r="IX3" s="152">
        <v>11</v>
      </c>
      <c r="IY3" s="152">
        <v>9</v>
      </c>
      <c r="IZ3" s="152">
        <v>7</v>
      </c>
      <c r="JA3" s="152">
        <v>14</v>
      </c>
      <c r="JB3" s="152">
        <v>16</v>
      </c>
      <c r="JC3" s="152">
        <v>12</v>
      </c>
      <c r="JD3" s="152">
        <v>8</v>
      </c>
      <c r="JE3" s="152">
        <v>7</v>
      </c>
      <c r="JF3" s="152">
        <v>10</v>
      </c>
      <c r="JG3" s="152">
        <v>8</v>
      </c>
      <c r="JH3" s="152">
        <v>8</v>
      </c>
      <c r="JI3" s="152">
        <v>10</v>
      </c>
      <c r="JJ3" s="152">
        <v>13</v>
      </c>
      <c r="JK3" s="152">
        <v>8</v>
      </c>
      <c r="JL3" s="152">
        <v>6</v>
      </c>
      <c r="JM3" s="152">
        <v>10</v>
      </c>
      <c r="JN3" s="152">
        <v>13</v>
      </c>
      <c r="JO3" s="152">
        <v>13</v>
      </c>
      <c r="JP3" s="152">
        <v>10</v>
      </c>
      <c r="JQ3" s="152">
        <v>9</v>
      </c>
      <c r="JR3" s="152">
        <v>9</v>
      </c>
      <c r="JS3" s="152">
        <v>10</v>
      </c>
      <c r="JT3" s="152">
        <v>12</v>
      </c>
      <c r="JU3" s="152">
        <v>10</v>
      </c>
      <c r="JV3" s="152">
        <v>10</v>
      </c>
      <c r="JW3" s="152">
        <v>9</v>
      </c>
      <c r="JX3" s="152">
        <v>13</v>
      </c>
      <c r="JY3" s="152">
        <v>14</v>
      </c>
      <c r="JZ3" s="152">
        <v>16</v>
      </c>
      <c r="KA3" s="152">
        <v>12</v>
      </c>
      <c r="KB3" s="152">
        <v>14</v>
      </c>
      <c r="KC3" s="152">
        <v>8</v>
      </c>
      <c r="KD3" s="152">
        <v>7</v>
      </c>
      <c r="KE3" s="152">
        <v>9</v>
      </c>
      <c r="KF3" s="152">
        <v>19</v>
      </c>
      <c r="KG3" s="152">
        <v>14</v>
      </c>
      <c r="KH3" s="152">
        <v>12</v>
      </c>
      <c r="KI3" s="152">
        <v>4</v>
      </c>
      <c r="KJ3" s="152">
        <v>21</v>
      </c>
      <c r="KK3" s="152">
        <v>12</v>
      </c>
      <c r="KL3" s="152">
        <v>13</v>
      </c>
      <c r="KM3" s="152">
        <v>8</v>
      </c>
      <c r="KN3" s="152">
        <v>30</v>
      </c>
      <c r="KO3" s="152">
        <v>18</v>
      </c>
      <c r="KP3" s="152">
        <v>14</v>
      </c>
      <c r="KQ3" s="152">
        <v>16</v>
      </c>
      <c r="KR3" s="152">
        <v>26</v>
      </c>
      <c r="KS3" s="152">
        <v>22</v>
      </c>
      <c r="KT3" s="152">
        <v>25</v>
      </c>
      <c r="KU3" s="152">
        <v>15</v>
      </c>
      <c r="KV3" s="152">
        <v>25</v>
      </c>
      <c r="KW3" s="152">
        <v>23</v>
      </c>
      <c r="KX3" s="152">
        <v>16</v>
      </c>
      <c r="KY3" s="152">
        <v>29</v>
      </c>
      <c r="KZ3" s="152">
        <v>18</v>
      </c>
      <c r="LA3" s="152">
        <v>16</v>
      </c>
      <c r="LB3" s="152">
        <v>13</v>
      </c>
      <c r="LC3" s="152">
        <v>18</v>
      </c>
      <c r="LD3" s="152">
        <v>17</v>
      </c>
      <c r="LE3" s="152">
        <v>29</v>
      </c>
      <c r="LF3" s="152">
        <v>26</v>
      </c>
      <c r="LG3" s="152">
        <v>21</v>
      </c>
      <c r="LH3" s="152">
        <v>16</v>
      </c>
      <c r="LI3" s="152">
        <v>26</v>
      </c>
      <c r="LJ3" s="152">
        <v>20</v>
      </c>
      <c r="LK3" s="152">
        <v>18</v>
      </c>
      <c r="LL3" s="152">
        <v>18</v>
      </c>
      <c r="LM3" s="152">
        <v>10</v>
      </c>
      <c r="LN3" s="152">
        <v>14</v>
      </c>
      <c r="LO3" s="152">
        <v>16</v>
      </c>
      <c r="LP3" s="152">
        <v>10</v>
      </c>
      <c r="LQ3" s="152">
        <v>12</v>
      </c>
      <c r="LR3" s="152">
        <v>28</v>
      </c>
      <c r="LS3" s="152">
        <v>15</v>
      </c>
      <c r="LT3" s="152">
        <v>27</v>
      </c>
      <c r="LU3" s="152">
        <v>15</v>
      </c>
      <c r="LV3" s="152">
        <v>19</v>
      </c>
      <c r="LW3" s="152">
        <v>17</v>
      </c>
      <c r="LX3" s="152">
        <v>14</v>
      </c>
      <c r="LY3" s="152">
        <v>16</v>
      </c>
      <c r="LZ3" s="152">
        <v>10</v>
      </c>
      <c r="MA3" s="152">
        <v>24</v>
      </c>
      <c r="MB3" s="152">
        <v>16</v>
      </c>
      <c r="MC3" s="152">
        <v>17</v>
      </c>
      <c r="MD3" s="152">
        <v>14</v>
      </c>
      <c r="ME3" s="152">
        <v>26</v>
      </c>
      <c r="MF3" s="152">
        <v>28</v>
      </c>
      <c r="MG3" s="152">
        <v>36</v>
      </c>
      <c r="MH3" s="152">
        <v>36</v>
      </c>
      <c r="MI3" s="152">
        <v>29</v>
      </c>
      <c r="MJ3" s="152">
        <v>20</v>
      </c>
      <c r="MK3" s="152">
        <v>18</v>
      </c>
      <c r="ML3" s="152">
        <v>8</v>
      </c>
      <c r="MM3" s="152">
        <v>17</v>
      </c>
      <c r="MN3" s="152">
        <v>76</v>
      </c>
      <c r="MO3" s="152">
        <v>56</v>
      </c>
      <c r="MP3" s="152">
        <v>109</v>
      </c>
      <c r="MQ3" s="152">
        <v>30</v>
      </c>
      <c r="MR3" s="152">
        <v>18</v>
      </c>
      <c r="MS3" s="152">
        <v>22</v>
      </c>
      <c r="MT3" s="152">
        <v>24</v>
      </c>
      <c r="MU3" s="152">
        <v>18</v>
      </c>
      <c r="MV3" s="152">
        <v>20</v>
      </c>
      <c r="MW3" s="152">
        <v>20</v>
      </c>
      <c r="MX3" s="152">
        <v>13</v>
      </c>
      <c r="MY3" s="152">
        <v>13</v>
      </c>
      <c r="MZ3" s="152">
        <v>17</v>
      </c>
      <c r="NA3" s="152">
        <v>15</v>
      </c>
      <c r="NB3" s="152">
        <v>23</v>
      </c>
      <c r="NC3" s="152">
        <v>15</v>
      </c>
      <c r="ND3" s="152">
        <v>22</v>
      </c>
      <c r="NE3" s="152">
        <v>13</v>
      </c>
    </row>
    <row r="4" spans="1:369" s="43" customFormat="1" x14ac:dyDescent="0.25">
      <c r="A4" s="208"/>
      <c r="B4" s="223" t="s">
        <v>121</v>
      </c>
      <c r="C4" s="224"/>
      <c r="D4" s="225"/>
      <c r="E4" s="153">
        <v>183</v>
      </c>
      <c r="F4" s="153">
        <v>197</v>
      </c>
      <c r="G4" s="153">
        <v>210</v>
      </c>
      <c r="H4" s="153">
        <v>189</v>
      </c>
      <c r="I4" s="153">
        <v>168</v>
      </c>
      <c r="J4" s="153">
        <v>176</v>
      </c>
      <c r="K4" s="153">
        <v>193</v>
      </c>
      <c r="L4" s="153">
        <v>173</v>
      </c>
      <c r="M4" s="153">
        <v>173</v>
      </c>
      <c r="N4" s="153">
        <v>195</v>
      </c>
      <c r="O4" s="153">
        <v>165</v>
      </c>
      <c r="P4" s="153">
        <v>177</v>
      </c>
      <c r="Q4" s="153">
        <v>188</v>
      </c>
      <c r="R4" s="153">
        <v>184</v>
      </c>
      <c r="S4" s="153">
        <v>151</v>
      </c>
      <c r="T4" s="153">
        <v>192</v>
      </c>
      <c r="U4" s="153">
        <v>230</v>
      </c>
      <c r="V4" s="153">
        <v>190</v>
      </c>
      <c r="W4" s="153">
        <v>195</v>
      </c>
      <c r="X4" s="153">
        <v>198</v>
      </c>
      <c r="Y4" s="153">
        <v>162</v>
      </c>
      <c r="Z4" s="153">
        <v>216</v>
      </c>
      <c r="AA4" s="153">
        <v>173</v>
      </c>
      <c r="AB4" s="153">
        <v>142</v>
      </c>
      <c r="AC4" s="153">
        <v>212</v>
      </c>
      <c r="AD4" s="153">
        <v>147</v>
      </c>
      <c r="AE4" s="153">
        <v>164</v>
      </c>
      <c r="AF4" s="153">
        <v>193</v>
      </c>
      <c r="AG4" s="153">
        <v>232</v>
      </c>
      <c r="AH4" s="153">
        <v>194</v>
      </c>
      <c r="AI4" s="153">
        <v>222</v>
      </c>
      <c r="AJ4" s="153">
        <v>207</v>
      </c>
      <c r="AK4" s="153">
        <v>193</v>
      </c>
      <c r="AL4" s="153">
        <v>229</v>
      </c>
      <c r="AM4" s="153">
        <v>204</v>
      </c>
      <c r="AN4" s="153">
        <v>204</v>
      </c>
      <c r="AO4" s="153">
        <v>217</v>
      </c>
      <c r="AP4" s="153">
        <v>207</v>
      </c>
      <c r="AQ4" s="153">
        <v>202</v>
      </c>
      <c r="AR4" s="153">
        <v>220</v>
      </c>
      <c r="AS4" s="153">
        <v>204</v>
      </c>
      <c r="AT4" s="153">
        <v>107</v>
      </c>
      <c r="AU4" s="153">
        <v>216</v>
      </c>
      <c r="AV4" s="153">
        <v>128</v>
      </c>
      <c r="AW4" s="153">
        <v>174</v>
      </c>
      <c r="AX4" s="153">
        <v>161</v>
      </c>
      <c r="AY4" s="153">
        <v>219</v>
      </c>
      <c r="AZ4" s="153">
        <v>182</v>
      </c>
      <c r="BA4" s="153">
        <v>182</v>
      </c>
      <c r="BB4" s="153">
        <v>177</v>
      </c>
      <c r="BC4" s="153">
        <v>210</v>
      </c>
      <c r="BD4" s="153">
        <v>164</v>
      </c>
      <c r="BE4" s="153">
        <v>188</v>
      </c>
      <c r="BF4" s="153">
        <v>200</v>
      </c>
      <c r="BG4" s="153">
        <v>173</v>
      </c>
      <c r="BH4" s="153">
        <v>194</v>
      </c>
      <c r="BI4" s="153">
        <v>166</v>
      </c>
      <c r="BJ4" s="153">
        <v>185</v>
      </c>
      <c r="BK4" s="153">
        <v>210</v>
      </c>
      <c r="BL4" s="153">
        <v>183</v>
      </c>
      <c r="BM4" s="153">
        <v>193</v>
      </c>
      <c r="BN4" s="153">
        <v>199</v>
      </c>
      <c r="BO4" s="153">
        <v>201</v>
      </c>
      <c r="BP4" s="153">
        <v>182</v>
      </c>
      <c r="BQ4" s="153">
        <v>192</v>
      </c>
      <c r="BR4" s="153">
        <v>194</v>
      </c>
      <c r="BS4" s="153">
        <v>184</v>
      </c>
      <c r="BT4" s="153">
        <v>121</v>
      </c>
      <c r="BU4" s="153">
        <v>105</v>
      </c>
      <c r="BV4" s="153">
        <v>89</v>
      </c>
      <c r="BW4" s="153">
        <v>185</v>
      </c>
      <c r="BX4" s="153">
        <v>180</v>
      </c>
      <c r="BY4" s="153">
        <v>190</v>
      </c>
      <c r="BZ4" s="153">
        <v>206</v>
      </c>
      <c r="CA4" s="153">
        <v>146</v>
      </c>
      <c r="CB4" s="153">
        <v>162</v>
      </c>
      <c r="CC4" s="153">
        <v>158</v>
      </c>
      <c r="CD4" s="153">
        <v>152</v>
      </c>
      <c r="CE4" s="153">
        <v>150</v>
      </c>
      <c r="CF4" s="153">
        <v>150</v>
      </c>
      <c r="CG4" s="153">
        <v>152</v>
      </c>
      <c r="CH4" s="153">
        <v>154</v>
      </c>
      <c r="CI4" s="153">
        <v>191</v>
      </c>
      <c r="CJ4" s="153">
        <v>203</v>
      </c>
      <c r="CK4" s="153">
        <v>187</v>
      </c>
      <c r="CL4" s="153">
        <v>207</v>
      </c>
      <c r="CM4" s="153">
        <v>182</v>
      </c>
      <c r="CN4" s="153">
        <v>193</v>
      </c>
      <c r="CO4" s="153">
        <v>186</v>
      </c>
      <c r="CP4" s="153">
        <v>200</v>
      </c>
      <c r="CQ4" s="153">
        <v>207</v>
      </c>
      <c r="CR4" s="153">
        <v>164</v>
      </c>
      <c r="CS4" s="153">
        <v>198</v>
      </c>
      <c r="CT4" s="153">
        <v>198</v>
      </c>
      <c r="CU4" s="153">
        <v>150</v>
      </c>
      <c r="CV4" s="153">
        <v>205</v>
      </c>
      <c r="CW4" s="153">
        <v>213</v>
      </c>
      <c r="CX4" s="153">
        <v>206</v>
      </c>
      <c r="CY4" s="153">
        <v>173</v>
      </c>
      <c r="CZ4" s="153">
        <v>169</v>
      </c>
      <c r="DA4" s="153">
        <v>186</v>
      </c>
      <c r="DB4" s="153">
        <v>184</v>
      </c>
      <c r="DC4" s="153">
        <v>207</v>
      </c>
      <c r="DD4" s="153">
        <v>200</v>
      </c>
      <c r="DE4" s="153">
        <v>204</v>
      </c>
      <c r="DF4" s="153">
        <v>176</v>
      </c>
      <c r="DG4" s="153">
        <v>187</v>
      </c>
      <c r="DH4" s="153">
        <v>164</v>
      </c>
      <c r="DI4" s="153">
        <v>194</v>
      </c>
      <c r="DJ4" s="153">
        <v>150</v>
      </c>
      <c r="DK4" s="153">
        <v>190</v>
      </c>
      <c r="DL4" s="153">
        <v>209</v>
      </c>
      <c r="DM4" s="153">
        <v>209</v>
      </c>
      <c r="DN4" s="153">
        <v>159</v>
      </c>
      <c r="DO4" s="153">
        <v>189</v>
      </c>
      <c r="DP4" s="153">
        <v>188</v>
      </c>
      <c r="DQ4" s="153">
        <v>208</v>
      </c>
      <c r="DR4" s="153">
        <v>180</v>
      </c>
      <c r="DS4" s="153">
        <v>195</v>
      </c>
      <c r="DT4" s="153">
        <v>184</v>
      </c>
      <c r="DU4" s="153">
        <v>202</v>
      </c>
      <c r="DV4" s="153">
        <v>211</v>
      </c>
      <c r="DW4" s="153">
        <v>206</v>
      </c>
      <c r="DX4" s="153">
        <v>213</v>
      </c>
      <c r="DY4" s="153">
        <v>211</v>
      </c>
      <c r="DZ4" s="153">
        <v>150</v>
      </c>
      <c r="EA4" s="153">
        <v>157</v>
      </c>
      <c r="EB4" s="153">
        <v>220</v>
      </c>
      <c r="EC4" s="153">
        <v>214</v>
      </c>
      <c r="ED4" s="153">
        <v>191</v>
      </c>
      <c r="EE4" s="153">
        <v>200</v>
      </c>
      <c r="EF4" s="153">
        <v>208</v>
      </c>
      <c r="EG4" s="153">
        <v>183</v>
      </c>
      <c r="EH4" s="153">
        <v>117</v>
      </c>
      <c r="EI4" s="153">
        <v>61</v>
      </c>
      <c r="EJ4" s="153">
        <v>54</v>
      </c>
      <c r="EK4" s="153">
        <v>107</v>
      </c>
      <c r="EL4" s="153">
        <v>123</v>
      </c>
      <c r="EM4" s="153">
        <v>178</v>
      </c>
      <c r="EN4" s="153">
        <v>191</v>
      </c>
      <c r="EO4" s="153">
        <v>201</v>
      </c>
      <c r="EP4" s="153">
        <v>186</v>
      </c>
      <c r="EQ4" s="153">
        <v>195</v>
      </c>
      <c r="ER4" s="153">
        <v>174</v>
      </c>
      <c r="ES4" s="153">
        <v>193</v>
      </c>
      <c r="ET4" s="153">
        <v>198</v>
      </c>
      <c r="EU4" s="153">
        <v>197</v>
      </c>
      <c r="EV4" s="153">
        <v>185</v>
      </c>
      <c r="EW4" s="153">
        <v>159</v>
      </c>
      <c r="EX4" s="153">
        <v>172</v>
      </c>
      <c r="EY4" s="153">
        <v>185</v>
      </c>
      <c r="EZ4" s="153">
        <v>155</v>
      </c>
      <c r="FA4" s="153">
        <v>187</v>
      </c>
      <c r="FB4" s="153">
        <v>191</v>
      </c>
      <c r="FC4" s="153">
        <v>141</v>
      </c>
      <c r="FD4" s="153">
        <v>204</v>
      </c>
      <c r="FE4" s="153">
        <v>221</v>
      </c>
      <c r="FF4" s="153">
        <v>246</v>
      </c>
      <c r="FG4" s="153">
        <v>214</v>
      </c>
      <c r="FH4" s="153">
        <v>213</v>
      </c>
      <c r="FI4" s="153">
        <v>209</v>
      </c>
      <c r="FJ4" s="153">
        <v>206</v>
      </c>
      <c r="FK4" s="153">
        <v>216</v>
      </c>
      <c r="FL4" s="153">
        <v>215</v>
      </c>
      <c r="FM4" s="153">
        <v>223</v>
      </c>
      <c r="FN4" s="153">
        <v>224</v>
      </c>
      <c r="FO4" s="153">
        <v>221</v>
      </c>
      <c r="FP4" s="153">
        <v>207</v>
      </c>
      <c r="FQ4" s="153">
        <v>212</v>
      </c>
      <c r="FR4" s="153">
        <v>310</v>
      </c>
      <c r="FS4" s="153">
        <v>310</v>
      </c>
      <c r="FT4" s="153">
        <v>306</v>
      </c>
      <c r="FU4" s="153">
        <v>213</v>
      </c>
      <c r="FV4" s="153">
        <v>177</v>
      </c>
      <c r="FW4" s="153">
        <v>201</v>
      </c>
      <c r="FX4" s="153">
        <v>186</v>
      </c>
      <c r="FY4" s="153">
        <v>197</v>
      </c>
      <c r="FZ4" s="153">
        <v>229</v>
      </c>
      <c r="GA4" s="153">
        <v>97</v>
      </c>
      <c r="GB4" s="153">
        <v>89</v>
      </c>
      <c r="GC4" s="153">
        <v>58</v>
      </c>
      <c r="GD4" s="153">
        <v>114</v>
      </c>
      <c r="GE4" s="153">
        <v>180</v>
      </c>
      <c r="GF4" s="153">
        <v>187</v>
      </c>
      <c r="GG4" s="153">
        <v>192</v>
      </c>
      <c r="GH4" s="153">
        <v>237</v>
      </c>
      <c r="GI4" s="153">
        <v>203</v>
      </c>
      <c r="GJ4" s="153">
        <v>191</v>
      </c>
      <c r="GK4" s="153">
        <v>182</v>
      </c>
      <c r="GL4" s="153">
        <v>224</v>
      </c>
      <c r="GM4" s="153">
        <v>209</v>
      </c>
      <c r="GN4" s="153">
        <v>175</v>
      </c>
      <c r="GO4" s="153">
        <v>206</v>
      </c>
      <c r="GP4" s="153">
        <v>205</v>
      </c>
      <c r="GQ4" s="153">
        <v>192</v>
      </c>
      <c r="GR4" s="153">
        <v>199</v>
      </c>
      <c r="GS4" s="153">
        <v>222</v>
      </c>
      <c r="GT4" s="153">
        <v>216</v>
      </c>
      <c r="GU4" s="153">
        <v>227</v>
      </c>
      <c r="GV4" s="153">
        <v>242</v>
      </c>
      <c r="GW4" s="153">
        <v>125</v>
      </c>
      <c r="GX4" s="153">
        <v>195</v>
      </c>
      <c r="GY4" s="153">
        <v>186</v>
      </c>
      <c r="GZ4" s="153">
        <v>138</v>
      </c>
      <c r="HA4" s="153">
        <v>219</v>
      </c>
      <c r="HB4" s="153">
        <v>232</v>
      </c>
      <c r="HC4" s="153">
        <v>166</v>
      </c>
      <c r="HD4" s="153">
        <v>206</v>
      </c>
      <c r="HE4" s="153">
        <v>234</v>
      </c>
      <c r="HF4" s="153">
        <v>213</v>
      </c>
      <c r="HG4" s="153">
        <v>205</v>
      </c>
      <c r="HH4" s="153">
        <v>233</v>
      </c>
      <c r="HI4" s="153">
        <v>236</v>
      </c>
      <c r="HJ4" s="153">
        <v>171</v>
      </c>
      <c r="HK4" s="153">
        <v>144</v>
      </c>
      <c r="HL4" s="153">
        <v>216</v>
      </c>
      <c r="HM4" s="153">
        <v>220</v>
      </c>
      <c r="HN4" s="153">
        <v>171</v>
      </c>
      <c r="HO4" s="153">
        <v>81</v>
      </c>
      <c r="HP4" s="153">
        <v>95</v>
      </c>
      <c r="HQ4" s="153">
        <v>41</v>
      </c>
      <c r="HR4" s="153">
        <v>97</v>
      </c>
      <c r="HS4" s="153">
        <v>69</v>
      </c>
      <c r="HT4" s="153">
        <v>123</v>
      </c>
      <c r="HU4" s="153">
        <v>115</v>
      </c>
      <c r="HV4" s="153">
        <v>81</v>
      </c>
      <c r="HW4" s="153">
        <v>91</v>
      </c>
      <c r="HX4" s="153">
        <v>126</v>
      </c>
      <c r="HY4" s="153">
        <v>101</v>
      </c>
      <c r="HZ4" s="153">
        <v>35</v>
      </c>
      <c r="IA4" s="153">
        <v>58</v>
      </c>
      <c r="IB4" s="153">
        <v>90</v>
      </c>
      <c r="IC4" s="153">
        <v>114</v>
      </c>
      <c r="ID4" s="153">
        <v>174</v>
      </c>
      <c r="IE4" s="153">
        <v>194</v>
      </c>
      <c r="IF4" s="153">
        <v>228</v>
      </c>
      <c r="IG4" s="153">
        <v>189</v>
      </c>
      <c r="IH4" s="153">
        <v>181</v>
      </c>
      <c r="II4" s="153">
        <v>226</v>
      </c>
      <c r="IJ4" s="153">
        <v>232</v>
      </c>
      <c r="IK4" s="153">
        <v>131</v>
      </c>
      <c r="IL4" s="153">
        <v>205</v>
      </c>
      <c r="IM4" s="153">
        <v>209</v>
      </c>
      <c r="IN4" s="153">
        <v>212</v>
      </c>
      <c r="IO4" s="153">
        <v>144</v>
      </c>
      <c r="IP4" s="153">
        <v>162</v>
      </c>
      <c r="IQ4" s="153">
        <v>214</v>
      </c>
      <c r="IR4" s="153">
        <v>212</v>
      </c>
      <c r="IS4" s="153">
        <v>230</v>
      </c>
      <c r="IT4" s="153">
        <v>232</v>
      </c>
      <c r="IU4" s="153">
        <v>249</v>
      </c>
      <c r="IV4" s="153">
        <v>229</v>
      </c>
      <c r="IW4" s="153">
        <v>224</v>
      </c>
      <c r="IX4" s="153">
        <v>190</v>
      </c>
      <c r="IY4" s="153">
        <v>137</v>
      </c>
      <c r="IZ4" s="153">
        <v>141</v>
      </c>
      <c r="JA4" s="153">
        <v>194</v>
      </c>
      <c r="JB4" s="153">
        <v>193</v>
      </c>
      <c r="JC4" s="153">
        <v>201</v>
      </c>
      <c r="JD4" s="153">
        <v>196</v>
      </c>
      <c r="JE4" s="153">
        <v>135</v>
      </c>
      <c r="JF4" s="153">
        <v>180</v>
      </c>
      <c r="JG4" s="153">
        <v>137</v>
      </c>
      <c r="JH4" s="153">
        <v>182</v>
      </c>
      <c r="JI4" s="153">
        <v>201</v>
      </c>
      <c r="JJ4" s="153">
        <v>176</v>
      </c>
      <c r="JK4" s="153">
        <v>209</v>
      </c>
      <c r="JL4" s="153">
        <v>188</v>
      </c>
      <c r="JM4" s="153">
        <v>122</v>
      </c>
      <c r="JN4" s="153">
        <v>200</v>
      </c>
      <c r="JO4" s="153">
        <v>186</v>
      </c>
      <c r="JP4" s="153">
        <v>124</v>
      </c>
      <c r="JQ4" s="153">
        <v>190</v>
      </c>
      <c r="JR4" s="153">
        <v>172</v>
      </c>
      <c r="JS4" s="153">
        <v>163</v>
      </c>
      <c r="JT4" s="153">
        <v>284</v>
      </c>
      <c r="JU4" s="153"/>
      <c r="JV4" s="153">
        <v>148</v>
      </c>
      <c r="JW4" s="153">
        <v>164</v>
      </c>
      <c r="JX4" s="153">
        <v>189</v>
      </c>
      <c r="JY4" s="153">
        <v>204</v>
      </c>
      <c r="JZ4" s="153">
        <v>167</v>
      </c>
      <c r="KA4" s="153">
        <v>199</v>
      </c>
      <c r="KB4" s="153">
        <v>177</v>
      </c>
      <c r="KC4" s="153">
        <v>158</v>
      </c>
      <c r="KD4" s="153">
        <v>160</v>
      </c>
      <c r="KE4" s="153">
        <v>181</v>
      </c>
      <c r="KF4" s="153">
        <v>204</v>
      </c>
      <c r="KG4" s="153">
        <v>174</v>
      </c>
      <c r="KH4" s="153">
        <v>164</v>
      </c>
      <c r="KI4" s="153">
        <v>158</v>
      </c>
      <c r="KJ4" s="153">
        <v>204</v>
      </c>
      <c r="KK4" s="153">
        <v>203</v>
      </c>
      <c r="KL4" s="153">
        <v>185</v>
      </c>
      <c r="KM4" s="153">
        <v>113</v>
      </c>
      <c r="KN4" s="153">
        <v>198</v>
      </c>
      <c r="KO4" s="153">
        <v>150</v>
      </c>
      <c r="KP4" s="153">
        <v>214</v>
      </c>
      <c r="KQ4" s="153">
        <v>224</v>
      </c>
      <c r="KR4" s="153">
        <v>292</v>
      </c>
      <c r="KS4" s="153">
        <v>282</v>
      </c>
      <c r="KT4" s="153">
        <v>268</v>
      </c>
      <c r="KU4" s="153">
        <v>212</v>
      </c>
      <c r="KV4" s="153">
        <v>309</v>
      </c>
      <c r="KW4" s="153">
        <v>235</v>
      </c>
      <c r="KX4" s="153">
        <v>302</v>
      </c>
      <c r="KY4" s="153">
        <v>290</v>
      </c>
      <c r="KZ4" s="153">
        <v>296</v>
      </c>
      <c r="LA4" s="153">
        <v>278</v>
      </c>
      <c r="LB4" s="153">
        <v>237</v>
      </c>
      <c r="LC4" s="153">
        <v>247</v>
      </c>
      <c r="LD4" s="153">
        <v>233</v>
      </c>
      <c r="LE4" s="153">
        <v>214</v>
      </c>
      <c r="LF4" s="153">
        <v>225</v>
      </c>
      <c r="LG4" s="153">
        <v>236</v>
      </c>
      <c r="LH4" s="153">
        <v>213</v>
      </c>
      <c r="LI4" s="153">
        <v>219</v>
      </c>
      <c r="LJ4" s="153">
        <v>230</v>
      </c>
      <c r="LK4" s="153">
        <v>241</v>
      </c>
      <c r="LL4" s="153">
        <v>238</v>
      </c>
      <c r="LM4" s="153">
        <v>250</v>
      </c>
      <c r="LN4" s="153">
        <v>247</v>
      </c>
      <c r="LO4" s="153">
        <v>248</v>
      </c>
      <c r="LP4" s="153">
        <v>248</v>
      </c>
      <c r="LQ4" s="153">
        <v>216</v>
      </c>
      <c r="LR4" s="153">
        <v>242</v>
      </c>
      <c r="LS4" s="153">
        <v>254</v>
      </c>
      <c r="LT4" s="153">
        <v>244</v>
      </c>
      <c r="LU4" s="153">
        <v>216</v>
      </c>
      <c r="LV4" s="153">
        <v>233</v>
      </c>
      <c r="LW4" s="153">
        <v>238</v>
      </c>
      <c r="LX4" s="153">
        <v>228</v>
      </c>
      <c r="LY4" s="153">
        <v>244</v>
      </c>
      <c r="LZ4" s="153">
        <v>227</v>
      </c>
      <c r="MA4" s="153">
        <v>228</v>
      </c>
      <c r="MB4" s="153">
        <v>217</v>
      </c>
      <c r="MC4" s="153">
        <v>238</v>
      </c>
      <c r="MD4" s="153">
        <v>223</v>
      </c>
      <c r="ME4" s="153">
        <v>234</v>
      </c>
      <c r="MF4" s="153">
        <v>181</v>
      </c>
      <c r="MG4" s="153">
        <v>245</v>
      </c>
      <c r="MH4" s="153">
        <v>226</v>
      </c>
      <c r="MI4" s="153">
        <v>197</v>
      </c>
      <c r="MJ4" s="153">
        <v>227</v>
      </c>
      <c r="MK4" s="153">
        <v>236</v>
      </c>
      <c r="ML4" s="153">
        <v>220</v>
      </c>
      <c r="MM4" s="153">
        <v>240</v>
      </c>
      <c r="MN4" s="153">
        <v>280</v>
      </c>
      <c r="MO4" s="153">
        <v>105</v>
      </c>
      <c r="MP4" s="153">
        <v>135</v>
      </c>
      <c r="MQ4" s="153">
        <v>284</v>
      </c>
      <c r="MR4" s="153">
        <v>307</v>
      </c>
      <c r="MS4" s="153">
        <v>225</v>
      </c>
      <c r="MT4" s="153">
        <v>304</v>
      </c>
      <c r="MU4" s="153">
        <v>285</v>
      </c>
      <c r="MV4" s="153">
        <v>288</v>
      </c>
      <c r="MW4" s="153">
        <v>283</v>
      </c>
      <c r="MX4" s="153">
        <v>230</v>
      </c>
      <c r="MY4" s="153">
        <v>210</v>
      </c>
      <c r="MZ4" s="153">
        <v>272</v>
      </c>
      <c r="NA4" s="153">
        <v>268</v>
      </c>
      <c r="NB4" s="153">
        <v>257</v>
      </c>
      <c r="NC4" s="153">
        <v>263</v>
      </c>
      <c r="ND4" s="153">
        <v>273</v>
      </c>
      <c r="NE4" s="153">
        <v>248</v>
      </c>
    </row>
    <row r="5" spans="1:369" s="48" customFormat="1" ht="18" customHeight="1" x14ac:dyDescent="0.25">
      <c r="A5" s="208"/>
      <c r="B5" s="211" t="s">
        <v>499</v>
      </c>
      <c r="C5" s="212"/>
      <c r="D5" s="213"/>
      <c r="E5" s="60">
        <v>19.7</v>
      </c>
      <c r="F5" s="60">
        <v>20.6</v>
      </c>
      <c r="G5" s="60">
        <v>20.7</v>
      </c>
      <c r="H5" s="60">
        <v>22.1</v>
      </c>
      <c r="I5" s="60">
        <v>16.600000000000001</v>
      </c>
      <c r="J5" s="60">
        <v>19.3</v>
      </c>
      <c r="K5" s="60">
        <v>20.100000000000001</v>
      </c>
      <c r="L5" s="60">
        <v>20.7</v>
      </c>
      <c r="M5" s="60">
        <v>21.3</v>
      </c>
      <c r="N5" s="60">
        <v>19.100000000000001</v>
      </c>
      <c r="O5" s="60">
        <v>14.8</v>
      </c>
      <c r="P5" s="60">
        <v>16.8</v>
      </c>
      <c r="Q5" s="60">
        <v>17.5</v>
      </c>
      <c r="R5" s="60">
        <v>18.899999999999999</v>
      </c>
      <c r="S5" s="60">
        <v>13</v>
      </c>
      <c r="T5" s="60">
        <v>12.9</v>
      </c>
      <c r="U5" s="60">
        <v>18.899999999999999</v>
      </c>
      <c r="V5" s="60">
        <v>19.2</v>
      </c>
      <c r="W5" s="60">
        <v>19.399999999999999</v>
      </c>
      <c r="X5" s="60">
        <v>18.100000000000001</v>
      </c>
      <c r="Y5" s="60">
        <v>16.899999999999999</v>
      </c>
      <c r="Z5" s="60">
        <v>18.399999999999999</v>
      </c>
      <c r="AA5" s="60">
        <v>16.5</v>
      </c>
      <c r="AB5" s="60">
        <v>18.100000000000001</v>
      </c>
      <c r="AC5" s="60">
        <v>17.5</v>
      </c>
      <c r="AD5" s="60">
        <v>13.6</v>
      </c>
      <c r="AE5" s="60">
        <v>16.7</v>
      </c>
      <c r="AF5" s="60">
        <v>15.8</v>
      </c>
      <c r="AG5" s="60">
        <v>17.399999999999999</v>
      </c>
      <c r="AH5" s="60">
        <v>18</v>
      </c>
      <c r="AI5" s="60">
        <v>17.100000000000001</v>
      </c>
      <c r="AJ5" s="60">
        <v>17.7</v>
      </c>
      <c r="AK5" s="60">
        <v>17.3</v>
      </c>
      <c r="AL5" s="60">
        <v>18.3</v>
      </c>
      <c r="AM5" s="60">
        <v>18</v>
      </c>
      <c r="AN5" s="60">
        <v>19.899999999999999</v>
      </c>
      <c r="AO5" s="60">
        <v>19.8</v>
      </c>
      <c r="AP5" s="60">
        <v>20.2</v>
      </c>
      <c r="AQ5" s="60">
        <v>18.2</v>
      </c>
      <c r="AR5" s="60">
        <v>19.100000000000001</v>
      </c>
      <c r="AS5" s="60">
        <v>20.100000000000001</v>
      </c>
      <c r="AT5" s="60">
        <v>10.8</v>
      </c>
      <c r="AU5" s="60">
        <v>16.600000000000001</v>
      </c>
      <c r="AV5" s="60">
        <v>8.1999999999999993</v>
      </c>
      <c r="AW5" s="60">
        <v>18.600000000000001</v>
      </c>
      <c r="AX5" s="60">
        <v>13.8</v>
      </c>
      <c r="AY5" s="60">
        <v>20.100000000000001</v>
      </c>
      <c r="AZ5" s="60">
        <v>19.5</v>
      </c>
      <c r="BA5" s="60">
        <v>20.5</v>
      </c>
      <c r="BB5" s="60">
        <v>20.8</v>
      </c>
      <c r="BC5" s="60">
        <v>21.6</v>
      </c>
      <c r="BD5" s="60">
        <v>18.600000000000001</v>
      </c>
      <c r="BE5" s="60">
        <v>23</v>
      </c>
      <c r="BF5" s="60">
        <v>20</v>
      </c>
      <c r="BG5" s="60">
        <v>20</v>
      </c>
      <c r="BH5" s="60">
        <v>20.9</v>
      </c>
      <c r="BI5" s="60">
        <v>20.8</v>
      </c>
      <c r="BJ5" s="60">
        <v>20.100000000000001</v>
      </c>
      <c r="BK5" s="60">
        <v>20.7</v>
      </c>
      <c r="BL5" s="60">
        <v>21.4</v>
      </c>
      <c r="BM5" s="60">
        <v>18.899999999999999</v>
      </c>
      <c r="BN5" s="60">
        <v>22.8</v>
      </c>
      <c r="BO5" s="60">
        <v>21.9</v>
      </c>
      <c r="BP5" s="60">
        <v>22</v>
      </c>
      <c r="BQ5" s="60">
        <v>21.9</v>
      </c>
      <c r="BR5" s="60">
        <v>18.3</v>
      </c>
      <c r="BS5" s="60">
        <v>19.8</v>
      </c>
      <c r="BT5" s="60">
        <v>17.600000000000001</v>
      </c>
      <c r="BU5" s="60">
        <v>13.5</v>
      </c>
      <c r="BV5" s="60">
        <v>7.4</v>
      </c>
      <c r="BW5" s="60">
        <v>17.7</v>
      </c>
      <c r="BX5" s="60">
        <v>19.3</v>
      </c>
      <c r="BY5" s="60">
        <v>19.3</v>
      </c>
      <c r="BZ5" s="60">
        <v>22.8</v>
      </c>
      <c r="CA5" s="60">
        <v>21.8</v>
      </c>
      <c r="CB5" s="60">
        <v>22.2</v>
      </c>
      <c r="CC5" s="60">
        <v>21.9</v>
      </c>
      <c r="CD5" s="60">
        <v>19</v>
      </c>
      <c r="CE5" s="60">
        <v>19</v>
      </c>
      <c r="CF5" s="60">
        <v>19</v>
      </c>
      <c r="CG5" s="60">
        <v>19</v>
      </c>
      <c r="CH5" s="60">
        <v>19</v>
      </c>
      <c r="CI5" s="60">
        <v>20.5</v>
      </c>
      <c r="CJ5" s="60">
        <v>22.6</v>
      </c>
      <c r="CK5" s="60">
        <v>23.5</v>
      </c>
      <c r="CL5" s="60">
        <v>23.2</v>
      </c>
      <c r="CM5" s="60">
        <v>23.7</v>
      </c>
      <c r="CN5" s="60">
        <v>23.5</v>
      </c>
      <c r="CO5" s="60">
        <v>23.2</v>
      </c>
      <c r="CP5" s="60">
        <v>21.1</v>
      </c>
      <c r="CQ5" s="60">
        <v>22.7</v>
      </c>
      <c r="CR5" s="60">
        <v>23.3</v>
      </c>
      <c r="CS5" s="60">
        <v>23.1</v>
      </c>
      <c r="CT5" s="60">
        <v>23.4</v>
      </c>
      <c r="CU5" s="60">
        <v>16.600000000000001</v>
      </c>
      <c r="CV5" s="60">
        <v>21.8</v>
      </c>
      <c r="CW5" s="60">
        <v>22.8</v>
      </c>
      <c r="CX5" s="60">
        <v>23.5</v>
      </c>
      <c r="CY5" s="60">
        <v>23.5</v>
      </c>
      <c r="CZ5" s="60">
        <v>22.7</v>
      </c>
      <c r="DA5" s="60">
        <v>23.3</v>
      </c>
      <c r="DB5" s="60">
        <v>22.6</v>
      </c>
      <c r="DC5" s="60">
        <v>20.7</v>
      </c>
      <c r="DD5" s="60">
        <v>21</v>
      </c>
      <c r="DE5" s="60">
        <v>21.9</v>
      </c>
      <c r="DF5" s="60">
        <v>18.899999999999999</v>
      </c>
      <c r="DG5" s="60">
        <v>18</v>
      </c>
      <c r="DH5" s="60">
        <v>15.6</v>
      </c>
      <c r="DI5" s="60">
        <v>17.100000000000001</v>
      </c>
      <c r="DJ5" s="60">
        <v>18.8</v>
      </c>
      <c r="DK5" s="60">
        <v>18.600000000000001</v>
      </c>
      <c r="DL5" s="60">
        <v>20.6</v>
      </c>
      <c r="DM5" s="60">
        <v>20.399999999999999</v>
      </c>
      <c r="DN5" s="60">
        <v>17.3</v>
      </c>
      <c r="DO5" s="60">
        <v>21.1</v>
      </c>
      <c r="DP5" s="60">
        <v>21.1</v>
      </c>
      <c r="DQ5" s="60">
        <v>22.9</v>
      </c>
      <c r="DR5" s="60">
        <v>22.1</v>
      </c>
      <c r="DS5" s="60">
        <v>23</v>
      </c>
      <c r="DT5" s="60">
        <v>23</v>
      </c>
      <c r="DU5" s="60">
        <v>22.6</v>
      </c>
      <c r="DV5" s="60">
        <v>22.1</v>
      </c>
      <c r="DW5" s="60">
        <v>22.8</v>
      </c>
      <c r="DX5" s="60">
        <v>22.9</v>
      </c>
      <c r="DY5" s="60">
        <v>22.2</v>
      </c>
      <c r="DZ5" s="60">
        <v>16.2</v>
      </c>
      <c r="EA5" s="60">
        <v>9.6</v>
      </c>
      <c r="EB5" s="60">
        <v>22.2</v>
      </c>
      <c r="EC5" s="60">
        <v>22.4</v>
      </c>
      <c r="ED5" s="60">
        <v>21.9</v>
      </c>
      <c r="EE5" s="60">
        <v>21</v>
      </c>
      <c r="EF5" s="60">
        <v>21.6</v>
      </c>
      <c r="EG5" s="60">
        <v>21.1</v>
      </c>
      <c r="EH5" s="60">
        <v>5.6</v>
      </c>
      <c r="EI5" s="60">
        <v>0</v>
      </c>
      <c r="EJ5" s="60">
        <v>0</v>
      </c>
      <c r="EK5" s="60">
        <v>0</v>
      </c>
      <c r="EL5" s="60">
        <v>7.6</v>
      </c>
      <c r="EM5" s="60">
        <v>16.5</v>
      </c>
      <c r="EN5" s="60">
        <v>21.8</v>
      </c>
      <c r="EO5" s="60">
        <v>22.3</v>
      </c>
      <c r="EP5" s="60">
        <v>22.2</v>
      </c>
      <c r="EQ5" s="60">
        <v>22.9</v>
      </c>
      <c r="ER5" s="60">
        <v>21.3</v>
      </c>
      <c r="ES5" s="60">
        <v>21.8</v>
      </c>
      <c r="ET5" s="60">
        <v>22.3</v>
      </c>
      <c r="EU5" s="60">
        <v>22.2</v>
      </c>
      <c r="EV5" s="60">
        <v>22.7</v>
      </c>
      <c r="EW5" s="60">
        <v>18.7</v>
      </c>
      <c r="EX5" s="60">
        <v>19.600000000000001</v>
      </c>
      <c r="EY5" s="60">
        <v>19</v>
      </c>
      <c r="EZ5" s="60">
        <v>17.3</v>
      </c>
      <c r="FA5" s="60">
        <v>19.600000000000001</v>
      </c>
      <c r="FB5" s="60">
        <v>20</v>
      </c>
      <c r="FC5" s="60">
        <v>15.9</v>
      </c>
      <c r="FD5" s="60">
        <v>19.5</v>
      </c>
      <c r="FE5" s="60">
        <v>21.8</v>
      </c>
      <c r="FF5" s="60">
        <v>22.3</v>
      </c>
      <c r="FG5" s="60">
        <v>22</v>
      </c>
      <c r="FH5" s="60">
        <v>24</v>
      </c>
      <c r="FI5" s="60">
        <v>24</v>
      </c>
      <c r="FJ5" s="60">
        <v>23.3</v>
      </c>
      <c r="FK5" s="60">
        <v>22.8</v>
      </c>
      <c r="FL5" s="60">
        <v>23.2</v>
      </c>
      <c r="FM5" s="60">
        <v>21.8</v>
      </c>
      <c r="FN5" s="60">
        <v>21.2</v>
      </c>
      <c r="FO5" s="60">
        <v>21.8</v>
      </c>
      <c r="FP5" s="60">
        <v>22.2</v>
      </c>
      <c r="FQ5" s="60">
        <v>22.1</v>
      </c>
      <c r="FR5" s="60">
        <v>23</v>
      </c>
      <c r="FS5" s="60">
        <v>22.5</v>
      </c>
      <c r="FT5" s="60">
        <v>21.7</v>
      </c>
      <c r="FU5" s="60">
        <v>22.3</v>
      </c>
      <c r="FV5" s="60">
        <v>19.5</v>
      </c>
      <c r="FW5" s="60">
        <v>20.100000000000001</v>
      </c>
      <c r="FX5" s="60">
        <v>20.2</v>
      </c>
      <c r="FY5" s="60">
        <v>19.899999999999999</v>
      </c>
      <c r="FZ5" s="60">
        <v>18.899999999999999</v>
      </c>
      <c r="GA5" s="60">
        <v>13.3</v>
      </c>
      <c r="GB5" s="60">
        <v>14.2</v>
      </c>
      <c r="GC5" s="60"/>
      <c r="GD5" s="60">
        <v>5.8</v>
      </c>
      <c r="GE5" s="60">
        <v>15.8</v>
      </c>
      <c r="GF5" s="60">
        <v>20.2</v>
      </c>
      <c r="GG5" s="60">
        <v>19.399999999999999</v>
      </c>
      <c r="GH5" s="60">
        <v>20.399999999999999</v>
      </c>
      <c r="GI5" s="60">
        <v>20.9</v>
      </c>
      <c r="GJ5" s="60">
        <v>19.899999999999999</v>
      </c>
      <c r="GK5" s="60">
        <v>20</v>
      </c>
      <c r="GL5" s="60">
        <v>10.7</v>
      </c>
      <c r="GM5" s="60">
        <v>20</v>
      </c>
      <c r="GN5" s="60">
        <v>15.4</v>
      </c>
      <c r="GO5" s="60">
        <v>21.5</v>
      </c>
      <c r="GP5" s="60">
        <v>22.6</v>
      </c>
      <c r="GQ5" s="60">
        <v>21.9</v>
      </c>
      <c r="GR5" s="60">
        <v>20.9</v>
      </c>
      <c r="GS5" s="60">
        <v>21.4</v>
      </c>
      <c r="GT5" s="60">
        <v>21.9</v>
      </c>
      <c r="GU5" s="60">
        <v>21.7</v>
      </c>
      <c r="GV5" s="60">
        <v>20.9</v>
      </c>
      <c r="GW5" s="60">
        <v>15.4</v>
      </c>
      <c r="GX5" s="60">
        <v>19</v>
      </c>
      <c r="GY5" s="60">
        <v>16.5</v>
      </c>
      <c r="GZ5" s="60">
        <v>15.2</v>
      </c>
      <c r="HA5" s="60">
        <v>18.399999999999999</v>
      </c>
      <c r="HB5" s="60">
        <v>20.2</v>
      </c>
      <c r="HC5" s="60">
        <v>17.100000000000001</v>
      </c>
      <c r="HD5" s="60">
        <v>19.600000000000001</v>
      </c>
      <c r="HE5" s="60">
        <v>20.3</v>
      </c>
      <c r="HF5" s="60">
        <v>20.100000000000001</v>
      </c>
      <c r="HG5" s="60">
        <v>19.600000000000001</v>
      </c>
      <c r="HH5" s="60">
        <v>17.899999999999999</v>
      </c>
      <c r="HI5" s="60">
        <v>16.100000000000001</v>
      </c>
      <c r="HJ5" s="60">
        <v>12.3</v>
      </c>
      <c r="HK5" s="60">
        <v>6.3</v>
      </c>
      <c r="HL5" s="60">
        <v>13.7</v>
      </c>
      <c r="HM5" s="60">
        <v>10.3</v>
      </c>
      <c r="HN5" s="60">
        <v>8.4</v>
      </c>
      <c r="HO5" s="60">
        <v>8.3000000000000007</v>
      </c>
      <c r="HP5" s="60">
        <v>8.6999999999999993</v>
      </c>
      <c r="HQ5" s="60">
        <v>8.6</v>
      </c>
      <c r="HR5" s="60">
        <v>8.9</v>
      </c>
      <c r="HS5" s="60">
        <v>8.1999999999999993</v>
      </c>
      <c r="HT5" s="60">
        <v>1.9</v>
      </c>
      <c r="HU5" s="60">
        <v>0.4</v>
      </c>
      <c r="HV5" s="60">
        <v>1.9</v>
      </c>
      <c r="HW5" s="60">
        <v>3.8</v>
      </c>
      <c r="HX5" s="60">
        <v>10.7</v>
      </c>
      <c r="HY5" s="60">
        <v>11.6</v>
      </c>
      <c r="HZ5" s="60">
        <v>12.2</v>
      </c>
      <c r="IA5" s="60">
        <v>3.3</v>
      </c>
      <c r="IB5" s="60">
        <v>12.5</v>
      </c>
      <c r="IC5" s="60">
        <v>12.1</v>
      </c>
      <c r="ID5" s="60">
        <v>12.8</v>
      </c>
      <c r="IE5" s="60">
        <v>13.4</v>
      </c>
      <c r="IF5" s="60">
        <v>16</v>
      </c>
      <c r="IG5" s="60">
        <v>15.1</v>
      </c>
      <c r="IH5" s="60">
        <v>13.8</v>
      </c>
      <c r="II5" s="60">
        <v>13.2</v>
      </c>
      <c r="IJ5" s="60">
        <v>15.9</v>
      </c>
      <c r="IK5" s="60">
        <v>11.1</v>
      </c>
      <c r="IL5" s="60">
        <v>13</v>
      </c>
      <c r="IM5" s="60">
        <v>12.9</v>
      </c>
      <c r="IN5" s="60">
        <v>12.9</v>
      </c>
      <c r="IO5" s="60">
        <v>10.7</v>
      </c>
      <c r="IP5" s="60">
        <v>8.6</v>
      </c>
      <c r="IQ5" s="60">
        <v>14.8</v>
      </c>
      <c r="IR5" s="60">
        <v>17.7</v>
      </c>
      <c r="IS5" s="60">
        <v>20.5</v>
      </c>
      <c r="IT5" s="60">
        <v>21.5</v>
      </c>
      <c r="IU5" s="60">
        <v>23.1</v>
      </c>
      <c r="IV5" s="60">
        <v>22.6</v>
      </c>
      <c r="IW5" s="60">
        <v>23</v>
      </c>
      <c r="IX5" s="60">
        <v>23.2</v>
      </c>
      <c r="IY5" s="60">
        <v>16.399999999999999</v>
      </c>
      <c r="IZ5" s="60">
        <v>17.600000000000001</v>
      </c>
      <c r="JA5" s="60">
        <v>19.7</v>
      </c>
      <c r="JB5" s="60">
        <v>19.7</v>
      </c>
      <c r="JC5" s="60">
        <v>20.399999999999999</v>
      </c>
      <c r="JD5" s="60">
        <v>19.3</v>
      </c>
      <c r="JE5" s="60">
        <v>14.5</v>
      </c>
      <c r="JF5" s="60">
        <v>17.7</v>
      </c>
      <c r="JG5" s="60">
        <v>14.1</v>
      </c>
      <c r="JH5" s="60">
        <v>16.899999999999999</v>
      </c>
      <c r="JI5" s="60">
        <v>18.100000000000001</v>
      </c>
      <c r="JJ5" s="60">
        <v>17.8</v>
      </c>
      <c r="JK5" s="60">
        <v>16.7</v>
      </c>
      <c r="JL5" s="60">
        <v>19.600000000000001</v>
      </c>
      <c r="JM5" s="60">
        <v>13.6</v>
      </c>
      <c r="JN5" s="60">
        <v>18.3</v>
      </c>
      <c r="JO5" s="60">
        <v>17.600000000000001</v>
      </c>
      <c r="JP5" s="60">
        <v>14.1</v>
      </c>
      <c r="JQ5" s="60">
        <v>13.2</v>
      </c>
      <c r="JR5" s="60">
        <v>15</v>
      </c>
      <c r="JS5" s="60">
        <v>15.5</v>
      </c>
      <c r="JT5" s="60">
        <v>14.3</v>
      </c>
      <c r="JU5" s="60">
        <v>14.3</v>
      </c>
      <c r="JV5" s="60">
        <v>11.3</v>
      </c>
      <c r="JW5" s="60">
        <v>13.5</v>
      </c>
      <c r="JX5" s="60">
        <v>16.3</v>
      </c>
      <c r="JY5" s="60">
        <v>17.7</v>
      </c>
      <c r="JZ5" s="60">
        <v>18.899999999999999</v>
      </c>
      <c r="KA5" s="60">
        <v>19.5</v>
      </c>
      <c r="KB5" s="60">
        <v>17.8</v>
      </c>
      <c r="KC5" s="60">
        <v>14.5</v>
      </c>
      <c r="KD5" s="60">
        <v>13.6</v>
      </c>
      <c r="KE5" s="60">
        <v>11.8</v>
      </c>
      <c r="KF5" s="60">
        <v>17.7</v>
      </c>
      <c r="KG5" s="60">
        <v>17.100000000000001</v>
      </c>
      <c r="KH5" s="60">
        <v>14.2</v>
      </c>
      <c r="KI5" s="60">
        <v>12.2</v>
      </c>
      <c r="KJ5" s="60">
        <v>20.2</v>
      </c>
      <c r="KK5" s="60">
        <v>17.5</v>
      </c>
      <c r="KL5" s="60">
        <v>17.7</v>
      </c>
      <c r="KM5" s="60">
        <v>12.3</v>
      </c>
      <c r="KN5" s="60">
        <v>18.5</v>
      </c>
      <c r="KO5" s="60">
        <v>17.399999999999999</v>
      </c>
      <c r="KP5" s="60">
        <v>14.8</v>
      </c>
      <c r="KQ5" s="60">
        <v>13</v>
      </c>
      <c r="KR5" s="60">
        <v>18.600000000000001</v>
      </c>
      <c r="KS5" s="60">
        <v>17.3</v>
      </c>
      <c r="KT5" s="60">
        <v>18</v>
      </c>
      <c r="KU5" s="60">
        <v>15</v>
      </c>
      <c r="KV5" s="60">
        <v>20.5</v>
      </c>
      <c r="KW5" s="60">
        <v>17.7</v>
      </c>
      <c r="KX5" s="60">
        <v>17.3</v>
      </c>
      <c r="KY5" s="60">
        <v>17.5</v>
      </c>
      <c r="KZ5" s="60">
        <v>17.899999999999999</v>
      </c>
      <c r="LA5" s="60">
        <v>17.399999999999999</v>
      </c>
      <c r="LB5" s="60">
        <v>16.7</v>
      </c>
      <c r="LC5" s="60">
        <v>15.6</v>
      </c>
      <c r="LD5" s="60">
        <v>16</v>
      </c>
      <c r="LE5" s="60">
        <v>16.399999999999999</v>
      </c>
      <c r="LF5" s="60">
        <v>14.5</v>
      </c>
      <c r="LG5" s="60">
        <v>13.5</v>
      </c>
      <c r="LH5" s="60">
        <v>12.9</v>
      </c>
      <c r="LI5" s="60">
        <v>15.3</v>
      </c>
      <c r="LJ5" s="60">
        <v>15.5</v>
      </c>
      <c r="LK5" s="60">
        <v>15.6</v>
      </c>
      <c r="LL5" s="60">
        <v>14.9</v>
      </c>
      <c r="LM5" s="60">
        <v>13.8</v>
      </c>
      <c r="LN5" s="60">
        <v>15.3</v>
      </c>
      <c r="LO5" s="60">
        <v>15.5</v>
      </c>
      <c r="LP5" s="60">
        <v>7.7</v>
      </c>
      <c r="LQ5" s="60">
        <v>15.2</v>
      </c>
      <c r="LR5" s="60">
        <v>15.8</v>
      </c>
      <c r="LS5" s="60">
        <v>14.6</v>
      </c>
      <c r="LT5" s="60">
        <v>16.7</v>
      </c>
      <c r="LU5" s="60">
        <v>15.8</v>
      </c>
      <c r="LV5" s="60">
        <v>14.8</v>
      </c>
      <c r="LW5" s="60">
        <v>15.5</v>
      </c>
      <c r="LX5" s="60">
        <v>14.4</v>
      </c>
      <c r="LY5" s="60">
        <v>14.1</v>
      </c>
      <c r="LZ5" s="60">
        <v>17</v>
      </c>
      <c r="MA5" s="60">
        <v>18.5</v>
      </c>
      <c r="MB5" s="60">
        <v>15.2</v>
      </c>
      <c r="MC5" s="60">
        <v>17.2</v>
      </c>
      <c r="MD5" s="60">
        <v>16.100000000000001</v>
      </c>
      <c r="ME5" s="60">
        <v>20</v>
      </c>
      <c r="MF5" s="60">
        <v>14.4</v>
      </c>
      <c r="MG5" s="60">
        <v>18.8</v>
      </c>
      <c r="MH5" s="60">
        <v>19.2</v>
      </c>
      <c r="MI5" s="60">
        <v>18.5</v>
      </c>
      <c r="MJ5" s="60">
        <v>16.3</v>
      </c>
      <c r="MK5" s="60">
        <v>16.8</v>
      </c>
      <c r="ML5" s="60">
        <v>14.1</v>
      </c>
      <c r="MM5" s="60">
        <v>17.5</v>
      </c>
      <c r="MN5" s="60">
        <v>17.8</v>
      </c>
      <c r="MO5" s="60">
        <v>0</v>
      </c>
      <c r="MP5" s="60">
        <v>9.1999999999999993</v>
      </c>
      <c r="MQ5" s="60">
        <v>18.2</v>
      </c>
      <c r="MR5" s="60">
        <v>20.3</v>
      </c>
      <c r="MS5" s="60">
        <v>13</v>
      </c>
      <c r="MT5" s="60">
        <v>19.7</v>
      </c>
      <c r="MU5" s="60">
        <v>18.7</v>
      </c>
      <c r="MV5" s="60">
        <v>17.7</v>
      </c>
      <c r="MW5" s="60">
        <v>17.7</v>
      </c>
      <c r="MX5" s="60">
        <v>15.2</v>
      </c>
      <c r="MY5" s="60">
        <v>14.1</v>
      </c>
      <c r="MZ5" s="60">
        <v>14.9</v>
      </c>
      <c r="NA5" s="60">
        <v>15.8</v>
      </c>
      <c r="NB5" s="60">
        <v>16.2</v>
      </c>
      <c r="NC5" s="60">
        <v>16.8</v>
      </c>
      <c r="ND5" s="60">
        <v>17.100000000000001</v>
      </c>
      <c r="NE5" s="60">
        <v>15.2</v>
      </c>
    </row>
    <row r="6" spans="1:369" s="46" customFormat="1" ht="18" customHeight="1" x14ac:dyDescent="0.25">
      <c r="A6" s="208"/>
      <c r="B6" s="214" t="s">
        <v>500</v>
      </c>
      <c r="C6" s="215"/>
      <c r="D6" s="216"/>
      <c r="E6" s="47">
        <f>E9*E10</f>
        <v>29.549999999999997</v>
      </c>
      <c r="F6" s="47">
        <f t="shared" ref="F6:BQ6" si="0">F9*F10</f>
        <v>33.475000000000001</v>
      </c>
      <c r="G6" s="47">
        <f t="shared" si="0"/>
        <v>33.637500000000003</v>
      </c>
      <c r="H6" s="47">
        <f t="shared" si="0"/>
        <v>36.465000000000003</v>
      </c>
      <c r="I6" s="47">
        <f t="shared" si="0"/>
        <v>22.825000000000006</v>
      </c>
      <c r="J6" s="47">
        <f t="shared" si="0"/>
        <v>31.362500000000001</v>
      </c>
      <c r="K6" s="47">
        <f t="shared" si="0"/>
        <v>32.662500000000009</v>
      </c>
      <c r="L6" s="47">
        <f t="shared" si="0"/>
        <v>33.119999999999997</v>
      </c>
      <c r="M6" s="47">
        <f t="shared" si="0"/>
        <v>31.95</v>
      </c>
      <c r="N6" s="47">
        <f t="shared" si="0"/>
        <v>28.172500000000003</v>
      </c>
      <c r="O6" s="47">
        <f t="shared" si="0"/>
        <v>22.2</v>
      </c>
      <c r="P6" s="47">
        <f t="shared" si="0"/>
        <v>25.62</v>
      </c>
      <c r="Q6" s="47">
        <f t="shared" si="0"/>
        <v>28.4375</v>
      </c>
      <c r="R6" s="47">
        <f t="shared" si="0"/>
        <v>28.349999999999994</v>
      </c>
      <c r="S6" s="47">
        <f t="shared" si="0"/>
        <v>19.175000000000001</v>
      </c>
      <c r="T6" s="47">
        <f t="shared" si="0"/>
        <v>18.382499999999997</v>
      </c>
      <c r="U6" s="47">
        <f t="shared" si="0"/>
        <v>30.712499999999995</v>
      </c>
      <c r="V6" s="47">
        <f t="shared" si="0"/>
        <v>31.68</v>
      </c>
      <c r="W6" s="47">
        <f t="shared" si="0"/>
        <v>31.524999999999995</v>
      </c>
      <c r="X6" s="47">
        <f t="shared" si="0"/>
        <v>29.412500000000005</v>
      </c>
      <c r="Y6" s="47">
        <f t="shared" si="0"/>
        <v>27.462499999999995</v>
      </c>
      <c r="Z6" s="47">
        <f t="shared" si="0"/>
        <v>29.899999999999995</v>
      </c>
      <c r="AA6" s="47">
        <f t="shared" si="0"/>
        <v>24.337499999999999</v>
      </c>
      <c r="AB6" s="47">
        <f t="shared" si="0"/>
        <v>27.150000000000002</v>
      </c>
      <c r="AC6" s="47">
        <f t="shared" si="0"/>
        <v>25.375</v>
      </c>
      <c r="AD6" s="47">
        <f t="shared" si="0"/>
        <v>18.700000000000003</v>
      </c>
      <c r="AE6" s="47">
        <f t="shared" si="0"/>
        <v>25.05</v>
      </c>
      <c r="AF6" s="47">
        <f t="shared" si="0"/>
        <v>21.725000000000001</v>
      </c>
      <c r="AG6" s="47">
        <f t="shared" si="0"/>
        <v>28.274999999999995</v>
      </c>
      <c r="AH6" s="47">
        <f t="shared" si="0"/>
        <v>27</v>
      </c>
      <c r="AI6" s="47">
        <f t="shared" si="0"/>
        <v>26.077500000000004</v>
      </c>
      <c r="AJ6" s="47">
        <f t="shared" si="0"/>
        <v>27.434999999999999</v>
      </c>
      <c r="AK6" s="47">
        <f t="shared" si="0"/>
        <v>25.95</v>
      </c>
      <c r="AL6" s="47">
        <f t="shared" si="0"/>
        <v>27.45</v>
      </c>
      <c r="AM6" s="47">
        <f t="shared" si="0"/>
        <v>26.099999999999998</v>
      </c>
      <c r="AN6" s="47">
        <f t="shared" si="0"/>
        <v>32.337499999999999</v>
      </c>
      <c r="AO6" s="47">
        <f t="shared" si="0"/>
        <v>32.175000000000004</v>
      </c>
      <c r="AP6" s="47">
        <f t="shared" si="0"/>
        <v>32.825000000000003</v>
      </c>
      <c r="AQ6" s="47">
        <f t="shared" si="0"/>
        <v>29.574999999999999</v>
      </c>
      <c r="AR6" s="47">
        <f t="shared" si="0"/>
        <v>28.650000000000002</v>
      </c>
      <c r="AS6" s="47">
        <f t="shared" si="0"/>
        <v>30.150000000000002</v>
      </c>
      <c r="AT6" s="47">
        <f t="shared" si="0"/>
        <v>14.850000000000001</v>
      </c>
      <c r="AU6" s="47">
        <f t="shared" si="0"/>
        <v>23.240000000000006</v>
      </c>
      <c r="AV6" s="47">
        <f t="shared" si="0"/>
        <v>11.274999999999999</v>
      </c>
      <c r="AW6" s="47">
        <f t="shared" si="0"/>
        <v>27.900000000000002</v>
      </c>
      <c r="AX6" s="47">
        <f t="shared" si="0"/>
        <v>19.32</v>
      </c>
      <c r="AY6" s="47">
        <f t="shared" si="0"/>
        <v>32.964000000000006</v>
      </c>
      <c r="AZ6" s="47">
        <f t="shared" si="0"/>
        <v>29.25</v>
      </c>
      <c r="BA6" s="47">
        <f t="shared" si="0"/>
        <v>27.162500000000001</v>
      </c>
      <c r="BB6" s="47">
        <f t="shared" si="0"/>
        <v>31.2</v>
      </c>
      <c r="BC6" s="47">
        <f t="shared" si="0"/>
        <v>32.4</v>
      </c>
      <c r="BD6" s="47">
        <f t="shared" si="0"/>
        <v>26.505000000000003</v>
      </c>
      <c r="BE6" s="47">
        <f t="shared" si="0"/>
        <v>33.924999999999997</v>
      </c>
      <c r="BF6" s="47">
        <f t="shared" si="0"/>
        <v>31</v>
      </c>
      <c r="BG6" s="47">
        <f t="shared" si="0"/>
        <v>31.5</v>
      </c>
      <c r="BH6" s="47">
        <f t="shared" si="0"/>
        <v>30.827499999999997</v>
      </c>
      <c r="BI6" s="47">
        <f t="shared" si="0"/>
        <v>28.6</v>
      </c>
      <c r="BJ6" s="47">
        <f t="shared" si="0"/>
        <v>28.140000000000008</v>
      </c>
      <c r="BK6" s="47">
        <f t="shared" si="0"/>
        <v>28.462500000000002</v>
      </c>
      <c r="BL6" s="47">
        <f t="shared" si="0"/>
        <v>29.425000000000001</v>
      </c>
      <c r="BM6" s="47">
        <f t="shared" si="0"/>
        <v>25.987499999999997</v>
      </c>
      <c r="BN6" s="47">
        <f t="shared" si="0"/>
        <v>33.059999999999995</v>
      </c>
      <c r="BO6" s="47">
        <f t="shared" si="0"/>
        <v>32.85</v>
      </c>
      <c r="BP6" s="47">
        <f t="shared" si="0"/>
        <v>31.9</v>
      </c>
      <c r="BQ6" s="47">
        <f t="shared" si="0"/>
        <v>33.945</v>
      </c>
      <c r="BR6" s="47">
        <f t="shared" ref="BR6:EC6" si="1">BR9*BR10</f>
        <v>27.45</v>
      </c>
      <c r="BS6" s="47">
        <f t="shared" si="1"/>
        <v>32.175000000000004</v>
      </c>
      <c r="BT6" s="47">
        <f t="shared" si="1"/>
        <v>27.720000000000006</v>
      </c>
      <c r="BU6" s="47">
        <f t="shared" si="1"/>
        <v>18.5625</v>
      </c>
      <c r="BV6" s="47">
        <f t="shared" si="1"/>
        <v>10.175000000000001</v>
      </c>
      <c r="BW6" s="47">
        <f t="shared" si="1"/>
        <v>28.762499999999999</v>
      </c>
      <c r="BX6" s="47">
        <f t="shared" si="1"/>
        <v>31.362500000000001</v>
      </c>
      <c r="BY6" s="47">
        <f t="shared" si="1"/>
        <v>29.914999999999999</v>
      </c>
      <c r="BZ6" s="47">
        <f t="shared" si="1"/>
        <v>37.050000000000004</v>
      </c>
      <c r="CA6" s="47">
        <f t="shared" si="1"/>
        <v>35.425000000000004</v>
      </c>
      <c r="CB6" s="47">
        <f t="shared" si="1"/>
        <v>36.075000000000003</v>
      </c>
      <c r="CC6" s="47">
        <f t="shared" si="1"/>
        <v>32.85</v>
      </c>
      <c r="CD6" s="47">
        <f t="shared" si="1"/>
        <v>28.024999999999999</v>
      </c>
      <c r="CE6" s="47">
        <f t="shared" si="1"/>
        <v>29.45</v>
      </c>
      <c r="CF6" s="47">
        <f t="shared" si="1"/>
        <v>29.45</v>
      </c>
      <c r="CG6" s="47">
        <f t="shared" si="1"/>
        <v>27.549999999999997</v>
      </c>
      <c r="CH6" s="47">
        <f t="shared" si="1"/>
        <v>26.125000000000004</v>
      </c>
      <c r="CI6" s="47">
        <f t="shared" si="1"/>
        <v>30.75</v>
      </c>
      <c r="CJ6" s="47">
        <f t="shared" si="1"/>
        <v>31.075000000000003</v>
      </c>
      <c r="CK6" s="47">
        <f t="shared" si="1"/>
        <v>32.3125</v>
      </c>
      <c r="CL6" s="47">
        <f t="shared" si="1"/>
        <v>32.480000000000004</v>
      </c>
      <c r="CM6" s="47">
        <f t="shared" si="1"/>
        <v>38.512500000000003</v>
      </c>
      <c r="CN6" s="47">
        <f t="shared" si="1"/>
        <v>38.1875</v>
      </c>
      <c r="CO6" s="47">
        <f t="shared" si="1"/>
        <v>34.799999999999997</v>
      </c>
      <c r="CP6" s="47">
        <f t="shared" si="1"/>
        <v>30.594999999999999</v>
      </c>
      <c r="CQ6" s="47">
        <f t="shared" si="1"/>
        <v>33.482500000000002</v>
      </c>
      <c r="CR6" s="47">
        <f t="shared" si="1"/>
        <v>34.949999999999996</v>
      </c>
      <c r="CS6" s="47">
        <f t="shared" si="1"/>
        <v>34.65</v>
      </c>
      <c r="CT6" s="47">
        <f t="shared" si="1"/>
        <v>32.175000000000004</v>
      </c>
      <c r="CU6" s="47">
        <f t="shared" si="1"/>
        <v>22.825000000000006</v>
      </c>
      <c r="CV6" s="47">
        <f t="shared" si="1"/>
        <v>29.975000000000001</v>
      </c>
      <c r="CW6" s="47">
        <f t="shared" si="1"/>
        <v>34.199999999999996</v>
      </c>
      <c r="CX6" s="47">
        <f t="shared" si="1"/>
        <v>36.424999999999997</v>
      </c>
      <c r="CY6" s="47">
        <f t="shared" si="1"/>
        <v>32.3125</v>
      </c>
      <c r="CZ6" s="47">
        <f t="shared" si="1"/>
        <v>32.914999999999999</v>
      </c>
      <c r="DA6" s="47">
        <f t="shared" si="1"/>
        <v>33.784999999999997</v>
      </c>
      <c r="DB6" s="47">
        <f t="shared" si="1"/>
        <v>31.075000000000003</v>
      </c>
      <c r="DC6" s="47">
        <f t="shared" si="1"/>
        <v>29.497499999999999</v>
      </c>
      <c r="DD6" s="47">
        <f t="shared" si="1"/>
        <v>28.875000000000004</v>
      </c>
      <c r="DE6" s="47">
        <f t="shared" si="1"/>
        <v>32.85</v>
      </c>
      <c r="DF6" s="47">
        <f t="shared" si="1"/>
        <v>25.987499999999997</v>
      </c>
      <c r="DG6" s="47">
        <f t="shared" si="1"/>
        <v>24.750000000000004</v>
      </c>
      <c r="DH6" s="47">
        <f t="shared" si="1"/>
        <v>21.450000000000003</v>
      </c>
      <c r="DI6" s="47">
        <f t="shared" si="1"/>
        <v>23.940000000000005</v>
      </c>
      <c r="DJ6" s="47">
        <f t="shared" si="1"/>
        <v>26.79</v>
      </c>
      <c r="DK6" s="47">
        <f t="shared" si="1"/>
        <v>26.970000000000002</v>
      </c>
      <c r="DL6" s="47">
        <f t="shared" si="1"/>
        <v>28.325000000000003</v>
      </c>
      <c r="DM6" s="47">
        <f t="shared" si="1"/>
        <v>30.089999999999993</v>
      </c>
      <c r="DN6" s="47">
        <f t="shared" si="1"/>
        <v>26.815000000000001</v>
      </c>
      <c r="DO6" s="47">
        <f t="shared" si="1"/>
        <v>34.287500000000001</v>
      </c>
      <c r="DP6" s="47">
        <f t="shared" si="1"/>
        <v>31.65</v>
      </c>
      <c r="DQ6" s="47">
        <f t="shared" si="1"/>
        <v>37.212499999999999</v>
      </c>
      <c r="DR6" s="47">
        <f t="shared" si="1"/>
        <v>33.15</v>
      </c>
      <c r="DS6" s="47">
        <f t="shared" si="1"/>
        <v>35.074999999999996</v>
      </c>
      <c r="DT6" s="47">
        <f t="shared" si="1"/>
        <v>33.924999999999997</v>
      </c>
      <c r="DU6" s="47">
        <f t="shared" si="1"/>
        <v>31.075000000000003</v>
      </c>
      <c r="DV6" s="47">
        <f t="shared" si="1"/>
        <v>30.387500000000003</v>
      </c>
      <c r="DW6" s="47">
        <f t="shared" si="1"/>
        <v>34.199999999999996</v>
      </c>
      <c r="DX6" s="47">
        <f t="shared" si="1"/>
        <v>31.487500000000004</v>
      </c>
      <c r="DY6" s="47">
        <f t="shared" si="1"/>
        <v>32.19</v>
      </c>
      <c r="DZ6" s="47">
        <f t="shared" si="1"/>
        <v>22.680000000000003</v>
      </c>
      <c r="EA6" s="47">
        <f t="shared" si="1"/>
        <v>13.200000000000001</v>
      </c>
      <c r="EB6" s="47">
        <f t="shared" si="1"/>
        <v>33.299999999999997</v>
      </c>
      <c r="EC6" s="47">
        <f t="shared" si="1"/>
        <v>33.6</v>
      </c>
      <c r="ED6" s="47">
        <f t="shared" ref="ED6:GO6" si="2">ED9*ED10</f>
        <v>32.302499999999995</v>
      </c>
      <c r="EE6" s="47">
        <f t="shared" si="2"/>
        <v>28.875000000000004</v>
      </c>
      <c r="EF6" s="47">
        <f t="shared" si="2"/>
        <v>32.4</v>
      </c>
      <c r="EG6" s="47">
        <f t="shared" si="2"/>
        <v>31.122499999999999</v>
      </c>
      <c r="EH6" s="47">
        <f t="shared" si="2"/>
        <v>7.7000000000000011</v>
      </c>
      <c r="EI6" s="47">
        <f t="shared" si="2"/>
        <v>0</v>
      </c>
      <c r="EJ6" s="47">
        <f t="shared" si="2"/>
        <v>0</v>
      </c>
      <c r="EK6" s="47">
        <f t="shared" si="2"/>
        <v>0</v>
      </c>
      <c r="EL6" s="47">
        <f t="shared" si="2"/>
        <v>11.02</v>
      </c>
      <c r="EM6" s="47">
        <f t="shared" si="2"/>
        <v>24.337499999999999</v>
      </c>
      <c r="EN6" s="47">
        <f t="shared" si="2"/>
        <v>32.699999999999996</v>
      </c>
      <c r="EO6" s="47">
        <f t="shared" si="2"/>
        <v>36.237500000000004</v>
      </c>
      <c r="EP6" s="47">
        <f t="shared" si="2"/>
        <v>36.075000000000003</v>
      </c>
      <c r="EQ6" s="47">
        <f t="shared" si="2"/>
        <v>34.35</v>
      </c>
      <c r="ER6" s="47">
        <f t="shared" si="2"/>
        <v>33.015000000000001</v>
      </c>
      <c r="ES6" s="47">
        <f t="shared" si="2"/>
        <v>35.425000000000004</v>
      </c>
      <c r="ET6" s="47">
        <f t="shared" si="2"/>
        <v>33.449999999999996</v>
      </c>
      <c r="EU6" s="47">
        <f t="shared" si="2"/>
        <v>36.075000000000003</v>
      </c>
      <c r="EV6" s="47">
        <f t="shared" si="2"/>
        <v>34.049999999999997</v>
      </c>
      <c r="EW6" s="47">
        <f t="shared" si="2"/>
        <v>27.5825</v>
      </c>
      <c r="EX6" s="47">
        <f t="shared" si="2"/>
        <v>29.400000000000002</v>
      </c>
      <c r="EY6" s="47">
        <f t="shared" si="2"/>
        <v>28.5</v>
      </c>
      <c r="EZ6" s="47">
        <f t="shared" si="2"/>
        <v>28.112500000000001</v>
      </c>
      <c r="FA6" s="47">
        <f t="shared" si="2"/>
        <v>31.850000000000005</v>
      </c>
      <c r="FB6" s="47">
        <f t="shared" si="2"/>
        <v>32.5</v>
      </c>
      <c r="FC6" s="47">
        <f t="shared" si="2"/>
        <v>23.452499999999997</v>
      </c>
      <c r="FD6" s="47">
        <f t="shared" si="2"/>
        <v>31.6875</v>
      </c>
      <c r="FE6" s="47">
        <f t="shared" si="2"/>
        <v>35.425000000000004</v>
      </c>
      <c r="FF6" s="47">
        <f t="shared" si="2"/>
        <v>36.237500000000004</v>
      </c>
      <c r="FG6" s="47">
        <f t="shared" si="2"/>
        <v>35.75</v>
      </c>
      <c r="FH6" s="47">
        <f t="shared" si="2"/>
        <v>39</v>
      </c>
      <c r="FI6" s="47">
        <f t="shared" si="2"/>
        <v>39</v>
      </c>
      <c r="FJ6" s="47">
        <f t="shared" si="2"/>
        <v>37.862500000000004</v>
      </c>
      <c r="FK6" s="47">
        <f t="shared" si="2"/>
        <v>37.050000000000004</v>
      </c>
      <c r="FL6" s="47">
        <f t="shared" si="2"/>
        <v>37.700000000000003</v>
      </c>
      <c r="FM6" s="47">
        <f t="shared" si="2"/>
        <v>35.425000000000004</v>
      </c>
      <c r="FN6" s="47">
        <f t="shared" si="2"/>
        <v>30.74</v>
      </c>
      <c r="FO6" s="47">
        <f t="shared" si="2"/>
        <v>35.425000000000004</v>
      </c>
      <c r="FP6" s="47">
        <f t="shared" si="2"/>
        <v>34.965000000000003</v>
      </c>
      <c r="FQ6" s="47">
        <f t="shared" si="2"/>
        <v>35.912500000000001</v>
      </c>
      <c r="FR6" s="47">
        <f t="shared" si="2"/>
        <v>37.375</v>
      </c>
      <c r="FS6" s="47">
        <f>FS9*FS10</f>
        <v>36.5625</v>
      </c>
      <c r="FT6" s="47">
        <f t="shared" si="2"/>
        <v>35.262500000000003</v>
      </c>
      <c r="FU6" s="47">
        <f t="shared" si="2"/>
        <v>33.449999999999996</v>
      </c>
      <c r="FV6" s="47">
        <f t="shared" si="2"/>
        <v>30.225000000000001</v>
      </c>
      <c r="FW6" s="47">
        <f t="shared" si="2"/>
        <v>31.155000000000005</v>
      </c>
      <c r="FX6" s="47">
        <f t="shared" si="2"/>
        <v>32.825000000000003</v>
      </c>
      <c r="FY6" s="47">
        <f t="shared" si="2"/>
        <v>31.342499999999994</v>
      </c>
      <c r="FZ6" s="47">
        <f t="shared" si="2"/>
        <v>30.712499999999995</v>
      </c>
      <c r="GA6" s="47">
        <f t="shared" si="2"/>
        <v>19.285</v>
      </c>
      <c r="GB6" s="47">
        <f t="shared" si="2"/>
        <v>19.525000000000002</v>
      </c>
      <c r="GC6" s="47">
        <f t="shared" si="2"/>
        <v>0</v>
      </c>
      <c r="GD6" s="47">
        <f t="shared" si="2"/>
        <v>8.120000000000001</v>
      </c>
      <c r="GE6" s="47">
        <f t="shared" si="2"/>
        <v>23.7</v>
      </c>
      <c r="GF6" s="47">
        <f t="shared" si="2"/>
        <v>32.825000000000003</v>
      </c>
      <c r="GG6" s="47">
        <f t="shared" si="2"/>
        <v>31.524999999999995</v>
      </c>
      <c r="GH6" s="47">
        <f t="shared" si="2"/>
        <v>33.15</v>
      </c>
      <c r="GI6" s="47">
        <f t="shared" si="2"/>
        <v>33.962499999999999</v>
      </c>
      <c r="GJ6" s="47">
        <f t="shared" si="2"/>
        <v>31.342499999999994</v>
      </c>
      <c r="GK6" s="47">
        <f t="shared" si="2"/>
        <v>31</v>
      </c>
      <c r="GL6" s="47">
        <f t="shared" si="2"/>
        <v>16.05</v>
      </c>
      <c r="GM6" s="47">
        <f t="shared" si="2"/>
        <v>30</v>
      </c>
      <c r="GN6" s="47">
        <f t="shared" si="2"/>
        <v>22.33</v>
      </c>
      <c r="GO6" s="47">
        <f t="shared" si="2"/>
        <v>29.562500000000004</v>
      </c>
      <c r="GP6" s="47">
        <f t="shared" ref="GP6:JA6" si="3">GP9*GP10</f>
        <v>33.9</v>
      </c>
      <c r="GQ6" s="47">
        <f t="shared" si="3"/>
        <v>33.945</v>
      </c>
      <c r="GR6" s="47">
        <f t="shared" si="3"/>
        <v>30.827499999999997</v>
      </c>
      <c r="GS6" s="47">
        <f t="shared" si="3"/>
        <v>33.17</v>
      </c>
      <c r="GT6" s="47">
        <f t="shared" si="3"/>
        <v>32.85</v>
      </c>
      <c r="GU6" s="47">
        <f t="shared" si="3"/>
        <v>33.634999999999998</v>
      </c>
      <c r="GV6" s="47">
        <f t="shared" si="3"/>
        <v>28.737500000000001</v>
      </c>
      <c r="GW6" s="47">
        <f t="shared" si="3"/>
        <v>21.175000000000001</v>
      </c>
      <c r="GX6" s="47">
        <f t="shared" si="3"/>
        <v>26.125000000000004</v>
      </c>
      <c r="GY6" s="47">
        <f t="shared" si="3"/>
        <v>22.687500000000004</v>
      </c>
      <c r="GZ6" s="47">
        <f t="shared" si="3"/>
        <v>20.900000000000002</v>
      </c>
      <c r="HA6" s="47">
        <f t="shared" si="3"/>
        <v>26.679999999999993</v>
      </c>
      <c r="HB6" s="47">
        <f t="shared" si="3"/>
        <v>26.765000000000001</v>
      </c>
      <c r="HC6" s="47">
        <f t="shared" si="3"/>
        <v>23.512500000000006</v>
      </c>
      <c r="HD6" s="47">
        <f t="shared" si="3"/>
        <v>27.440000000000005</v>
      </c>
      <c r="HE6" s="47">
        <f t="shared" si="3"/>
        <v>28.927499999999998</v>
      </c>
      <c r="HF6" s="47">
        <f t="shared" si="3"/>
        <v>27.637500000000006</v>
      </c>
      <c r="HG6" s="47">
        <f t="shared" si="3"/>
        <v>26.950000000000006</v>
      </c>
      <c r="HH6" s="47">
        <f t="shared" si="3"/>
        <v>25.954999999999995</v>
      </c>
      <c r="HI6" s="47">
        <f t="shared" si="3"/>
        <v>22.137500000000006</v>
      </c>
      <c r="HJ6" s="47">
        <f t="shared" si="3"/>
        <v>16.912500000000001</v>
      </c>
      <c r="HK6" s="47">
        <f t="shared" si="3"/>
        <v>8.6625000000000014</v>
      </c>
      <c r="HL6" s="47">
        <f t="shared" si="3"/>
        <v>19.864999999999998</v>
      </c>
      <c r="HM6" s="47">
        <f t="shared" si="3"/>
        <v>14.934999999999999</v>
      </c>
      <c r="HN6" s="47">
        <f t="shared" si="3"/>
        <v>11.55</v>
      </c>
      <c r="HO6" s="47">
        <f t="shared" si="3"/>
        <v>11.412500000000003</v>
      </c>
      <c r="HP6" s="47">
        <f t="shared" si="3"/>
        <v>11.962499999999999</v>
      </c>
      <c r="HQ6" s="47">
        <f t="shared" si="3"/>
        <v>11.825000000000001</v>
      </c>
      <c r="HR6" s="47">
        <f t="shared" si="3"/>
        <v>12.237500000000001</v>
      </c>
      <c r="HS6" s="47">
        <f t="shared" si="3"/>
        <v>11.274999999999999</v>
      </c>
      <c r="HT6" s="47">
        <f t="shared" si="3"/>
        <v>2.66</v>
      </c>
      <c r="HU6" s="47">
        <f t="shared" si="3"/>
        <v>0.55000000000000004</v>
      </c>
      <c r="HV6" s="47">
        <f t="shared" si="3"/>
        <v>2.6125000000000003</v>
      </c>
      <c r="HW6" s="47">
        <f t="shared" si="3"/>
        <v>5.2250000000000005</v>
      </c>
      <c r="HX6" s="47">
        <f t="shared" si="3"/>
        <v>16.05</v>
      </c>
      <c r="HY6" s="47">
        <f t="shared" si="3"/>
        <v>15.950000000000001</v>
      </c>
      <c r="HZ6" s="47">
        <f t="shared" si="3"/>
        <v>16.775000000000002</v>
      </c>
      <c r="IA6" s="47">
        <f t="shared" si="3"/>
        <v>5.3624999999999998</v>
      </c>
      <c r="IB6" s="47">
        <f t="shared" si="3"/>
        <v>17.1875</v>
      </c>
      <c r="IC6" s="47">
        <f t="shared" si="3"/>
        <v>18.149999999999999</v>
      </c>
      <c r="ID6" s="47">
        <f t="shared" si="3"/>
        <v>17.600000000000001</v>
      </c>
      <c r="IE6" s="47">
        <f t="shared" si="3"/>
        <v>19.43</v>
      </c>
      <c r="IF6" s="47">
        <f t="shared" si="3"/>
        <v>22.400000000000002</v>
      </c>
      <c r="IG6" s="47">
        <f t="shared" si="3"/>
        <v>20.762500000000003</v>
      </c>
      <c r="IH6" s="47">
        <f t="shared" si="3"/>
        <v>18.975000000000001</v>
      </c>
      <c r="II6" s="47">
        <f t="shared" si="3"/>
        <v>18.150000000000002</v>
      </c>
      <c r="IJ6" s="47">
        <f t="shared" si="3"/>
        <v>22.26</v>
      </c>
      <c r="IK6" s="47">
        <f t="shared" si="3"/>
        <v>15.262500000000001</v>
      </c>
      <c r="IL6" s="47">
        <f t="shared" si="3"/>
        <v>17.875</v>
      </c>
      <c r="IM6" s="47">
        <f t="shared" si="3"/>
        <v>17.737500000000001</v>
      </c>
      <c r="IN6" s="47">
        <f t="shared" si="3"/>
        <v>17.737500000000001</v>
      </c>
      <c r="IO6" s="47">
        <f t="shared" si="3"/>
        <v>14.7125</v>
      </c>
      <c r="IP6" s="47">
        <f t="shared" si="3"/>
        <v>11.825000000000001</v>
      </c>
      <c r="IQ6" s="47">
        <f t="shared" si="3"/>
        <v>20.350000000000001</v>
      </c>
      <c r="IR6" s="47">
        <f t="shared" si="3"/>
        <v>24.337500000000002</v>
      </c>
      <c r="IS6" s="47">
        <f t="shared" si="3"/>
        <v>30.237499999999997</v>
      </c>
      <c r="IT6" s="47">
        <f t="shared" si="3"/>
        <v>29.562500000000004</v>
      </c>
      <c r="IU6" s="47">
        <f t="shared" si="3"/>
        <v>31.762500000000003</v>
      </c>
      <c r="IV6" s="47">
        <f t="shared" si="3"/>
        <v>31.075000000000003</v>
      </c>
      <c r="IW6" s="47">
        <f t="shared" si="3"/>
        <v>32.200000000000003</v>
      </c>
      <c r="IX6" s="47">
        <f t="shared" si="3"/>
        <v>31.900000000000002</v>
      </c>
      <c r="IY6" s="47">
        <f t="shared" si="3"/>
        <v>22.549999999999997</v>
      </c>
      <c r="IZ6" s="47">
        <f t="shared" si="3"/>
        <v>24.200000000000006</v>
      </c>
      <c r="JA6" s="47">
        <f t="shared" si="3"/>
        <v>27.580000000000002</v>
      </c>
      <c r="JB6" s="47">
        <f t="shared" ref="JB6:LM6" si="4">JB9*JB10</f>
        <v>27.580000000000002</v>
      </c>
      <c r="JC6" s="47">
        <f t="shared" si="4"/>
        <v>28.049999999999997</v>
      </c>
      <c r="JD6" s="47">
        <f t="shared" si="4"/>
        <v>26.537500000000001</v>
      </c>
      <c r="JE6" s="47">
        <f t="shared" si="4"/>
        <v>19.9375</v>
      </c>
      <c r="JF6" s="47">
        <f t="shared" si="4"/>
        <v>24.337500000000002</v>
      </c>
      <c r="JG6" s="47">
        <f t="shared" si="4"/>
        <v>19.387500000000003</v>
      </c>
      <c r="JH6" s="47">
        <f t="shared" si="4"/>
        <v>23.237499999999997</v>
      </c>
      <c r="JI6" s="47">
        <f t="shared" si="4"/>
        <v>24.887500000000006</v>
      </c>
      <c r="JJ6" s="47">
        <f t="shared" si="4"/>
        <v>24.475000000000001</v>
      </c>
      <c r="JK6" s="47">
        <f t="shared" si="4"/>
        <v>24.215</v>
      </c>
      <c r="JL6" s="47">
        <f t="shared" si="4"/>
        <v>28.42</v>
      </c>
      <c r="JM6" s="47">
        <f t="shared" si="4"/>
        <v>20.399999999999999</v>
      </c>
      <c r="JN6" s="47">
        <f t="shared" si="4"/>
        <v>26.077499999999997</v>
      </c>
      <c r="JO6" s="47">
        <f t="shared" si="4"/>
        <v>24.200000000000006</v>
      </c>
      <c r="JP6" s="47">
        <f t="shared" si="4"/>
        <v>21.15</v>
      </c>
      <c r="JQ6" s="47">
        <f t="shared" si="4"/>
        <v>19.8</v>
      </c>
      <c r="JR6" s="47">
        <f t="shared" si="4"/>
        <v>21.75</v>
      </c>
      <c r="JS6" s="47">
        <f t="shared" si="4"/>
        <v>21.700000000000003</v>
      </c>
      <c r="JT6" s="47">
        <f t="shared" si="4"/>
        <v>21.45</v>
      </c>
      <c r="JU6" s="47">
        <f t="shared" si="4"/>
        <v>21.092499999999998</v>
      </c>
      <c r="JV6" s="47">
        <f t="shared" si="4"/>
        <v>17.515000000000001</v>
      </c>
      <c r="JW6" s="47">
        <f t="shared" si="4"/>
        <v>18.5625</v>
      </c>
      <c r="JX6" s="47">
        <f t="shared" si="4"/>
        <v>23.634999999999998</v>
      </c>
      <c r="JY6" s="47">
        <f t="shared" si="4"/>
        <v>26.55</v>
      </c>
      <c r="JZ6" s="47">
        <f t="shared" si="4"/>
        <v>28.349999999999994</v>
      </c>
      <c r="KA6" s="47">
        <f t="shared" si="4"/>
        <v>28.274999999999999</v>
      </c>
      <c r="KB6" s="47">
        <f t="shared" si="4"/>
        <v>24.92</v>
      </c>
      <c r="KC6" s="47">
        <f t="shared" si="4"/>
        <v>19.9375</v>
      </c>
      <c r="KD6" s="47">
        <f t="shared" si="4"/>
        <v>19.040000000000003</v>
      </c>
      <c r="KE6" s="47">
        <f t="shared" si="4"/>
        <v>17.11</v>
      </c>
      <c r="KF6" s="47">
        <f t="shared" si="4"/>
        <v>26.55</v>
      </c>
      <c r="KG6" s="47">
        <f t="shared" si="4"/>
        <v>25.222500000000004</v>
      </c>
      <c r="KH6" s="47">
        <f t="shared" si="4"/>
        <v>20.59</v>
      </c>
      <c r="KI6" s="47">
        <f t="shared" si="4"/>
        <v>16.775000000000002</v>
      </c>
      <c r="KJ6" s="47">
        <f t="shared" si="4"/>
        <v>30.299999999999997</v>
      </c>
      <c r="KK6" s="47">
        <f t="shared" si="4"/>
        <v>27.125</v>
      </c>
      <c r="KL6" s="47">
        <f t="shared" si="4"/>
        <v>27.434999999999999</v>
      </c>
      <c r="KM6" s="47">
        <f t="shared" si="4"/>
        <v>16.912500000000001</v>
      </c>
      <c r="KN6" s="47">
        <f t="shared" si="4"/>
        <v>28.675000000000001</v>
      </c>
      <c r="KO6" s="47">
        <f t="shared" si="4"/>
        <v>26.534999999999997</v>
      </c>
      <c r="KP6" s="47">
        <f t="shared" si="4"/>
        <v>21.459999999999997</v>
      </c>
      <c r="KQ6" s="47">
        <f t="shared" si="4"/>
        <v>19.5</v>
      </c>
      <c r="KR6" s="47">
        <f t="shared" si="4"/>
        <v>28.830000000000005</v>
      </c>
      <c r="KS6" s="47">
        <f t="shared" si="4"/>
        <v>27.247499999999999</v>
      </c>
      <c r="KT6" s="47">
        <f t="shared" si="4"/>
        <v>29.25</v>
      </c>
      <c r="KU6" s="47">
        <f t="shared" si="4"/>
        <v>22.5</v>
      </c>
      <c r="KV6" s="47">
        <f t="shared" si="4"/>
        <v>30.75</v>
      </c>
      <c r="KW6" s="47">
        <f t="shared" si="4"/>
        <v>26.55</v>
      </c>
      <c r="KX6" s="47">
        <f t="shared" si="4"/>
        <v>25.084999999999997</v>
      </c>
      <c r="KY6" s="47">
        <f t="shared" si="4"/>
        <v>26.25</v>
      </c>
      <c r="KZ6" s="47">
        <f t="shared" si="4"/>
        <v>26.402499999999993</v>
      </c>
      <c r="LA6" s="47">
        <f t="shared" si="4"/>
        <v>23.924999999999997</v>
      </c>
      <c r="LB6" s="47">
        <f t="shared" si="4"/>
        <v>22.962500000000002</v>
      </c>
      <c r="LC6" s="47">
        <f t="shared" si="4"/>
        <v>21.840000000000003</v>
      </c>
      <c r="LD6" s="47">
        <f t="shared" si="4"/>
        <v>23.2</v>
      </c>
      <c r="LE6" s="47">
        <f t="shared" si="4"/>
        <v>24.599999999999994</v>
      </c>
      <c r="LF6" s="47">
        <f t="shared" si="4"/>
        <v>23.5625</v>
      </c>
      <c r="LG6" s="47">
        <f t="shared" si="4"/>
        <v>20.925000000000001</v>
      </c>
      <c r="LH6" s="47">
        <f t="shared" si="4"/>
        <v>18.060000000000002</v>
      </c>
      <c r="LI6" s="47">
        <f t="shared" si="4"/>
        <v>22.95</v>
      </c>
      <c r="LJ6" s="47">
        <f t="shared" si="4"/>
        <v>23.25</v>
      </c>
      <c r="LK6" s="47">
        <f t="shared" si="4"/>
        <v>24.18</v>
      </c>
      <c r="LL6" s="47">
        <f t="shared" si="4"/>
        <v>22.349999999999998</v>
      </c>
      <c r="LM6" s="47">
        <f t="shared" si="4"/>
        <v>20.009999999999998</v>
      </c>
      <c r="LN6" s="47">
        <f t="shared" ref="LN6:NE6" si="5">LN9*LN10</f>
        <v>21.037500000000001</v>
      </c>
      <c r="LO6" s="47">
        <f t="shared" si="5"/>
        <v>21.700000000000003</v>
      </c>
      <c r="LP6" s="47">
        <f t="shared" si="5"/>
        <v>10.5875</v>
      </c>
      <c r="LQ6" s="47">
        <f t="shared" si="5"/>
        <v>20.900000000000002</v>
      </c>
      <c r="LR6" s="47">
        <f t="shared" si="5"/>
        <v>24.49</v>
      </c>
      <c r="LS6" s="47">
        <f t="shared" si="5"/>
        <v>21.535</v>
      </c>
      <c r="LT6" s="47">
        <f t="shared" si="5"/>
        <v>25.885000000000002</v>
      </c>
      <c r="LU6" s="47">
        <f t="shared" si="5"/>
        <v>25.675000000000001</v>
      </c>
      <c r="LV6" s="47">
        <f t="shared" si="5"/>
        <v>22.2</v>
      </c>
      <c r="LW6" s="47">
        <f t="shared" si="5"/>
        <v>22.862499999999997</v>
      </c>
      <c r="LX6" s="47">
        <f t="shared" si="5"/>
        <v>20.52</v>
      </c>
      <c r="LY6" s="47">
        <f t="shared" si="5"/>
        <v>23.970000000000002</v>
      </c>
      <c r="LZ6" s="47">
        <f t="shared" si="5"/>
        <v>23.375000000000004</v>
      </c>
      <c r="MA6" s="47">
        <f t="shared" si="5"/>
        <v>30.0625</v>
      </c>
      <c r="MB6" s="47">
        <f t="shared" si="5"/>
        <v>23.94</v>
      </c>
      <c r="MC6" s="47">
        <f t="shared" si="5"/>
        <v>25.369999999999997</v>
      </c>
      <c r="MD6" s="47">
        <f t="shared" si="5"/>
        <v>22.137500000000006</v>
      </c>
      <c r="ME6" s="47">
        <f t="shared" si="5"/>
        <v>30</v>
      </c>
      <c r="MF6" s="47">
        <f t="shared" si="5"/>
        <v>23.400000000000002</v>
      </c>
      <c r="MG6" s="47">
        <f t="shared" si="5"/>
        <v>30.55</v>
      </c>
      <c r="MH6" s="47">
        <f t="shared" si="5"/>
        <v>31.200000000000003</v>
      </c>
      <c r="MI6" s="47">
        <f t="shared" si="5"/>
        <v>29.137499999999999</v>
      </c>
      <c r="MJ6" s="47">
        <f t="shared" si="5"/>
        <v>25.265000000000001</v>
      </c>
      <c r="MK6" s="47">
        <f t="shared" si="5"/>
        <v>25.2</v>
      </c>
      <c r="ML6" s="47">
        <f t="shared" si="5"/>
        <v>20.445</v>
      </c>
      <c r="MM6" s="47">
        <f t="shared" si="5"/>
        <v>26.25</v>
      </c>
      <c r="MN6" s="47">
        <f t="shared" si="5"/>
        <v>28.925000000000001</v>
      </c>
      <c r="MO6" s="47">
        <f t="shared" si="5"/>
        <v>0</v>
      </c>
      <c r="MP6" s="47">
        <f t="shared" si="5"/>
        <v>14.949999999999998</v>
      </c>
      <c r="MQ6" s="47">
        <f t="shared" si="5"/>
        <v>29.574999999999999</v>
      </c>
      <c r="MR6" s="47">
        <f t="shared" si="5"/>
        <v>32.987500000000004</v>
      </c>
      <c r="MS6" s="47">
        <f t="shared" si="5"/>
        <v>19.5</v>
      </c>
      <c r="MT6" s="47">
        <f t="shared" si="5"/>
        <v>31.0275</v>
      </c>
      <c r="MU6" s="47">
        <f t="shared" si="5"/>
        <v>28.05</v>
      </c>
      <c r="MV6" s="47">
        <f t="shared" si="5"/>
        <v>26.55</v>
      </c>
      <c r="MW6" s="47">
        <f t="shared" si="5"/>
        <v>26.55</v>
      </c>
      <c r="MX6" s="47">
        <f t="shared" si="5"/>
        <v>22.04</v>
      </c>
      <c r="MY6" s="47">
        <f t="shared" si="5"/>
        <v>19.740000000000002</v>
      </c>
      <c r="MZ6" s="47">
        <f t="shared" si="5"/>
        <v>21.977499999999999</v>
      </c>
      <c r="NA6" s="47">
        <f t="shared" si="5"/>
        <v>21.725000000000001</v>
      </c>
      <c r="NB6" s="47">
        <f t="shared" si="5"/>
        <v>24.3</v>
      </c>
      <c r="NC6" s="47">
        <f t="shared" si="5"/>
        <v>24.36</v>
      </c>
      <c r="ND6" s="47">
        <f t="shared" si="5"/>
        <v>25.650000000000002</v>
      </c>
      <c r="NE6" s="47">
        <f t="shared" si="5"/>
        <v>21.659999999999997</v>
      </c>
    </row>
    <row r="7" spans="1:369" s="51" customFormat="1" ht="15.75" thickBot="1" x14ac:dyDescent="0.3">
      <c r="A7" s="209"/>
      <c r="B7" s="217" t="s">
        <v>490</v>
      </c>
      <c r="C7" s="218"/>
      <c r="D7" s="219"/>
      <c r="E7" s="61">
        <v>1872</v>
      </c>
      <c r="F7" s="61">
        <v>1738</v>
      </c>
      <c r="G7" s="61">
        <v>1800</v>
      </c>
      <c r="H7" s="61">
        <v>1793</v>
      </c>
      <c r="I7" s="61">
        <v>1608</v>
      </c>
      <c r="J7" s="61">
        <v>1696</v>
      </c>
      <c r="K7" s="61">
        <v>1739</v>
      </c>
      <c r="L7" s="61">
        <v>1666</v>
      </c>
      <c r="M7" s="61">
        <v>1748</v>
      </c>
      <c r="N7" s="61">
        <v>1678</v>
      </c>
      <c r="O7" s="61">
        <v>1564</v>
      </c>
      <c r="P7" s="61">
        <v>1689</v>
      </c>
      <c r="Q7" s="61">
        <v>1687</v>
      </c>
      <c r="R7" s="61">
        <v>1686</v>
      </c>
      <c r="S7" s="61">
        <v>1458</v>
      </c>
      <c r="T7" s="61">
        <v>1646</v>
      </c>
      <c r="U7" s="61">
        <v>1850</v>
      </c>
      <c r="V7" s="61">
        <v>1680</v>
      </c>
      <c r="W7" s="61">
        <v>1838</v>
      </c>
      <c r="X7" s="61">
        <v>1911</v>
      </c>
      <c r="Y7" s="61">
        <v>1842</v>
      </c>
      <c r="Z7" s="61">
        <v>1994</v>
      </c>
      <c r="AA7" s="61">
        <v>1905</v>
      </c>
      <c r="AB7" s="61">
        <v>1725</v>
      </c>
      <c r="AC7" s="61">
        <v>1850</v>
      </c>
      <c r="AD7" s="61">
        <v>1753</v>
      </c>
      <c r="AE7" s="61">
        <v>1935</v>
      </c>
      <c r="AF7" s="61">
        <v>1811</v>
      </c>
      <c r="AG7" s="61">
        <v>1780</v>
      </c>
      <c r="AH7" s="61">
        <v>1784</v>
      </c>
      <c r="AI7" s="61">
        <v>1976</v>
      </c>
      <c r="AJ7" s="61">
        <v>1940</v>
      </c>
      <c r="AK7" s="61">
        <v>1932</v>
      </c>
      <c r="AL7" s="61">
        <v>1920</v>
      </c>
      <c r="AM7" s="61">
        <v>1698</v>
      </c>
      <c r="AN7" s="61">
        <v>1947</v>
      </c>
      <c r="AO7" s="61">
        <v>1918</v>
      </c>
      <c r="AP7" s="61">
        <v>1825</v>
      </c>
      <c r="AQ7" s="61">
        <v>1844</v>
      </c>
      <c r="AR7" s="61">
        <v>1877</v>
      </c>
      <c r="AS7" s="61">
        <v>1884</v>
      </c>
      <c r="AT7" s="61">
        <v>1490</v>
      </c>
      <c r="AU7" s="61">
        <v>1926</v>
      </c>
      <c r="AV7" s="61">
        <v>1439</v>
      </c>
      <c r="AW7" s="61">
        <v>1729</v>
      </c>
      <c r="AX7" s="61">
        <v>1618</v>
      </c>
      <c r="AY7" s="61">
        <v>2007</v>
      </c>
      <c r="AZ7" s="61">
        <v>2172</v>
      </c>
      <c r="BA7" s="61">
        <v>2004</v>
      </c>
      <c r="BB7" s="61">
        <v>2054</v>
      </c>
      <c r="BC7" s="61">
        <v>1954</v>
      </c>
      <c r="BD7" s="61">
        <v>1581</v>
      </c>
      <c r="BE7" s="61">
        <v>2050</v>
      </c>
      <c r="BF7" s="61">
        <v>1752</v>
      </c>
      <c r="BG7" s="61">
        <v>1741</v>
      </c>
      <c r="BH7" s="61">
        <v>1756</v>
      </c>
      <c r="BI7" s="61">
        <v>1847</v>
      </c>
      <c r="BJ7" s="61">
        <v>1735</v>
      </c>
      <c r="BK7" s="61">
        <v>1771</v>
      </c>
      <c r="BL7" s="61">
        <v>1741</v>
      </c>
      <c r="BM7" s="61">
        <v>1745</v>
      </c>
      <c r="BN7" s="61">
        <v>1836</v>
      </c>
      <c r="BO7" s="61">
        <v>1766</v>
      </c>
      <c r="BP7" s="61">
        <v>1796</v>
      </c>
      <c r="BQ7" s="61">
        <v>1783</v>
      </c>
      <c r="BR7" s="61">
        <v>1847</v>
      </c>
      <c r="BS7" s="61">
        <v>1923</v>
      </c>
      <c r="BT7" s="61">
        <v>1782</v>
      </c>
      <c r="BU7" s="61">
        <v>1463</v>
      </c>
      <c r="BV7" s="61">
        <v>990</v>
      </c>
      <c r="BW7" s="61">
        <v>1838</v>
      </c>
      <c r="BX7" s="61">
        <v>1880</v>
      </c>
      <c r="BY7" s="61">
        <v>1881</v>
      </c>
      <c r="BZ7" s="61">
        <v>2093</v>
      </c>
      <c r="CA7" s="61">
        <v>1853</v>
      </c>
      <c r="CB7" s="61">
        <v>1821</v>
      </c>
      <c r="CC7" s="61">
        <v>1732</v>
      </c>
      <c r="CD7" s="61">
        <v>1725</v>
      </c>
      <c r="CE7" s="61">
        <v>1725</v>
      </c>
      <c r="CF7" s="61">
        <v>1725</v>
      </c>
      <c r="CG7" s="61">
        <v>1725</v>
      </c>
      <c r="CH7" s="61">
        <v>1733</v>
      </c>
      <c r="CI7" s="61">
        <v>1941</v>
      </c>
      <c r="CJ7" s="61">
        <v>2036</v>
      </c>
      <c r="CK7" s="61">
        <v>1823</v>
      </c>
      <c r="CL7" s="61">
        <v>1721</v>
      </c>
      <c r="CM7" s="61">
        <v>1778</v>
      </c>
      <c r="CN7" s="61">
        <v>1772</v>
      </c>
      <c r="CO7" s="61">
        <v>1810</v>
      </c>
      <c r="CP7" s="61">
        <v>1727</v>
      </c>
      <c r="CQ7" s="61">
        <v>1851</v>
      </c>
      <c r="CR7" s="61">
        <v>1684</v>
      </c>
      <c r="CS7" s="61">
        <v>1843</v>
      </c>
      <c r="CT7" s="61">
        <v>1748</v>
      </c>
      <c r="CU7" s="61">
        <v>1513</v>
      </c>
      <c r="CV7" s="61">
        <v>1451</v>
      </c>
      <c r="CW7" s="61">
        <v>1505</v>
      </c>
      <c r="CX7" s="61">
        <v>1719</v>
      </c>
      <c r="CY7" s="61">
        <v>1633</v>
      </c>
      <c r="CZ7" s="61">
        <v>1677</v>
      </c>
      <c r="DA7" s="61">
        <v>1705</v>
      </c>
      <c r="DB7" s="61">
        <v>1821</v>
      </c>
      <c r="DC7" s="61">
        <v>1828</v>
      </c>
      <c r="DD7" s="61">
        <v>1784</v>
      </c>
      <c r="DE7" s="61">
        <v>1719</v>
      </c>
      <c r="DF7" s="61">
        <v>1813</v>
      </c>
      <c r="DG7" s="61">
        <v>1764</v>
      </c>
      <c r="DH7" s="61">
        <v>1755</v>
      </c>
      <c r="DI7" s="61">
        <v>1752</v>
      </c>
      <c r="DJ7" s="61">
        <v>1655</v>
      </c>
      <c r="DK7" s="61">
        <v>1810</v>
      </c>
      <c r="DL7" s="61">
        <v>1725</v>
      </c>
      <c r="DM7" s="61">
        <v>1947</v>
      </c>
      <c r="DN7" s="61">
        <v>1649</v>
      </c>
      <c r="DO7" s="61">
        <v>1892</v>
      </c>
      <c r="DP7" s="61">
        <v>1892</v>
      </c>
      <c r="DQ7" s="61">
        <v>1906</v>
      </c>
      <c r="DR7" s="61">
        <v>2015</v>
      </c>
      <c r="DS7" s="61">
        <v>2068</v>
      </c>
      <c r="DT7" s="61">
        <v>1912</v>
      </c>
      <c r="DU7" s="61">
        <v>1858</v>
      </c>
      <c r="DV7" s="61">
        <v>1891</v>
      </c>
      <c r="DW7" s="61">
        <v>1860</v>
      </c>
      <c r="DX7" s="61">
        <v>1905</v>
      </c>
      <c r="DY7" s="61">
        <v>1919</v>
      </c>
      <c r="DZ7" s="61">
        <v>1924</v>
      </c>
      <c r="EA7" s="61">
        <v>1356</v>
      </c>
      <c r="EB7" s="61">
        <v>1914</v>
      </c>
      <c r="EC7" s="61">
        <v>2024</v>
      </c>
      <c r="ED7" s="61">
        <v>1978</v>
      </c>
      <c r="EE7" s="61">
        <v>1892</v>
      </c>
      <c r="EF7" s="61">
        <v>2065</v>
      </c>
      <c r="EG7" s="61">
        <v>1873</v>
      </c>
      <c r="EH7" s="61">
        <v>1350</v>
      </c>
      <c r="EI7" s="61">
        <v>1205</v>
      </c>
      <c r="EJ7" s="61">
        <v>1184</v>
      </c>
      <c r="EK7" s="61">
        <v>1339</v>
      </c>
      <c r="EL7" s="61">
        <v>1409</v>
      </c>
      <c r="EM7" s="61">
        <v>1629</v>
      </c>
      <c r="EN7" s="61">
        <v>2021</v>
      </c>
      <c r="EO7" s="61">
        <v>2003</v>
      </c>
      <c r="EP7" s="61">
        <v>2099</v>
      </c>
      <c r="EQ7" s="61">
        <v>1963</v>
      </c>
      <c r="ER7" s="61">
        <v>1775</v>
      </c>
      <c r="ES7" s="61">
        <v>1691</v>
      </c>
      <c r="ET7" s="61">
        <v>1773</v>
      </c>
      <c r="EU7" s="61">
        <v>1704</v>
      </c>
      <c r="EV7" s="61">
        <v>1769</v>
      </c>
      <c r="EW7" s="61">
        <v>1533</v>
      </c>
      <c r="EX7" s="61">
        <v>1665</v>
      </c>
      <c r="EY7" s="61">
        <v>1650</v>
      </c>
      <c r="EZ7" s="61">
        <v>1630</v>
      </c>
      <c r="FA7" s="61">
        <v>1742</v>
      </c>
      <c r="FB7" s="61">
        <v>1658</v>
      </c>
      <c r="FC7" s="61">
        <v>1498</v>
      </c>
      <c r="FD7" s="61">
        <v>1836</v>
      </c>
      <c r="FE7" s="61">
        <v>1869</v>
      </c>
      <c r="FF7" s="61">
        <v>1761</v>
      </c>
      <c r="FG7" s="61">
        <v>1696</v>
      </c>
      <c r="FH7" s="61">
        <v>1803</v>
      </c>
      <c r="FI7" s="61">
        <v>1708</v>
      </c>
      <c r="FJ7" s="61">
        <v>1764</v>
      </c>
      <c r="FK7" s="61">
        <v>1737</v>
      </c>
      <c r="FL7" s="61">
        <v>1780</v>
      </c>
      <c r="FM7" s="61">
        <v>1799</v>
      </c>
      <c r="FN7" s="61">
        <v>1887</v>
      </c>
      <c r="FO7" s="61">
        <v>1942</v>
      </c>
      <c r="FP7" s="61">
        <v>1885</v>
      </c>
      <c r="FQ7" s="61">
        <v>1890</v>
      </c>
      <c r="FR7" s="61"/>
      <c r="FS7" s="61"/>
      <c r="FT7" s="61"/>
      <c r="FU7" s="61">
        <v>1845</v>
      </c>
      <c r="FV7" s="61">
        <v>1802</v>
      </c>
      <c r="FW7" s="61">
        <v>1816</v>
      </c>
      <c r="FX7" s="61">
        <v>1822</v>
      </c>
      <c r="FY7" s="61">
        <v>1826</v>
      </c>
      <c r="FZ7" s="61">
        <v>1835</v>
      </c>
      <c r="GA7" s="61">
        <v>1197</v>
      </c>
      <c r="GB7" s="61">
        <v>963</v>
      </c>
      <c r="GC7" s="61">
        <v>918</v>
      </c>
      <c r="GD7" s="61">
        <v>1268</v>
      </c>
      <c r="GE7" s="61">
        <v>1783</v>
      </c>
      <c r="GF7" s="61">
        <v>1892</v>
      </c>
      <c r="GG7" s="61">
        <v>1853</v>
      </c>
      <c r="GH7" s="61">
        <v>1902</v>
      </c>
      <c r="GI7" s="61">
        <v>1826</v>
      </c>
      <c r="GJ7" s="61">
        <v>1835</v>
      </c>
      <c r="GK7" s="61">
        <v>1702</v>
      </c>
      <c r="GL7" s="61">
        <v>1876</v>
      </c>
      <c r="GM7" s="61">
        <v>1846</v>
      </c>
      <c r="GN7" s="61">
        <v>1541</v>
      </c>
      <c r="GO7" s="61">
        <v>1766</v>
      </c>
      <c r="GP7" s="61">
        <v>1746</v>
      </c>
      <c r="GQ7" s="61">
        <v>1723</v>
      </c>
      <c r="GR7" s="61">
        <v>1849</v>
      </c>
      <c r="GS7" s="61">
        <v>1838</v>
      </c>
      <c r="GT7" s="61">
        <v>1839</v>
      </c>
      <c r="GU7" s="61">
        <v>1924</v>
      </c>
      <c r="GV7" s="61">
        <v>1867</v>
      </c>
      <c r="GW7" s="61">
        <v>1511</v>
      </c>
      <c r="GX7" s="61">
        <v>1351</v>
      </c>
      <c r="GY7" s="61">
        <v>1021</v>
      </c>
      <c r="GZ7" s="61">
        <v>1371</v>
      </c>
      <c r="HA7" s="61">
        <v>1732</v>
      </c>
      <c r="HB7" s="61">
        <v>1736</v>
      </c>
      <c r="HC7" s="61">
        <v>1613</v>
      </c>
      <c r="HD7" s="61">
        <v>1756</v>
      </c>
      <c r="HE7" s="61">
        <v>1818</v>
      </c>
      <c r="HF7" s="61">
        <v>1682</v>
      </c>
      <c r="HG7" s="61">
        <v>1676</v>
      </c>
      <c r="HH7" s="61">
        <v>1810</v>
      </c>
      <c r="HI7" s="61">
        <v>1827</v>
      </c>
      <c r="HJ7" s="61">
        <v>1470</v>
      </c>
      <c r="HK7" s="61">
        <v>1354</v>
      </c>
      <c r="HL7" s="61">
        <v>1932</v>
      </c>
      <c r="HM7" s="61">
        <v>1741</v>
      </c>
      <c r="HN7" s="61">
        <v>1604</v>
      </c>
      <c r="HO7" s="61">
        <v>1084</v>
      </c>
      <c r="HP7" s="61">
        <v>1128</v>
      </c>
      <c r="HQ7" s="61">
        <v>1189</v>
      </c>
      <c r="HR7" s="61">
        <v>1081</v>
      </c>
      <c r="HS7" s="61">
        <v>1036</v>
      </c>
      <c r="HT7" s="61">
        <v>1245</v>
      </c>
      <c r="HU7" s="61">
        <v>1151</v>
      </c>
      <c r="HV7" s="61">
        <v>1003</v>
      </c>
      <c r="HW7" s="61">
        <v>1124</v>
      </c>
      <c r="HX7" s="61">
        <v>1191</v>
      </c>
      <c r="HY7" s="61">
        <v>1057</v>
      </c>
      <c r="HZ7" s="61">
        <v>995</v>
      </c>
      <c r="IA7" s="61">
        <v>1864</v>
      </c>
      <c r="IB7" s="61">
        <v>0</v>
      </c>
      <c r="IC7" s="61">
        <v>1980</v>
      </c>
      <c r="ID7" s="61">
        <v>1898</v>
      </c>
      <c r="IE7" s="61">
        <v>1757</v>
      </c>
      <c r="IF7" s="61">
        <v>1939</v>
      </c>
      <c r="IG7" s="61">
        <v>1772</v>
      </c>
      <c r="IH7" s="61">
        <v>1867</v>
      </c>
      <c r="II7" s="61">
        <v>1859</v>
      </c>
      <c r="IJ7" s="61">
        <v>1933</v>
      </c>
      <c r="IK7" s="61">
        <v>1600</v>
      </c>
      <c r="IL7" s="61">
        <v>1783</v>
      </c>
      <c r="IM7" s="61">
        <v>1881</v>
      </c>
      <c r="IN7" s="61">
        <v>1946</v>
      </c>
      <c r="IO7" s="61">
        <v>1861</v>
      </c>
      <c r="IP7" s="61">
        <v>1469</v>
      </c>
      <c r="IQ7" s="61">
        <v>2046</v>
      </c>
      <c r="IR7" s="61">
        <v>2025</v>
      </c>
      <c r="IS7" s="61">
        <v>1929</v>
      </c>
      <c r="IT7" s="61">
        <v>1951</v>
      </c>
      <c r="IU7" s="61">
        <v>1804</v>
      </c>
      <c r="IV7" s="61">
        <v>1855</v>
      </c>
      <c r="IW7" s="61">
        <v>1988</v>
      </c>
      <c r="IX7" s="61">
        <v>1930</v>
      </c>
      <c r="IY7" s="61">
        <v>1712</v>
      </c>
      <c r="IZ7" s="61">
        <v>1746</v>
      </c>
      <c r="JA7" s="61">
        <v>2101</v>
      </c>
      <c r="JB7" s="61">
        <v>2100</v>
      </c>
      <c r="JC7" s="61">
        <v>2074</v>
      </c>
      <c r="JD7" s="61">
        <v>1821</v>
      </c>
      <c r="JE7" s="61">
        <v>1729</v>
      </c>
      <c r="JF7" s="61">
        <v>1867</v>
      </c>
      <c r="JG7" s="61">
        <v>1743</v>
      </c>
      <c r="JH7" s="61">
        <v>1958</v>
      </c>
      <c r="JI7" s="61">
        <v>1878</v>
      </c>
      <c r="JJ7" s="61">
        <v>2032</v>
      </c>
      <c r="JK7" s="61">
        <v>2073</v>
      </c>
      <c r="JL7" s="61">
        <v>2053</v>
      </c>
      <c r="JM7" s="61">
        <v>1672</v>
      </c>
      <c r="JN7" s="61">
        <v>2125</v>
      </c>
      <c r="JO7" s="61">
        <v>1866</v>
      </c>
      <c r="JP7" s="61">
        <v>1703</v>
      </c>
      <c r="JQ7" s="61">
        <v>1770</v>
      </c>
      <c r="JR7" s="61">
        <v>1805</v>
      </c>
      <c r="JS7" s="61">
        <v>1970</v>
      </c>
      <c r="JT7" s="61">
        <v>1856</v>
      </c>
      <c r="JU7" s="61">
        <v>1856</v>
      </c>
      <c r="JV7" s="61">
        <v>1325</v>
      </c>
      <c r="JW7" s="61">
        <v>1596</v>
      </c>
      <c r="JX7" s="61">
        <v>2139</v>
      </c>
      <c r="JY7" s="61">
        <v>1972</v>
      </c>
      <c r="JZ7" s="61">
        <v>2084</v>
      </c>
      <c r="KA7" s="61">
        <v>2054</v>
      </c>
      <c r="KB7" s="61">
        <v>1792</v>
      </c>
      <c r="KC7" s="61">
        <v>1709</v>
      </c>
      <c r="KD7" s="61">
        <v>1823</v>
      </c>
      <c r="KE7" s="61">
        <v>1954</v>
      </c>
      <c r="KF7" s="61">
        <v>1946</v>
      </c>
      <c r="KG7" s="61">
        <v>1975</v>
      </c>
      <c r="KH7" s="61">
        <v>1982</v>
      </c>
      <c r="KI7" s="61">
        <v>1739</v>
      </c>
      <c r="KJ7" s="61">
        <v>2084</v>
      </c>
      <c r="KK7" s="61">
        <v>2114</v>
      </c>
      <c r="KL7" s="61">
        <v>2099</v>
      </c>
      <c r="KM7" s="61">
        <v>1704</v>
      </c>
      <c r="KN7" s="61">
        <v>1940</v>
      </c>
      <c r="KO7" s="61">
        <v>1774</v>
      </c>
      <c r="KP7" s="61">
        <v>1617</v>
      </c>
      <c r="KQ7" s="61">
        <v>1577</v>
      </c>
      <c r="KR7" s="61">
        <v>1847</v>
      </c>
      <c r="KS7" s="61">
        <v>1945</v>
      </c>
      <c r="KT7" s="61">
        <v>1983</v>
      </c>
      <c r="KU7" s="61">
        <v>1669</v>
      </c>
      <c r="KV7" s="61">
        <v>1950</v>
      </c>
      <c r="KW7" s="61">
        <v>1826</v>
      </c>
      <c r="KX7" s="61">
        <v>1906</v>
      </c>
      <c r="KY7" s="61">
        <v>1728</v>
      </c>
      <c r="KZ7" s="61">
        <v>1833</v>
      </c>
      <c r="LA7" s="61">
        <v>1731</v>
      </c>
      <c r="LB7" s="61">
        <v>1641</v>
      </c>
      <c r="LC7" s="61">
        <v>1627</v>
      </c>
      <c r="LD7" s="61">
        <v>1720</v>
      </c>
      <c r="LE7" s="61">
        <v>1624</v>
      </c>
      <c r="LF7" s="61">
        <v>1647</v>
      </c>
      <c r="LG7" s="61">
        <v>1894</v>
      </c>
      <c r="LH7" s="61">
        <v>1633</v>
      </c>
      <c r="LI7" s="61">
        <v>1609</v>
      </c>
      <c r="LJ7" s="61">
        <v>1717</v>
      </c>
      <c r="LK7" s="61">
        <v>1786</v>
      </c>
      <c r="LL7" s="61">
        <v>1637</v>
      </c>
      <c r="LM7" s="61">
        <v>1754</v>
      </c>
      <c r="LN7" s="61">
        <v>1747</v>
      </c>
      <c r="LO7" s="61">
        <v>1693</v>
      </c>
      <c r="LP7" s="61">
        <v>1366</v>
      </c>
      <c r="LQ7" s="61">
        <v>1702</v>
      </c>
      <c r="LR7" s="61">
        <v>1677</v>
      </c>
      <c r="LS7" s="61">
        <v>1562</v>
      </c>
      <c r="LT7" s="61">
        <v>1685</v>
      </c>
      <c r="LU7" s="61">
        <v>1626</v>
      </c>
      <c r="LV7" s="61">
        <v>1771</v>
      </c>
      <c r="LW7" s="61">
        <v>1845</v>
      </c>
      <c r="LX7" s="61">
        <v>1806</v>
      </c>
      <c r="LY7" s="61">
        <v>1830</v>
      </c>
      <c r="LZ7" s="61">
        <v>1845</v>
      </c>
      <c r="MA7" s="61">
        <v>1767</v>
      </c>
      <c r="MB7" s="61">
        <v>1839</v>
      </c>
      <c r="MC7" s="61">
        <v>2052</v>
      </c>
      <c r="MD7" s="61">
        <v>2164</v>
      </c>
      <c r="ME7" s="61">
        <v>2008</v>
      </c>
      <c r="MF7" s="61">
        <v>1472</v>
      </c>
      <c r="MG7" s="61">
        <v>2038</v>
      </c>
      <c r="MH7" s="61">
        <v>1915</v>
      </c>
      <c r="MI7" s="61">
        <v>1972</v>
      </c>
      <c r="MJ7" s="61">
        <v>2132</v>
      </c>
      <c r="MK7" s="61">
        <v>2128</v>
      </c>
      <c r="ML7" s="61">
        <v>1988</v>
      </c>
      <c r="MM7" s="61">
        <v>1846</v>
      </c>
      <c r="MN7" s="61">
        <v>2050</v>
      </c>
      <c r="MO7" s="61"/>
      <c r="MP7" s="61">
        <v>1864</v>
      </c>
      <c r="MQ7" s="61">
        <v>1840</v>
      </c>
      <c r="MR7" s="61">
        <v>1957</v>
      </c>
      <c r="MS7" s="61">
        <v>2173</v>
      </c>
      <c r="MT7" s="61">
        <v>2127</v>
      </c>
      <c r="MU7" s="61">
        <v>1918</v>
      </c>
      <c r="MV7" s="61">
        <v>1998</v>
      </c>
      <c r="MW7" s="61">
        <v>2024</v>
      </c>
      <c r="MX7" s="61">
        <v>1902</v>
      </c>
      <c r="MY7" s="61">
        <v>1905</v>
      </c>
      <c r="MZ7" s="61">
        <v>2177</v>
      </c>
      <c r="NA7" s="61">
        <v>1997</v>
      </c>
      <c r="NB7" s="61">
        <v>2012</v>
      </c>
      <c r="NC7" s="61">
        <v>1937</v>
      </c>
      <c r="ND7" s="61">
        <v>1901</v>
      </c>
      <c r="NE7" s="61">
        <v>1802</v>
      </c>
    </row>
    <row r="8" spans="1:369" s="44" customFormat="1" x14ac:dyDescent="0.25">
      <c r="A8" s="66"/>
      <c r="B8" s="70" t="s">
        <v>495</v>
      </c>
      <c r="C8" s="70" t="s">
        <v>495</v>
      </c>
      <c r="D8" s="70"/>
      <c r="E8" s="67">
        <f>E3+E4</f>
        <v>205</v>
      </c>
      <c r="F8" s="67">
        <f t="shared" ref="F8:BQ8" si="6">F3+F4</f>
        <v>227</v>
      </c>
      <c r="G8" s="67">
        <f t="shared" si="6"/>
        <v>240</v>
      </c>
      <c r="H8" s="67">
        <f t="shared" si="6"/>
        <v>221</v>
      </c>
      <c r="I8" s="67">
        <f t="shared" si="6"/>
        <v>179</v>
      </c>
      <c r="J8" s="67">
        <f t="shared" si="6"/>
        <v>198</v>
      </c>
      <c r="K8" s="67">
        <f t="shared" si="6"/>
        <v>224</v>
      </c>
      <c r="L8" s="67">
        <f t="shared" si="6"/>
        <v>202</v>
      </c>
      <c r="M8" s="67">
        <f t="shared" si="6"/>
        <v>196</v>
      </c>
      <c r="N8" s="67">
        <f t="shared" si="6"/>
        <v>218</v>
      </c>
      <c r="O8" s="67">
        <f t="shared" si="6"/>
        <v>188</v>
      </c>
      <c r="P8" s="67">
        <f t="shared" si="6"/>
        <v>203</v>
      </c>
      <c r="Q8" s="67">
        <f t="shared" si="6"/>
        <v>220</v>
      </c>
      <c r="R8" s="67">
        <f t="shared" si="6"/>
        <v>204</v>
      </c>
      <c r="S8" s="67">
        <f t="shared" si="6"/>
        <v>177</v>
      </c>
      <c r="T8" s="67">
        <f t="shared" si="6"/>
        <v>205</v>
      </c>
      <c r="U8" s="67">
        <f t="shared" si="6"/>
        <v>265</v>
      </c>
      <c r="V8" s="67">
        <f t="shared" si="6"/>
        <v>232</v>
      </c>
      <c r="W8" s="67">
        <f t="shared" si="6"/>
        <v>225</v>
      </c>
      <c r="X8" s="67">
        <f t="shared" si="6"/>
        <v>230</v>
      </c>
      <c r="Y8" s="67">
        <f t="shared" si="6"/>
        <v>197</v>
      </c>
      <c r="Z8" s="67">
        <f t="shared" si="6"/>
        <v>252</v>
      </c>
      <c r="AA8" s="67">
        <f t="shared" si="6"/>
        <v>197</v>
      </c>
      <c r="AB8" s="67">
        <f t="shared" si="6"/>
        <v>171</v>
      </c>
      <c r="AC8" s="67">
        <f t="shared" si="6"/>
        <v>236</v>
      </c>
      <c r="AD8" s="67">
        <f t="shared" si="6"/>
        <v>162</v>
      </c>
      <c r="AE8" s="67">
        <f t="shared" si="6"/>
        <v>191</v>
      </c>
      <c r="AF8" s="67">
        <f t="shared" si="6"/>
        <v>210</v>
      </c>
      <c r="AG8" s="67">
        <f t="shared" si="6"/>
        <v>266</v>
      </c>
      <c r="AH8" s="67">
        <f t="shared" si="6"/>
        <v>218</v>
      </c>
      <c r="AI8" s="67">
        <f t="shared" si="6"/>
        <v>247</v>
      </c>
      <c r="AJ8" s="67">
        <f t="shared" si="6"/>
        <v>232</v>
      </c>
      <c r="AK8" s="67">
        <f t="shared" si="6"/>
        <v>219</v>
      </c>
      <c r="AL8" s="67">
        <f t="shared" si="6"/>
        <v>258</v>
      </c>
      <c r="AM8" s="67">
        <f t="shared" si="6"/>
        <v>226</v>
      </c>
      <c r="AN8" s="67">
        <f t="shared" si="6"/>
        <v>239</v>
      </c>
      <c r="AO8" s="67">
        <f t="shared" si="6"/>
        <v>252</v>
      </c>
      <c r="AP8" s="67">
        <f t="shared" si="6"/>
        <v>254</v>
      </c>
      <c r="AQ8" s="67">
        <f t="shared" si="6"/>
        <v>258</v>
      </c>
      <c r="AR8" s="67">
        <f t="shared" si="6"/>
        <v>245</v>
      </c>
      <c r="AS8" s="67">
        <f t="shared" si="6"/>
        <v>237</v>
      </c>
      <c r="AT8" s="67">
        <f t="shared" si="6"/>
        <v>117</v>
      </c>
      <c r="AU8" s="67">
        <f t="shared" si="6"/>
        <v>234</v>
      </c>
      <c r="AV8" s="67">
        <f t="shared" si="6"/>
        <v>139</v>
      </c>
      <c r="AW8" s="67">
        <f t="shared" si="6"/>
        <v>204</v>
      </c>
      <c r="AX8" s="67">
        <f t="shared" si="6"/>
        <v>177</v>
      </c>
      <c r="AY8" s="67">
        <f t="shared" si="6"/>
        <v>251</v>
      </c>
      <c r="AZ8" s="67">
        <f t="shared" si="6"/>
        <v>208</v>
      </c>
      <c r="BA8" s="67">
        <f t="shared" si="6"/>
        <v>204</v>
      </c>
      <c r="BB8" s="67">
        <f t="shared" si="6"/>
        <v>204</v>
      </c>
      <c r="BC8" s="67">
        <f t="shared" si="6"/>
        <v>237</v>
      </c>
      <c r="BD8" s="67">
        <f t="shared" si="6"/>
        <v>186</v>
      </c>
      <c r="BE8" s="67">
        <f t="shared" si="6"/>
        <v>215</v>
      </c>
      <c r="BF8" s="67">
        <f t="shared" si="6"/>
        <v>230</v>
      </c>
      <c r="BG8" s="67">
        <f t="shared" si="6"/>
        <v>200</v>
      </c>
      <c r="BH8" s="67">
        <f t="shared" si="6"/>
        <v>218</v>
      </c>
      <c r="BI8" s="67">
        <f t="shared" si="6"/>
        <v>186</v>
      </c>
      <c r="BJ8" s="67">
        <f t="shared" si="6"/>
        <v>207</v>
      </c>
      <c r="BK8" s="67">
        <f t="shared" si="6"/>
        <v>233</v>
      </c>
      <c r="BL8" s="67">
        <f t="shared" si="6"/>
        <v>201</v>
      </c>
      <c r="BM8" s="67">
        <f t="shared" si="6"/>
        <v>209</v>
      </c>
      <c r="BN8" s="67">
        <f t="shared" si="6"/>
        <v>223</v>
      </c>
      <c r="BO8" s="67">
        <f t="shared" si="6"/>
        <v>227</v>
      </c>
      <c r="BP8" s="67">
        <f t="shared" si="6"/>
        <v>201</v>
      </c>
      <c r="BQ8" s="67">
        <f t="shared" si="6"/>
        <v>219</v>
      </c>
      <c r="BR8" s="67">
        <f t="shared" ref="BR8:EC8" si="7">BR3+BR4</f>
        <v>217</v>
      </c>
      <c r="BS8" s="67">
        <f t="shared" si="7"/>
        <v>212</v>
      </c>
      <c r="BT8" s="67">
        <f t="shared" si="7"/>
        <v>147</v>
      </c>
      <c r="BU8" s="67">
        <f t="shared" si="7"/>
        <v>115</v>
      </c>
      <c r="BV8" s="67">
        <f t="shared" si="7"/>
        <v>99</v>
      </c>
      <c r="BW8" s="67">
        <f t="shared" si="7"/>
        <v>215</v>
      </c>
      <c r="BX8" s="67">
        <f t="shared" si="7"/>
        <v>206</v>
      </c>
      <c r="BY8" s="67">
        <f t="shared" si="7"/>
        <v>215</v>
      </c>
      <c r="BZ8" s="67">
        <f t="shared" si="7"/>
        <v>237</v>
      </c>
      <c r="CA8" s="67">
        <f t="shared" si="7"/>
        <v>172</v>
      </c>
      <c r="CB8" s="67">
        <f t="shared" si="7"/>
        <v>190</v>
      </c>
      <c r="CC8" s="67">
        <f t="shared" si="7"/>
        <v>176</v>
      </c>
      <c r="CD8" s="67">
        <f t="shared" si="7"/>
        <v>172</v>
      </c>
      <c r="CE8" s="67">
        <f t="shared" si="7"/>
        <v>175</v>
      </c>
      <c r="CF8" s="67">
        <f t="shared" si="7"/>
        <v>175</v>
      </c>
      <c r="CG8" s="67">
        <f t="shared" si="7"/>
        <v>172</v>
      </c>
      <c r="CH8" s="67">
        <f t="shared" si="7"/>
        <v>171</v>
      </c>
      <c r="CI8" s="67">
        <f t="shared" si="7"/>
        <v>216</v>
      </c>
      <c r="CJ8" s="67">
        <f t="shared" si="7"/>
        <v>219</v>
      </c>
      <c r="CK8" s="67">
        <f t="shared" si="7"/>
        <v>203</v>
      </c>
      <c r="CL8" s="67">
        <f t="shared" si="7"/>
        <v>228</v>
      </c>
      <c r="CM8" s="67">
        <f t="shared" si="7"/>
        <v>217</v>
      </c>
      <c r="CN8" s="67">
        <f t="shared" si="7"/>
        <v>220</v>
      </c>
      <c r="CO8" s="67">
        <f t="shared" si="7"/>
        <v>211</v>
      </c>
      <c r="CP8" s="67">
        <f t="shared" si="7"/>
        <v>221</v>
      </c>
      <c r="CQ8" s="67">
        <f t="shared" si="7"/>
        <v>232</v>
      </c>
      <c r="CR8" s="67">
        <f t="shared" si="7"/>
        <v>189</v>
      </c>
      <c r="CS8" s="67">
        <f t="shared" si="7"/>
        <v>224</v>
      </c>
      <c r="CT8" s="67">
        <f t="shared" si="7"/>
        <v>214</v>
      </c>
      <c r="CU8" s="67">
        <f t="shared" si="7"/>
        <v>157</v>
      </c>
      <c r="CV8" s="67">
        <f t="shared" si="7"/>
        <v>218</v>
      </c>
      <c r="CW8" s="67">
        <f t="shared" si="7"/>
        <v>236</v>
      </c>
      <c r="CX8" s="67">
        <f t="shared" si="7"/>
        <v>230</v>
      </c>
      <c r="CY8" s="67">
        <f t="shared" si="7"/>
        <v>192</v>
      </c>
      <c r="CZ8" s="67">
        <f t="shared" si="7"/>
        <v>193</v>
      </c>
      <c r="DA8" s="67">
        <f t="shared" si="7"/>
        <v>209</v>
      </c>
      <c r="DB8" s="67">
        <f t="shared" si="7"/>
        <v>204</v>
      </c>
      <c r="DC8" s="67">
        <f t="shared" si="7"/>
        <v>230</v>
      </c>
      <c r="DD8" s="67">
        <f t="shared" si="7"/>
        <v>211</v>
      </c>
      <c r="DE8" s="67">
        <f t="shared" si="7"/>
        <v>229</v>
      </c>
      <c r="DF8" s="67">
        <f t="shared" si="7"/>
        <v>192</v>
      </c>
      <c r="DG8" s="67">
        <f t="shared" si="7"/>
        <v>204</v>
      </c>
      <c r="DH8" s="67">
        <f t="shared" si="7"/>
        <v>173</v>
      </c>
      <c r="DI8" s="67">
        <f t="shared" si="7"/>
        <v>214</v>
      </c>
      <c r="DJ8" s="67">
        <f t="shared" si="7"/>
        <v>178</v>
      </c>
      <c r="DK8" s="67">
        <f t="shared" si="7"/>
        <v>208</v>
      </c>
      <c r="DL8" s="67">
        <f t="shared" si="7"/>
        <v>226</v>
      </c>
      <c r="DM8" s="67">
        <f t="shared" si="7"/>
        <v>231</v>
      </c>
      <c r="DN8" s="67">
        <f t="shared" si="7"/>
        <v>187</v>
      </c>
      <c r="DO8" s="67">
        <f t="shared" si="7"/>
        <v>214</v>
      </c>
      <c r="DP8" s="67">
        <f t="shared" si="7"/>
        <v>212</v>
      </c>
      <c r="DQ8" s="67">
        <f t="shared" si="7"/>
        <v>241</v>
      </c>
      <c r="DR8" s="67">
        <f t="shared" si="7"/>
        <v>204</v>
      </c>
      <c r="DS8" s="67">
        <f t="shared" si="7"/>
        <v>220</v>
      </c>
      <c r="DT8" s="67">
        <f t="shared" si="7"/>
        <v>206</v>
      </c>
      <c r="DU8" s="67">
        <f t="shared" si="7"/>
        <v>225</v>
      </c>
      <c r="DV8" s="67">
        <f t="shared" si="7"/>
        <v>228</v>
      </c>
      <c r="DW8" s="67">
        <f t="shared" si="7"/>
        <v>234</v>
      </c>
      <c r="DX8" s="67">
        <f t="shared" si="7"/>
        <v>228</v>
      </c>
      <c r="DY8" s="67">
        <f t="shared" si="7"/>
        <v>235</v>
      </c>
      <c r="DZ8" s="67">
        <f t="shared" si="7"/>
        <v>171</v>
      </c>
      <c r="EA8" s="67">
        <f t="shared" si="7"/>
        <v>164</v>
      </c>
      <c r="EB8" s="67">
        <f t="shared" si="7"/>
        <v>247</v>
      </c>
      <c r="EC8" s="67">
        <f t="shared" si="7"/>
        <v>240</v>
      </c>
      <c r="ED8" s="67">
        <f t="shared" ref="ED8:GO8" si="8">ED3+ED4</f>
        <v>214</v>
      </c>
      <c r="EE8" s="67">
        <f t="shared" si="8"/>
        <v>218</v>
      </c>
      <c r="EF8" s="67">
        <f t="shared" si="8"/>
        <v>230</v>
      </c>
      <c r="EG8" s="67">
        <f t="shared" si="8"/>
        <v>209</v>
      </c>
      <c r="EH8" s="67">
        <f t="shared" si="8"/>
        <v>122</v>
      </c>
      <c r="EI8" s="67">
        <f t="shared" si="8"/>
        <v>62</v>
      </c>
      <c r="EJ8" s="67">
        <f t="shared" si="8"/>
        <v>54</v>
      </c>
      <c r="EK8" s="67">
        <f t="shared" si="8"/>
        <v>115</v>
      </c>
      <c r="EL8" s="67">
        <f t="shared" si="8"/>
        <v>131</v>
      </c>
      <c r="EM8" s="67">
        <f t="shared" si="8"/>
        <v>204</v>
      </c>
      <c r="EN8" s="67">
        <f t="shared" si="8"/>
        <v>216</v>
      </c>
      <c r="EO8" s="67">
        <f t="shared" si="8"/>
        <v>231</v>
      </c>
      <c r="EP8" s="67">
        <f t="shared" si="8"/>
        <v>220</v>
      </c>
      <c r="EQ8" s="67">
        <f t="shared" si="8"/>
        <v>224</v>
      </c>
      <c r="ER8" s="67">
        <f t="shared" si="8"/>
        <v>200</v>
      </c>
      <c r="ES8" s="67">
        <f t="shared" si="8"/>
        <v>229</v>
      </c>
      <c r="ET8" s="67">
        <f t="shared" si="8"/>
        <v>220</v>
      </c>
      <c r="EU8" s="67">
        <f t="shared" si="8"/>
        <v>227</v>
      </c>
      <c r="EV8" s="67">
        <f t="shared" si="8"/>
        <v>206</v>
      </c>
      <c r="EW8" s="67">
        <f t="shared" si="8"/>
        <v>175</v>
      </c>
      <c r="EX8" s="67">
        <f t="shared" si="8"/>
        <v>194</v>
      </c>
      <c r="EY8" s="67">
        <f t="shared" si="8"/>
        <v>210</v>
      </c>
      <c r="EZ8" s="67">
        <f t="shared" si="8"/>
        <v>185</v>
      </c>
      <c r="FA8" s="67">
        <f t="shared" si="8"/>
        <v>214</v>
      </c>
      <c r="FB8" s="67">
        <f t="shared" si="8"/>
        <v>220</v>
      </c>
      <c r="FC8" s="67">
        <f t="shared" si="8"/>
        <v>160</v>
      </c>
      <c r="FD8" s="67">
        <f t="shared" si="8"/>
        <v>238</v>
      </c>
      <c r="FE8" s="67">
        <f t="shared" si="8"/>
        <v>267</v>
      </c>
      <c r="FF8" s="67">
        <f t="shared" si="8"/>
        <v>293</v>
      </c>
      <c r="FG8" s="67">
        <f t="shared" si="8"/>
        <v>246</v>
      </c>
      <c r="FH8" s="67">
        <f t="shared" si="8"/>
        <v>261</v>
      </c>
      <c r="FI8" s="67">
        <f t="shared" si="8"/>
        <v>242</v>
      </c>
      <c r="FJ8" s="67">
        <f t="shared" si="8"/>
        <v>250</v>
      </c>
      <c r="FK8" s="67">
        <f t="shared" si="8"/>
        <v>246</v>
      </c>
      <c r="FL8" s="67">
        <f t="shared" si="8"/>
        <v>252</v>
      </c>
      <c r="FM8" s="67">
        <f t="shared" si="8"/>
        <v>255</v>
      </c>
      <c r="FN8" s="67">
        <f t="shared" si="8"/>
        <v>244</v>
      </c>
      <c r="FO8" s="67">
        <f t="shared" si="8"/>
        <v>255</v>
      </c>
      <c r="FP8" s="67">
        <f t="shared" si="8"/>
        <v>233</v>
      </c>
      <c r="FQ8" s="67">
        <f t="shared" si="8"/>
        <v>242</v>
      </c>
      <c r="FR8" s="67">
        <f t="shared" si="8"/>
        <v>355</v>
      </c>
      <c r="FS8" s="67">
        <f t="shared" si="8"/>
        <v>355</v>
      </c>
      <c r="FT8" s="67">
        <f t="shared" si="8"/>
        <v>354</v>
      </c>
      <c r="FU8" s="67">
        <f t="shared" si="8"/>
        <v>241</v>
      </c>
      <c r="FV8" s="67">
        <f t="shared" si="8"/>
        <v>201</v>
      </c>
      <c r="FW8" s="67">
        <f t="shared" si="8"/>
        <v>227</v>
      </c>
      <c r="FX8" s="67">
        <f t="shared" si="8"/>
        <v>215</v>
      </c>
      <c r="FY8" s="67">
        <f t="shared" si="8"/>
        <v>222</v>
      </c>
      <c r="FZ8" s="67">
        <f t="shared" si="8"/>
        <v>260</v>
      </c>
      <c r="GA8" s="67">
        <f t="shared" si="8"/>
        <v>110</v>
      </c>
      <c r="GB8" s="67">
        <f t="shared" si="8"/>
        <v>89</v>
      </c>
      <c r="GC8" s="67">
        <f t="shared" si="8"/>
        <v>59</v>
      </c>
      <c r="GD8" s="67">
        <f t="shared" si="8"/>
        <v>126</v>
      </c>
      <c r="GE8" s="67">
        <f t="shared" si="8"/>
        <v>207</v>
      </c>
      <c r="GF8" s="67">
        <f t="shared" si="8"/>
        <v>220</v>
      </c>
      <c r="GG8" s="67">
        <f t="shared" si="8"/>
        <v>239</v>
      </c>
      <c r="GH8" s="67">
        <f t="shared" si="8"/>
        <v>276</v>
      </c>
      <c r="GI8" s="67">
        <f t="shared" si="8"/>
        <v>248</v>
      </c>
      <c r="GJ8" s="67">
        <f t="shared" si="8"/>
        <v>220</v>
      </c>
      <c r="GK8" s="67">
        <f t="shared" si="8"/>
        <v>215</v>
      </c>
      <c r="GL8" s="67">
        <f t="shared" si="8"/>
        <v>253</v>
      </c>
      <c r="GM8" s="67">
        <f t="shared" si="8"/>
        <v>235</v>
      </c>
      <c r="GN8" s="67">
        <f t="shared" si="8"/>
        <v>198</v>
      </c>
      <c r="GO8" s="67">
        <f t="shared" si="8"/>
        <v>222</v>
      </c>
      <c r="GP8" s="67">
        <f t="shared" ref="GP8:JA8" si="9">GP3+GP4</f>
        <v>241</v>
      </c>
      <c r="GQ8" s="67">
        <f t="shared" si="9"/>
        <v>214</v>
      </c>
      <c r="GR8" s="67">
        <f t="shared" si="9"/>
        <v>224</v>
      </c>
      <c r="GS8" s="67">
        <f t="shared" si="9"/>
        <v>248</v>
      </c>
      <c r="GT8" s="67">
        <f t="shared" si="9"/>
        <v>234</v>
      </c>
      <c r="GU8" s="67">
        <f t="shared" si="9"/>
        <v>252</v>
      </c>
      <c r="GV8" s="67">
        <f t="shared" si="9"/>
        <v>261</v>
      </c>
      <c r="GW8" s="67">
        <f t="shared" si="9"/>
        <v>141</v>
      </c>
      <c r="GX8" s="67">
        <f t="shared" si="9"/>
        <v>212</v>
      </c>
      <c r="GY8" s="67">
        <f t="shared" si="9"/>
        <v>198</v>
      </c>
      <c r="GZ8" s="67">
        <f t="shared" si="9"/>
        <v>145</v>
      </c>
      <c r="HA8" s="67">
        <f t="shared" si="9"/>
        <v>239</v>
      </c>
      <c r="HB8" s="67">
        <f t="shared" si="9"/>
        <v>249</v>
      </c>
      <c r="HC8" s="67">
        <f t="shared" si="9"/>
        <v>184</v>
      </c>
      <c r="HD8" s="67">
        <f t="shared" si="9"/>
        <v>230</v>
      </c>
      <c r="HE8" s="67">
        <f t="shared" si="9"/>
        <v>257</v>
      </c>
      <c r="HF8" s="67">
        <f t="shared" si="9"/>
        <v>225</v>
      </c>
      <c r="HG8" s="67">
        <f t="shared" si="9"/>
        <v>217</v>
      </c>
      <c r="HH8" s="67">
        <f t="shared" si="9"/>
        <v>257</v>
      </c>
      <c r="HI8" s="67">
        <f t="shared" si="9"/>
        <v>246</v>
      </c>
      <c r="HJ8" s="67">
        <f t="shared" si="9"/>
        <v>186</v>
      </c>
      <c r="HK8" s="67">
        <f t="shared" si="9"/>
        <v>147</v>
      </c>
      <c r="HL8" s="67">
        <f t="shared" si="9"/>
        <v>234</v>
      </c>
      <c r="HM8" s="67">
        <f t="shared" si="9"/>
        <v>236</v>
      </c>
      <c r="HN8" s="67">
        <f t="shared" si="9"/>
        <v>186</v>
      </c>
      <c r="HO8" s="67">
        <f t="shared" si="9"/>
        <v>86</v>
      </c>
      <c r="HP8" s="67">
        <f t="shared" si="9"/>
        <v>96</v>
      </c>
      <c r="HQ8" s="67">
        <f t="shared" si="9"/>
        <v>41</v>
      </c>
      <c r="HR8" s="67">
        <f t="shared" si="9"/>
        <v>105</v>
      </c>
      <c r="HS8" s="67">
        <f t="shared" si="9"/>
        <v>75</v>
      </c>
      <c r="HT8" s="67">
        <f t="shared" si="9"/>
        <v>138</v>
      </c>
      <c r="HU8" s="67">
        <f t="shared" si="9"/>
        <v>116</v>
      </c>
      <c r="HV8" s="67">
        <f t="shared" si="9"/>
        <v>81</v>
      </c>
      <c r="HW8" s="67">
        <f t="shared" si="9"/>
        <v>105</v>
      </c>
      <c r="HX8" s="67">
        <f t="shared" si="9"/>
        <v>150</v>
      </c>
      <c r="HY8" s="67">
        <f t="shared" si="9"/>
        <v>102</v>
      </c>
      <c r="HZ8" s="67">
        <f t="shared" si="9"/>
        <v>36</v>
      </c>
      <c r="IA8" s="67">
        <f t="shared" si="9"/>
        <v>117</v>
      </c>
      <c r="IB8" s="67">
        <f t="shared" si="9"/>
        <v>90</v>
      </c>
      <c r="IC8" s="67">
        <f t="shared" si="9"/>
        <v>138</v>
      </c>
      <c r="ID8" s="67">
        <f t="shared" si="9"/>
        <v>183</v>
      </c>
      <c r="IE8" s="67">
        <f t="shared" si="9"/>
        <v>206</v>
      </c>
      <c r="IF8" s="67">
        <f t="shared" si="9"/>
        <v>245</v>
      </c>
      <c r="IG8" s="67">
        <f t="shared" si="9"/>
        <v>202</v>
      </c>
      <c r="IH8" s="67">
        <f t="shared" si="9"/>
        <v>187</v>
      </c>
      <c r="II8" s="67">
        <f t="shared" si="9"/>
        <v>238</v>
      </c>
      <c r="IJ8" s="67">
        <f t="shared" si="9"/>
        <v>247</v>
      </c>
      <c r="IK8" s="67">
        <f t="shared" si="9"/>
        <v>138</v>
      </c>
      <c r="IL8" s="67">
        <f t="shared" si="9"/>
        <v>205</v>
      </c>
      <c r="IM8" s="67">
        <f t="shared" si="9"/>
        <v>224</v>
      </c>
      <c r="IN8" s="67">
        <f t="shared" si="9"/>
        <v>222</v>
      </c>
      <c r="IO8" s="67">
        <f t="shared" si="9"/>
        <v>154</v>
      </c>
      <c r="IP8" s="67">
        <f t="shared" si="9"/>
        <v>173</v>
      </c>
      <c r="IQ8" s="67">
        <f t="shared" si="9"/>
        <v>226</v>
      </c>
      <c r="IR8" s="67">
        <f t="shared" si="9"/>
        <v>224</v>
      </c>
      <c r="IS8" s="67">
        <f t="shared" si="9"/>
        <v>250</v>
      </c>
      <c r="IT8" s="67">
        <f t="shared" si="9"/>
        <v>248</v>
      </c>
      <c r="IU8" s="67">
        <f t="shared" si="9"/>
        <v>263</v>
      </c>
      <c r="IV8" s="67">
        <f t="shared" si="9"/>
        <v>237</v>
      </c>
      <c r="IW8" s="67">
        <f t="shared" si="9"/>
        <v>241</v>
      </c>
      <c r="IX8" s="67">
        <f t="shared" si="9"/>
        <v>201</v>
      </c>
      <c r="IY8" s="67">
        <f t="shared" si="9"/>
        <v>146</v>
      </c>
      <c r="IZ8" s="67">
        <f t="shared" si="9"/>
        <v>148</v>
      </c>
      <c r="JA8" s="67">
        <f t="shared" si="9"/>
        <v>208</v>
      </c>
      <c r="JB8" s="67">
        <f t="shared" ref="JB8:LM8" si="10">JB3+JB4</f>
        <v>209</v>
      </c>
      <c r="JC8" s="67">
        <f t="shared" si="10"/>
        <v>213</v>
      </c>
      <c r="JD8" s="67">
        <f t="shared" si="10"/>
        <v>204</v>
      </c>
      <c r="JE8" s="67">
        <f t="shared" si="10"/>
        <v>142</v>
      </c>
      <c r="JF8" s="67">
        <f t="shared" si="10"/>
        <v>190</v>
      </c>
      <c r="JG8" s="67">
        <f t="shared" si="10"/>
        <v>145</v>
      </c>
      <c r="JH8" s="67">
        <f t="shared" si="10"/>
        <v>190</v>
      </c>
      <c r="JI8" s="67">
        <f t="shared" si="10"/>
        <v>211</v>
      </c>
      <c r="JJ8" s="67">
        <f t="shared" si="10"/>
        <v>189</v>
      </c>
      <c r="JK8" s="67">
        <f t="shared" si="10"/>
        <v>217</v>
      </c>
      <c r="JL8" s="67">
        <f t="shared" si="10"/>
        <v>194</v>
      </c>
      <c r="JM8" s="67">
        <f t="shared" si="10"/>
        <v>132</v>
      </c>
      <c r="JN8" s="67">
        <f t="shared" si="10"/>
        <v>213</v>
      </c>
      <c r="JO8" s="67">
        <f t="shared" si="10"/>
        <v>199</v>
      </c>
      <c r="JP8" s="67">
        <f t="shared" si="10"/>
        <v>134</v>
      </c>
      <c r="JQ8" s="67">
        <f t="shared" si="10"/>
        <v>199</v>
      </c>
      <c r="JR8" s="67">
        <f t="shared" si="10"/>
        <v>181</v>
      </c>
      <c r="JS8" s="67">
        <f t="shared" si="10"/>
        <v>173</v>
      </c>
      <c r="JT8" s="67">
        <f t="shared" si="10"/>
        <v>296</v>
      </c>
      <c r="JU8" s="67">
        <f t="shared" si="10"/>
        <v>10</v>
      </c>
      <c r="JV8" s="67">
        <f t="shared" si="10"/>
        <v>158</v>
      </c>
      <c r="JW8" s="67">
        <f t="shared" si="10"/>
        <v>173</v>
      </c>
      <c r="JX8" s="67">
        <f t="shared" si="10"/>
        <v>202</v>
      </c>
      <c r="JY8" s="67">
        <f t="shared" si="10"/>
        <v>218</v>
      </c>
      <c r="JZ8" s="67">
        <f t="shared" si="10"/>
        <v>183</v>
      </c>
      <c r="KA8" s="67">
        <f t="shared" si="10"/>
        <v>211</v>
      </c>
      <c r="KB8" s="67">
        <f t="shared" si="10"/>
        <v>191</v>
      </c>
      <c r="KC8" s="67">
        <f t="shared" si="10"/>
        <v>166</v>
      </c>
      <c r="KD8" s="67">
        <f t="shared" si="10"/>
        <v>167</v>
      </c>
      <c r="KE8" s="67">
        <f t="shared" si="10"/>
        <v>190</v>
      </c>
      <c r="KF8" s="67">
        <f t="shared" si="10"/>
        <v>223</v>
      </c>
      <c r="KG8" s="67">
        <f t="shared" si="10"/>
        <v>188</v>
      </c>
      <c r="KH8" s="67">
        <f t="shared" si="10"/>
        <v>176</v>
      </c>
      <c r="KI8" s="67">
        <f t="shared" si="10"/>
        <v>162</v>
      </c>
      <c r="KJ8" s="67">
        <f t="shared" si="10"/>
        <v>225</v>
      </c>
      <c r="KK8" s="67">
        <f t="shared" si="10"/>
        <v>215</v>
      </c>
      <c r="KL8" s="67">
        <f t="shared" si="10"/>
        <v>198</v>
      </c>
      <c r="KM8" s="67">
        <f t="shared" si="10"/>
        <v>121</v>
      </c>
      <c r="KN8" s="67">
        <f t="shared" si="10"/>
        <v>228</v>
      </c>
      <c r="KO8" s="67">
        <f t="shared" si="10"/>
        <v>168</v>
      </c>
      <c r="KP8" s="67">
        <f t="shared" si="10"/>
        <v>228</v>
      </c>
      <c r="KQ8" s="67">
        <f t="shared" si="10"/>
        <v>240</v>
      </c>
      <c r="KR8" s="67">
        <f t="shared" si="10"/>
        <v>318</v>
      </c>
      <c r="KS8" s="67">
        <f t="shared" si="10"/>
        <v>304</v>
      </c>
      <c r="KT8" s="67">
        <f t="shared" si="10"/>
        <v>293</v>
      </c>
      <c r="KU8" s="67">
        <f t="shared" si="10"/>
        <v>227</v>
      </c>
      <c r="KV8" s="67">
        <f t="shared" si="10"/>
        <v>334</v>
      </c>
      <c r="KW8" s="67">
        <f t="shared" si="10"/>
        <v>258</v>
      </c>
      <c r="KX8" s="67">
        <f t="shared" si="10"/>
        <v>318</v>
      </c>
      <c r="KY8" s="67">
        <f t="shared" si="10"/>
        <v>319</v>
      </c>
      <c r="KZ8" s="67">
        <f t="shared" si="10"/>
        <v>314</v>
      </c>
      <c r="LA8" s="67">
        <f t="shared" si="10"/>
        <v>294</v>
      </c>
      <c r="LB8" s="67">
        <f t="shared" si="10"/>
        <v>250</v>
      </c>
      <c r="LC8" s="67">
        <f t="shared" si="10"/>
        <v>265</v>
      </c>
      <c r="LD8" s="67">
        <f t="shared" si="10"/>
        <v>250</v>
      </c>
      <c r="LE8" s="67">
        <f t="shared" si="10"/>
        <v>243</v>
      </c>
      <c r="LF8" s="67">
        <f t="shared" si="10"/>
        <v>251</v>
      </c>
      <c r="LG8" s="67">
        <f t="shared" si="10"/>
        <v>257</v>
      </c>
      <c r="LH8" s="67">
        <f t="shared" si="10"/>
        <v>229</v>
      </c>
      <c r="LI8" s="67">
        <f t="shared" si="10"/>
        <v>245</v>
      </c>
      <c r="LJ8" s="67">
        <f t="shared" si="10"/>
        <v>250</v>
      </c>
      <c r="LK8" s="67">
        <f t="shared" si="10"/>
        <v>259</v>
      </c>
      <c r="LL8" s="67">
        <f t="shared" si="10"/>
        <v>256</v>
      </c>
      <c r="LM8" s="67">
        <f t="shared" si="10"/>
        <v>260</v>
      </c>
      <c r="LN8" s="67">
        <f t="shared" ref="LN8:NE8" si="11">LN3+LN4</f>
        <v>261</v>
      </c>
      <c r="LO8" s="67">
        <f t="shared" si="11"/>
        <v>264</v>
      </c>
      <c r="LP8" s="67">
        <f t="shared" si="11"/>
        <v>258</v>
      </c>
      <c r="LQ8" s="67">
        <f t="shared" si="11"/>
        <v>228</v>
      </c>
      <c r="LR8" s="67">
        <f t="shared" si="11"/>
        <v>270</v>
      </c>
      <c r="LS8" s="67">
        <f t="shared" si="11"/>
        <v>269</v>
      </c>
      <c r="LT8" s="67">
        <f t="shared" si="11"/>
        <v>271</v>
      </c>
      <c r="LU8" s="67">
        <f t="shared" si="11"/>
        <v>231</v>
      </c>
      <c r="LV8" s="67">
        <f t="shared" si="11"/>
        <v>252</v>
      </c>
      <c r="LW8" s="67">
        <f t="shared" si="11"/>
        <v>255</v>
      </c>
      <c r="LX8" s="67">
        <f t="shared" si="11"/>
        <v>242</v>
      </c>
      <c r="LY8" s="67">
        <f t="shared" si="11"/>
        <v>260</v>
      </c>
      <c r="LZ8" s="67">
        <f t="shared" si="11"/>
        <v>237</v>
      </c>
      <c r="MA8" s="67">
        <f t="shared" si="11"/>
        <v>252</v>
      </c>
      <c r="MB8" s="67">
        <f t="shared" si="11"/>
        <v>233</v>
      </c>
      <c r="MC8" s="67">
        <f t="shared" si="11"/>
        <v>255</v>
      </c>
      <c r="MD8" s="67">
        <f t="shared" si="11"/>
        <v>237</v>
      </c>
      <c r="ME8" s="67">
        <f t="shared" si="11"/>
        <v>260</v>
      </c>
      <c r="MF8" s="67">
        <f t="shared" si="11"/>
        <v>209</v>
      </c>
      <c r="MG8" s="67">
        <f t="shared" si="11"/>
        <v>281</v>
      </c>
      <c r="MH8" s="67">
        <f t="shared" si="11"/>
        <v>262</v>
      </c>
      <c r="MI8" s="67">
        <f t="shared" si="11"/>
        <v>226</v>
      </c>
      <c r="MJ8" s="67">
        <f t="shared" si="11"/>
        <v>247</v>
      </c>
      <c r="MK8" s="67">
        <f t="shared" si="11"/>
        <v>254</v>
      </c>
      <c r="ML8" s="67">
        <f t="shared" si="11"/>
        <v>228</v>
      </c>
      <c r="MM8" s="67">
        <f t="shared" si="11"/>
        <v>257</v>
      </c>
      <c r="MN8" s="67">
        <f t="shared" si="11"/>
        <v>356</v>
      </c>
      <c r="MO8" s="67">
        <f t="shared" si="11"/>
        <v>161</v>
      </c>
      <c r="MP8" s="67">
        <f t="shared" si="11"/>
        <v>244</v>
      </c>
      <c r="MQ8" s="67">
        <f t="shared" si="11"/>
        <v>314</v>
      </c>
      <c r="MR8" s="67">
        <f t="shared" si="11"/>
        <v>325</v>
      </c>
      <c r="MS8" s="67">
        <f t="shared" si="11"/>
        <v>247</v>
      </c>
      <c r="MT8" s="67">
        <f t="shared" si="11"/>
        <v>328</v>
      </c>
      <c r="MU8" s="67">
        <f t="shared" si="11"/>
        <v>303</v>
      </c>
      <c r="MV8" s="67">
        <f t="shared" si="11"/>
        <v>308</v>
      </c>
      <c r="MW8" s="67">
        <f t="shared" si="11"/>
        <v>303</v>
      </c>
      <c r="MX8" s="67">
        <f t="shared" si="11"/>
        <v>243</v>
      </c>
      <c r="MY8" s="67">
        <f t="shared" si="11"/>
        <v>223</v>
      </c>
      <c r="MZ8" s="67">
        <f t="shared" si="11"/>
        <v>289</v>
      </c>
      <c r="NA8" s="67">
        <f t="shared" si="11"/>
        <v>283</v>
      </c>
      <c r="NB8" s="67">
        <f t="shared" si="11"/>
        <v>280</v>
      </c>
      <c r="NC8" s="67">
        <f t="shared" si="11"/>
        <v>278</v>
      </c>
      <c r="ND8" s="67">
        <f t="shared" si="11"/>
        <v>295</v>
      </c>
      <c r="NE8" s="67">
        <f t="shared" si="11"/>
        <v>261</v>
      </c>
    </row>
    <row r="9" spans="1:369" s="44" customFormat="1" x14ac:dyDescent="0.25">
      <c r="A9" s="66"/>
      <c r="B9" s="70" t="s">
        <v>501</v>
      </c>
      <c r="C9" s="70" t="s">
        <v>496</v>
      </c>
      <c r="D9" s="70"/>
      <c r="E9" s="67">
        <f>E5*100/40</f>
        <v>49.25</v>
      </c>
      <c r="F9" s="67">
        <f t="shared" ref="F9:BQ9" si="12">F5*100/40</f>
        <v>51.5</v>
      </c>
      <c r="G9" s="67">
        <f t="shared" si="12"/>
        <v>51.75</v>
      </c>
      <c r="H9" s="67">
        <f t="shared" si="12"/>
        <v>55.25</v>
      </c>
      <c r="I9" s="67">
        <f t="shared" si="12"/>
        <v>41.500000000000007</v>
      </c>
      <c r="J9" s="67">
        <f t="shared" si="12"/>
        <v>48.25</v>
      </c>
      <c r="K9" s="67">
        <f t="shared" si="12"/>
        <v>50.250000000000007</v>
      </c>
      <c r="L9" s="67">
        <f t="shared" si="12"/>
        <v>51.75</v>
      </c>
      <c r="M9" s="67">
        <f t="shared" si="12"/>
        <v>53.25</v>
      </c>
      <c r="N9" s="67">
        <f t="shared" si="12"/>
        <v>47.750000000000007</v>
      </c>
      <c r="O9" s="67">
        <f t="shared" si="12"/>
        <v>37</v>
      </c>
      <c r="P9" s="67">
        <f t="shared" si="12"/>
        <v>42</v>
      </c>
      <c r="Q9" s="67">
        <f t="shared" si="12"/>
        <v>43.75</v>
      </c>
      <c r="R9" s="67">
        <f t="shared" si="12"/>
        <v>47.249999999999993</v>
      </c>
      <c r="S9" s="67">
        <f t="shared" si="12"/>
        <v>32.5</v>
      </c>
      <c r="T9" s="67">
        <f t="shared" si="12"/>
        <v>32.25</v>
      </c>
      <c r="U9" s="67">
        <f t="shared" si="12"/>
        <v>47.249999999999993</v>
      </c>
      <c r="V9" s="67">
        <f t="shared" si="12"/>
        <v>48</v>
      </c>
      <c r="W9" s="67">
        <f t="shared" si="12"/>
        <v>48.499999999999993</v>
      </c>
      <c r="X9" s="67">
        <f t="shared" si="12"/>
        <v>45.250000000000007</v>
      </c>
      <c r="Y9" s="67">
        <f t="shared" si="12"/>
        <v>42.249999999999993</v>
      </c>
      <c r="Z9" s="67">
        <f t="shared" si="12"/>
        <v>45.999999999999993</v>
      </c>
      <c r="AA9" s="67">
        <f t="shared" si="12"/>
        <v>41.25</v>
      </c>
      <c r="AB9" s="67">
        <f t="shared" si="12"/>
        <v>45.250000000000007</v>
      </c>
      <c r="AC9" s="67">
        <f t="shared" si="12"/>
        <v>43.75</v>
      </c>
      <c r="AD9" s="67">
        <f t="shared" si="12"/>
        <v>34</v>
      </c>
      <c r="AE9" s="67">
        <f t="shared" si="12"/>
        <v>41.75</v>
      </c>
      <c r="AF9" s="67">
        <f t="shared" si="12"/>
        <v>39.5</v>
      </c>
      <c r="AG9" s="67">
        <f t="shared" si="12"/>
        <v>43.499999999999993</v>
      </c>
      <c r="AH9" s="67">
        <f t="shared" si="12"/>
        <v>45</v>
      </c>
      <c r="AI9" s="67">
        <f t="shared" si="12"/>
        <v>42.750000000000007</v>
      </c>
      <c r="AJ9" s="67">
        <f t="shared" si="12"/>
        <v>44.25</v>
      </c>
      <c r="AK9" s="67">
        <f t="shared" si="12"/>
        <v>43.25</v>
      </c>
      <c r="AL9" s="67">
        <f t="shared" si="12"/>
        <v>45.75</v>
      </c>
      <c r="AM9" s="67">
        <f t="shared" si="12"/>
        <v>45</v>
      </c>
      <c r="AN9" s="67">
        <f t="shared" si="12"/>
        <v>49.749999999999993</v>
      </c>
      <c r="AO9" s="67">
        <f t="shared" si="12"/>
        <v>49.5</v>
      </c>
      <c r="AP9" s="67">
        <f t="shared" si="12"/>
        <v>50.5</v>
      </c>
      <c r="AQ9" s="67">
        <f t="shared" si="12"/>
        <v>45.5</v>
      </c>
      <c r="AR9" s="67">
        <f t="shared" si="12"/>
        <v>47.750000000000007</v>
      </c>
      <c r="AS9" s="67">
        <f t="shared" si="12"/>
        <v>50.250000000000007</v>
      </c>
      <c r="AT9" s="67">
        <f t="shared" si="12"/>
        <v>27</v>
      </c>
      <c r="AU9" s="67">
        <f t="shared" si="12"/>
        <v>41.500000000000007</v>
      </c>
      <c r="AV9" s="67">
        <f t="shared" si="12"/>
        <v>20.499999999999996</v>
      </c>
      <c r="AW9" s="67">
        <f t="shared" si="12"/>
        <v>46.500000000000007</v>
      </c>
      <c r="AX9" s="67">
        <f t="shared" si="12"/>
        <v>34.5</v>
      </c>
      <c r="AY9" s="67">
        <f t="shared" si="12"/>
        <v>50.250000000000007</v>
      </c>
      <c r="AZ9" s="67">
        <f t="shared" si="12"/>
        <v>48.75</v>
      </c>
      <c r="BA9" s="67">
        <f t="shared" si="12"/>
        <v>51.25</v>
      </c>
      <c r="BB9" s="67">
        <f t="shared" si="12"/>
        <v>52</v>
      </c>
      <c r="BC9" s="67">
        <f t="shared" si="12"/>
        <v>54</v>
      </c>
      <c r="BD9" s="67">
        <f t="shared" si="12"/>
        <v>46.500000000000007</v>
      </c>
      <c r="BE9" s="67">
        <f t="shared" si="12"/>
        <v>57.5</v>
      </c>
      <c r="BF9" s="67">
        <f t="shared" si="12"/>
        <v>50</v>
      </c>
      <c r="BG9" s="67">
        <f t="shared" si="12"/>
        <v>50</v>
      </c>
      <c r="BH9" s="67">
        <f t="shared" si="12"/>
        <v>52.25</v>
      </c>
      <c r="BI9" s="67">
        <f t="shared" si="12"/>
        <v>52</v>
      </c>
      <c r="BJ9" s="67">
        <f t="shared" si="12"/>
        <v>50.250000000000007</v>
      </c>
      <c r="BK9" s="67">
        <f t="shared" si="12"/>
        <v>51.75</v>
      </c>
      <c r="BL9" s="67">
        <f t="shared" si="12"/>
        <v>53.5</v>
      </c>
      <c r="BM9" s="67">
        <f t="shared" si="12"/>
        <v>47.249999999999993</v>
      </c>
      <c r="BN9" s="67">
        <f t="shared" si="12"/>
        <v>57</v>
      </c>
      <c r="BO9" s="67">
        <f t="shared" si="12"/>
        <v>54.75</v>
      </c>
      <c r="BP9" s="67">
        <f t="shared" si="12"/>
        <v>55</v>
      </c>
      <c r="BQ9" s="67">
        <f t="shared" si="12"/>
        <v>54.75</v>
      </c>
      <c r="BR9" s="67">
        <f t="shared" ref="BR9:EC9" si="13">BR5*100/40</f>
        <v>45.75</v>
      </c>
      <c r="BS9" s="67">
        <f t="shared" si="13"/>
        <v>49.5</v>
      </c>
      <c r="BT9" s="67">
        <f t="shared" si="13"/>
        <v>44.000000000000007</v>
      </c>
      <c r="BU9" s="67">
        <f t="shared" si="13"/>
        <v>33.75</v>
      </c>
      <c r="BV9" s="67">
        <f t="shared" si="13"/>
        <v>18.5</v>
      </c>
      <c r="BW9" s="67">
        <f t="shared" si="13"/>
        <v>44.25</v>
      </c>
      <c r="BX9" s="67">
        <f t="shared" si="13"/>
        <v>48.25</v>
      </c>
      <c r="BY9" s="67">
        <f t="shared" si="13"/>
        <v>48.25</v>
      </c>
      <c r="BZ9" s="67">
        <f t="shared" si="13"/>
        <v>57</v>
      </c>
      <c r="CA9" s="67">
        <f t="shared" si="13"/>
        <v>54.5</v>
      </c>
      <c r="CB9" s="67">
        <f t="shared" si="13"/>
        <v>55.5</v>
      </c>
      <c r="CC9" s="67">
        <f t="shared" si="13"/>
        <v>54.75</v>
      </c>
      <c r="CD9" s="67">
        <f t="shared" si="13"/>
        <v>47.5</v>
      </c>
      <c r="CE9" s="67">
        <f t="shared" si="13"/>
        <v>47.5</v>
      </c>
      <c r="CF9" s="67">
        <f t="shared" si="13"/>
        <v>47.5</v>
      </c>
      <c r="CG9" s="67">
        <f t="shared" si="13"/>
        <v>47.5</v>
      </c>
      <c r="CH9" s="67">
        <f t="shared" si="13"/>
        <v>47.5</v>
      </c>
      <c r="CI9" s="67">
        <f t="shared" si="13"/>
        <v>51.25</v>
      </c>
      <c r="CJ9" s="67">
        <f t="shared" si="13"/>
        <v>56.5</v>
      </c>
      <c r="CK9" s="67">
        <f t="shared" si="13"/>
        <v>58.75</v>
      </c>
      <c r="CL9" s="67">
        <f t="shared" si="13"/>
        <v>58</v>
      </c>
      <c r="CM9" s="67">
        <f t="shared" si="13"/>
        <v>59.25</v>
      </c>
      <c r="CN9" s="67">
        <f t="shared" si="13"/>
        <v>58.75</v>
      </c>
      <c r="CO9" s="67">
        <f t="shared" si="13"/>
        <v>58</v>
      </c>
      <c r="CP9" s="67">
        <f t="shared" si="13"/>
        <v>52.75</v>
      </c>
      <c r="CQ9" s="67">
        <f t="shared" si="13"/>
        <v>56.75</v>
      </c>
      <c r="CR9" s="67">
        <f t="shared" si="13"/>
        <v>58.25</v>
      </c>
      <c r="CS9" s="67">
        <f t="shared" si="13"/>
        <v>57.75</v>
      </c>
      <c r="CT9" s="67">
        <f t="shared" si="13"/>
        <v>58.5</v>
      </c>
      <c r="CU9" s="67">
        <f t="shared" si="13"/>
        <v>41.500000000000007</v>
      </c>
      <c r="CV9" s="67">
        <f t="shared" si="13"/>
        <v>54.5</v>
      </c>
      <c r="CW9" s="67">
        <f t="shared" si="13"/>
        <v>57</v>
      </c>
      <c r="CX9" s="67">
        <f t="shared" si="13"/>
        <v>58.75</v>
      </c>
      <c r="CY9" s="67">
        <f t="shared" si="13"/>
        <v>58.75</v>
      </c>
      <c r="CZ9" s="67">
        <f t="shared" si="13"/>
        <v>56.75</v>
      </c>
      <c r="DA9" s="67">
        <f t="shared" si="13"/>
        <v>58.25</v>
      </c>
      <c r="DB9" s="67">
        <f t="shared" si="13"/>
        <v>56.5</v>
      </c>
      <c r="DC9" s="74">
        <f t="shared" si="13"/>
        <v>51.75</v>
      </c>
      <c r="DD9" s="67">
        <f t="shared" si="13"/>
        <v>52.5</v>
      </c>
      <c r="DE9" s="67">
        <f t="shared" si="13"/>
        <v>54.75</v>
      </c>
      <c r="DF9" s="67">
        <f t="shared" si="13"/>
        <v>47.249999999999993</v>
      </c>
      <c r="DG9" s="67">
        <f t="shared" si="13"/>
        <v>45</v>
      </c>
      <c r="DH9" s="67">
        <f t="shared" si="13"/>
        <v>39</v>
      </c>
      <c r="DI9" s="67">
        <f t="shared" si="13"/>
        <v>42.750000000000007</v>
      </c>
      <c r="DJ9" s="67">
        <f t="shared" si="13"/>
        <v>47</v>
      </c>
      <c r="DK9" s="67">
        <f t="shared" si="13"/>
        <v>46.500000000000007</v>
      </c>
      <c r="DL9" s="67">
        <f t="shared" si="13"/>
        <v>51.5</v>
      </c>
      <c r="DM9" s="67">
        <f t="shared" si="13"/>
        <v>50.999999999999993</v>
      </c>
      <c r="DN9" s="67">
        <f t="shared" si="13"/>
        <v>43.25</v>
      </c>
      <c r="DO9" s="67">
        <f t="shared" si="13"/>
        <v>52.75</v>
      </c>
      <c r="DP9" s="67">
        <f t="shared" si="13"/>
        <v>52.75</v>
      </c>
      <c r="DQ9" s="67">
        <f t="shared" si="13"/>
        <v>57.25</v>
      </c>
      <c r="DR9" s="67">
        <f t="shared" si="13"/>
        <v>55.25</v>
      </c>
      <c r="DS9" s="67">
        <f t="shared" si="13"/>
        <v>57.5</v>
      </c>
      <c r="DT9" s="67">
        <f t="shared" si="13"/>
        <v>57.5</v>
      </c>
      <c r="DU9" s="67">
        <f t="shared" si="13"/>
        <v>56.5</v>
      </c>
      <c r="DV9" s="67">
        <f t="shared" si="13"/>
        <v>55.25</v>
      </c>
      <c r="DW9" s="67">
        <f t="shared" si="13"/>
        <v>57</v>
      </c>
      <c r="DX9" s="67">
        <f t="shared" si="13"/>
        <v>57.25</v>
      </c>
      <c r="DY9" s="67">
        <f t="shared" si="13"/>
        <v>55.5</v>
      </c>
      <c r="DZ9" s="67">
        <f t="shared" si="13"/>
        <v>40.5</v>
      </c>
      <c r="EA9" s="67">
        <f t="shared" si="13"/>
        <v>24</v>
      </c>
      <c r="EB9" s="67">
        <f t="shared" si="13"/>
        <v>55.5</v>
      </c>
      <c r="EC9" s="67">
        <f t="shared" si="13"/>
        <v>56</v>
      </c>
      <c r="ED9" s="67">
        <f t="shared" ref="ED9:GO9" si="14">ED5*100/40</f>
        <v>54.75</v>
      </c>
      <c r="EE9" s="67">
        <f t="shared" si="14"/>
        <v>52.5</v>
      </c>
      <c r="EF9" s="67">
        <f t="shared" si="14"/>
        <v>54</v>
      </c>
      <c r="EG9" s="67">
        <f t="shared" si="14"/>
        <v>52.75</v>
      </c>
      <c r="EH9" s="67">
        <f t="shared" si="14"/>
        <v>14</v>
      </c>
      <c r="EI9" s="67">
        <f t="shared" si="14"/>
        <v>0</v>
      </c>
      <c r="EJ9" s="67">
        <f t="shared" si="14"/>
        <v>0</v>
      </c>
      <c r="EK9" s="67">
        <f t="shared" si="14"/>
        <v>0</v>
      </c>
      <c r="EL9" s="67">
        <f t="shared" si="14"/>
        <v>19</v>
      </c>
      <c r="EM9" s="67">
        <f t="shared" si="14"/>
        <v>41.25</v>
      </c>
      <c r="EN9" s="67">
        <f t="shared" si="14"/>
        <v>54.5</v>
      </c>
      <c r="EO9" s="67">
        <f t="shared" si="14"/>
        <v>55.75</v>
      </c>
      <c r="EP9" s="67">
        <f t="shared" si="14"/>
        <v>55.5</v>
      </c>
      <c r="EQ9" s="67">
        <f t="shared" si="14"/>
        <v>57.25</v>
      </c>
      <c r="ER9" s="67">
        <f t="shared" si="14"/>
        <v>53.25</v>
      </c>
      <c r="ES9" s="67">
        <f t="shared" si="14"/>
        <v>54.5</v>
      </c>
      <c r="ET9" s="67">
        <f t="shared" si="14"/>
        <v>55.75</v>
      </c>
      <c r="EU9" s="67">
        <f t="shared" si="14"/>
        <v>55.5</v>
      </c>
      <c r="EV9" s="67">
        <f t="shared" si="14"/>
        <v>56.75</v>
      </c>
      <c r="EW9" s="67">
        <f t="shared" si="14"/>
        <v>46.75</v>
      </c>
      <c r="EX9" s="67">
        <f t="shared" si="14"/>
        <v>49.000000000000007</v>
      </c>
      <c r="EY9" s="67">
        <f t="shared" si="14"/>
        <v>47.5</v>
      </c>
      <c r="EZ9" s="67">
        <f t="shared" si="14"/>
        <v>43.25</v>
      </c>
      <c r="FA9" s="67">
        <f t="shared" si="14"/>
        <v>49.000000000000007</v>
      </c>
      <c r="FB9" s="67">
        <f t="shared" si="14"/>
        <v>50</v>
      </c>
      <c r="FC9" s="67">
        <f t="shared" si="14"/>
        <v>39.75</v>
      </c>
      <c r="FD9" s="67">
        <f t="shared" si="14"/>
        <v>48.75</v>
      </c>
      <c r="FE9" s="67">
        <f t="shared" si="14"/>
        <v>54.5</v>
      </c>
      <c r="FF9" s="67">
        <f t="shared" si="14"/>
        <v>55.75</v>
      </c>
      <c r="FG9" s="67">
        <f t="shared" si="14"/>
        <v>55</v>
      </c>
      <c r="FH9" s="67">
        <f t="shared" si="14"/>
        <v>60</v>
      </c>
      <c r="FI9" s="67">
        <f t="shared" si="14"/>
        <v>60</v>
      </c>
      <c r="FJ9" s="67">
        <f t="shared" si="14"/>
        <v>58.25</v>
      </c>
      <c r="FK9" s="67">
        <f t="shared" si="14"/>
        <v>57</v>
      </c>
      <c r="FL9" s="67">
        <f t="shared" si="14"/>
        <v>58</v>
      </c>
      <c r="FM9" s="67">
        <f t="shared" si="14"/>
        <v>54.5</v>
      </c>
      <c r="FN9" s="67">
        <f t="shared" si="14"/>
        <v>53</v>
      </c>
      <c r="FO9" s="67">
        <f t="shared" si="14"/>
        <v>54.5</v>
      </c>
      <c r="FP9" s="67">
        <f t="shared" si="14"/>
        <v>55.5</v>
      </c>
      <c r="FQ9" s="67">
        <f t="shared" si="14"/>
        <v>55.25</v>
      </c>
      <c r="FR9" s="67">
        <f t="shared" si="14"/>
        <v>57.5</v>
      </c>
      <c r="FS9" s="67">
        <f t="shared" si="14"/>
        <v>56.25</v>
      </c>
      <c r="FT9" s="67">
        <f t="shared" si="14"/>
        <v>54.25</v>
      </c>
      <c r="FU9" s="67">
        <f t="shared" si="14"/>
        <v>55.75</v>
      </c>
      <c r="FV9" s="67">
        <f t="shared" si="14"/>
        <v>48.75</v>
      </c>
      <c r="FW9" s="67">
        <f t="shared" si="14"/>
        <v>50.250000000000007</v>
      </c>
      <c r="FX9" s="67">
        <f t="shared" si="14"/>
        <v>50.5</v>
      </c>
      <c r="FY9" s="67">
        <f t="shared" si="14"/>
        <v>49.749999999999993</v>
      </c>
      <c r="FZ9" s="67">
        <f t="shared" si="14"/>
        <v>47.249999999999993</v>
      </c>
      <c r="GA9" s="67">
        <f t="shared" si="14"/>
        <v>33.25</v>
      </c>
      <c r="GB9" s="75">
        <f>GB5*100/40</f>
        <v>35.5</v>
      </c>
      <c r="GC9" s="67">
        <f t="shared" si="14"/>
        <v>0</v>
      </c>
      <c r="GD9" s="67">
        <f t="shared" si="14"/>
        <v>14.5</v>
      </c>
      <c r="GE9" s="67">
        <f t="shared" si="14"/>
        <v>39.5</v>
      </c>
      <c r="GF9" s="67">
        <f t="shared" si="14"/>
        <v>50.5</v>
      </c>
      <c r="GG9" s="67">
        <f t="shared" si="14"/>
        <v>48.499999999999993</v>
      </c>
      <c r="GH9" s="67">
        <f t="shared" si="14"/>
        <v>50.999999999999993</v>
      </c>
      <c r="GI9" s="67">
        <f t="shared" si="14"/>
        <v>52.25</v>
      </c>
      <c r="GJ9" s="67">
        <f t="shared" si="14"/>
        <v>49.749999999999993</v>
      </c>
      <c r="GK9" s="67">
        <f t="shared" si="14"/>
        <v>50</v>
      </c>
      <c r="GL9" s="67">
        <f t="shared" si="14"/>
        <v>26.75</v>
      </c>
      <c r="GM9" s="67">
        <f t="shared" si="14"/>
        <v>50</v>
      </c>
      <c r="GN9" s="67">
        <f t="shared" si="14"/>
        <v>38.5</v>
      </c>
      <c r="GO9" s="67">
        <f t="shared" si="14"/>
        <v>53.75</v>
      </c>
      <c r="GP9" s="67">
        <f t="shared" ref="GP9:JA9" si="15">GP5*100/40</f>
        <v>56.5</v>
      </c>
      <c r="GQ9" s="67">
        <f t="shared" si="15"/>
        <v>54.75</v>
      </c>
      <c r="GR9" s="67">
        <f t="shared" si="15"/>
        <v>52.25</v>
      </c>
      <c r="GS9" s="67">
        <f t="shared" si="15"/>
        <v>53.5</v>
      </c>
      <c r="GT9" s="67">
        <f t="shared" si="15"/>
        <v>54.75</v>
      </c>
      <c r="GU9" s="67">
        <f t="shared" si="15"/>
        <v>54.25</v>
      </c>
      <c r="GV9" s="67">
        <f t="shared" si="15"/>
        <v>52.25</v>
      </c>
      <c r="GW9" s="67">
        <f t="shared" si="15"/>
        <v>38.5</v>
      </c>
      <c r="GX9" s="67">
        <f t="shared" si="15"/>
        <v>47.5</v>
      </c>
      <c r="GY9" s="67">
        <f t="shared" si="15"/>
        <v>41.25</v>
      </c>
      <c r="GZ9" s="67">
        <f t="shared" si="15"/>
        <v>38</v>
      </c>
      <c r="HA9" s="67">
        <f t="shared" si="15"/>
        <v>45.999999999999993</v>
      </c>
      <c r="HB9" s="67">
        <f t="shared" si="15"/>
        <v>50.5</v>
      </c>
      <c r="HC9" s="67">
        <f t="shared" si="15"/>
        <v>42.750000000000007</v>
      </c>
      <c r="HD9" s="67">
        <f t="shared" si="15"/>
        <v>49.000000000000007</v>
      </c>
      <c r="HE9" s="67">
        <f t="shared" si="15"/>
        <v>50.75</v>
      </c>
      <c r="HF9" s="67">
        <f t="shared" si="15"/>
        <v>50.250000000000007</v>
      </c>
      <c r="HG9" s="67">
        <f t="shared" si="15"/>
        <v>49.000000000000007</v>
      </c>
      <c r="HH9" s="67">
        <f t="shared" si="15"/>
        <v>44.749999999999993</v>
      </c>
      <c r="HI9" s="67">
        <f t="shared" si="15"/>
        <v>40.250000000000007</v>
      </c>
      <c r="HJ9" s="67">
        <f t="shared" si="15"/>
        <v>30.75</v>
      </c>
      <c r="HK9" s="67">
        <f t="shared" si="15"/>
        <v>15.75</v>
      </c>
      <c r="HL9" s="67">
        <f t="shared" si="15"/>
        <v>34.25</v>
      </c>
      <c r="HM9" s="67">
        <f t="shared" si="15"/>
        <v>25.75</v>
      </c>
      <c r="HN9" s="67">
        <f t="shared" si="15"/>
        <v>21</v>
      </c>
      <c r="HO9" s="67">
        <f t="shared" si="15"/>
        <v>20.750000000000004</v>
      </c>
      <c r="HP9" s="67">
        <f t="shared" si="15"/>
        <v>21.749999999999996</v>
      </c>
      <c r="HQ9" s="67">
        <f t="shared" si="15"/>
        <v>21.5</v>
      </c>
      <c r="HR9" s="67">
        <f t="shared" si="15"/>
        <v>22.25</v>
      </c>
      <c r="HS9" s="67">
        <f t="shared" si="15"/>
        <v>20.499999999999996</v>
      </c>
      <c r="HT9" s="67">
        <f t="shared" si="15"/>
        <v>4.75</v>
      </c>
      <c r="HU9" s="67">
        <f t="shared" si="15"/>
        <v>1</v>
      </c>
      <c r="HV9" s="67">
        <f t="shared" si="15"/>
        <v>4.75</v>
      </c>
      <c r="HW9" s="67">
        <f t="shared" si="15"/>
        <v>9.5</v>
      </c>
      <c r="HX9" s="67">
        <f t="shared" si="15"/>
        <v>26.75</v>
      </c>
      <c r="HY9" s="67">
        <f t="shared" si="15"/>
        <v>29</v>
      </c>
      <c r="HZ9" s="67">
        <f t="shared" si="15"/>
        <v>30.5</v>
      </c>
      <c r="IA9" s="67">
        <f t="shared" si="15"/>
        <v>8.25</v>
      </c>
      <c r="IB9" s="67">
        <f t="shared" si="15"/>
        <v>31.25</v>
      </c>
      <c r="IC9" s="67">
        <f t="shared" si="15"/>
        <v>30.25</v>
      </c>
      <c r="ID9" s="67">
        <f t="shared" si="15"/>
        <v>32</v>
      </c>
      <c r="IE9" s="67">
        <f t="shared" si="15"/>
        <v>33.5</v>
      </c>
      <c r="IF9" s="67">
        <f t="shared" si="15"/>
        <v>40</v>
      </c>
      <c r="IG9" s="67">
        <f t="shared" si="15"/>
        <v>37.75</v>
      </c>
      <c r="IH9" s="67">
        <f t="shared" si="15"/>
        <v>34.5</v>
      </c>
      <c r="II9" s="67">
        <f t="shared" si="15"/>
        <v>33</v>
      </c>
      <c r="IJ9" s="67">
        <f t="shared" si="15"/>
        <v>39.75</v>
      </c>
      <c r="IK9" s="67">
        <f t="shared" si="15"/>
        <v>27.75</v>
      </c>
      <c r="IL9" s="67">
        <f t="shared" si="15"/>
        <v>32.5</v>
      </c>
      <c r="IM9" s="67">
        <f t="shared" si="15"/>
        <v>32.25</v>
      </c>
      <c r="IN9" s="67">
        <f t="shared" si="15"/>
        <v>32.25</v>
      </c>
      <c r="IO9" s="67">
        <f t="shared" si="15"/>
        <v>26.75</v>
      </c>
      <c r="IP9" s="67">
        <f t="shared" si="15"/>
        <v>21.5</v>
      </c>
      <c r="IQ9" s="67">
        <f t="shared" si="15"/>
        <v>37</v>
      </c>
      <c r="IR9" s="67">
        <f t="shared" si="15"/>
        <v>44.25</v>
      </c>
      <c r="IS9" s="67">
        <f t="shared" si="15"/>
        <v>51.25</v>
      </c>
      <c r="IT9" s="67">
        <f t="shared" si="15"/>
        <v>53.75</v>
      </c>
      <c r="IU9" s="67">
        <f t="shared" si="15"/>
        <v>57.75</v>
      </c>
      <c r="IV9" s="67">
        <f t="shared" si="15"/>
        <v>56.5</v>
      </c>
      <c r="IW9" s="67">
        <f t="shared" si="15"/>
        <v>57.5</v>
      </c>
      <c r="IX9" s="67">
        <f t="shared" si="15"/>
        <v>58</v>
      </c>
      <c r="IY9" s="67">
        <f t="shared" si="15"/>
        <v>40.999999999999993</v>
      </c>
      <c r="IZ9" s="67">
        <f t="shared" si="15"/>
        <v>44.000000000000007</v>
      </c>
      <c r="JA9" s="67">
        <f t="shared" si="15"/>
        <v>49.25</v>
      </c>
      <c r="JB9" s="67">
        <f t="shared" ref="JB9:LM9" si="16">JB5*100/40</f>
        <v>49.25</v>
      </c>
      <c r="JC9" s="67">
        <f t="shared" si="16"/>
        <v>50.999999999999993</v>
      </c>
      <c r="JD9" s="67">
        <f t="shared" si="16"/>
        <v>48.25</v>
      </c>
      <c r="JE9" s="67">
        <f t="shared" si="16"/>
        <v>36.25</v>
      </c>
      <c r="JF9" s="67">
        <f t="shared" si="16"/>
        <v>44.25</v>
      </c>
      <c r="JG9" s="67">
        <f t="shared" si="16"/>
        <v>35.25</v>
      </c>
      <c r="JH9" s="67">
        <f t="shared" si="16"/>
        <v>42.249999999999993</v>
      </c>
      <c r="JI9" s="67">
        <f t="shared" si="16"/>
        <v>45.250000000000007</v>
      </c>
      <c r="JJ9" s="67">
        <f t="shared" si="16"/>
        <v>44.5</v>
      </c>
      <c r="JK9" s="67">
        <f t="shared" si="16"/>
        <v>41.75</v>
      </c>
      <c r="JL9" s="67">
        <f t="shared" si="16"/>
        <v>49.000000000000007</v>
      </c>
      <c r="JM9" s="67">
        <f t="shared" si="16"/>
        <v>34</v>
      </c>
      <c r="JN9" s="67">
        <f t="shared" si="16"/>
        <v>45.75</v>
      </c>
      <c r="JO9" s="67">
        <f t="shared" si="16"/>
        <v>44.000000000000007</v>
      </c>
      <c r="JP9" s="67">
        <f t="shared" si="16"/>
        <v>35.25</v>
      </c>
      <c r="JQ9" s="67">
        <f t="shared" si="16"/>
        <v>33</v>
      </c>
      <c r="JR9" s="67">
        <f t="shared" si="16"/>
        <v>37.5</v>
      </c>
      <c r="JS9" s="67">
        <f t="shared" si="16"/>
        <v>38.75</v>
      </c>
      <c r="JT9" s="67">
        <f t="shared" si="16"/>
        <v>35.75</v>
      </c>
      <c r="JU9" s="67">
        <f t="shared" si="16"/>
        <v>35.75</v>
      </c>
      <c r="JV9" s="67">
        <f t="shared" si="16"/>
        <v>28.25</v>
      </c>
      <c r="JW9" s="67">
        <f t="shared" si="16"/>
        <v>33.75</v>
      </c>
      <c r="JX9" s="67">
        <f t="shared" si="16"/>
        <v>40.75</v>
      </c>
      <c r="JY9" s="67">
        <f t="shared" si="16"/>
        <v>44.25</v>
      </c>
      <c r="JZ9" s="67">
        <f t="shared" si="16"/>
        <v>47.249999999999993</v>
      </c>
      <c r="KA9" s="67">
        <f t="shared" si="16"/>
        <v>48.75</v>
      </c>
      <c r="KB9" s="67">
        <f t="shared" si="16"/>
        <v>44.5</v>
      </c>
      <c r="KC9" s="67">
        <f t="shared" si="16"/>
        <v>36.25</v>
      </c>
      <c r="KD9" s="67">
        <f t="shared" si="16"/>
        <v>34</v>
      </c>
      <c r="KE9" s="67">
        <f t="shared" si="16"/>
        <v>29.5</v>
      </c>
      <c r="KF9" s="67">
        <f t="shared" si="16"/>
        <v>44.25</v>
      </c>
      <c r="KG9" s="67">
        <f t="shared" si="16"/>
        <v>42.750000000000007</v>
      </c>
      <c r="KH9" s="67">
        <f t="shared" si="16"/>
        <v>35.5</v>
      </c>
      <c r="KI9" s="67">
        <f t="shared" si="16"/>
        <v>30.5</v>
      </c>
      <c r="KJ9" s="67">
        <f t="shared" si="16"/>
        <v>50.5</v>
      </c>
      <c r="KK9" s="67">
        <f t="shared" si="16"/>
        <v>43.75</v>
      </c>
      <c r="KL9" s="67">
        <f t="shared" si="16"/>
        <v>44.25</v>
      </c>
      <c r="KM9" s="67">
        <f t="shared" si="16"/>
        <v>30.75</v>
      </c>
      <c r="KN9" s="67">
        <f t="shared" si="16"/>
        <v>46.25</v>
      </c>
      <c r="KO9" s="67">
        <f t="shared" si="16"/>
        <v>43.499999999999993</v>
      </c>
      <c r="KP9" s="67">
        <f t="shared" si="16"/>
        <v>37</v>
      </c>
      <c r="KQ9" s="67">
        <f t="shared" si="16"/>
        <v>32.5</v>
      </c>
      <c r="KR9" s="67">
        <f t="shared" si="16"/>
        <v>46.500000000000007</v>
      </c>
      <c r="KS9" s="67">
        <f t="shared" si="16"/>
        <v>43.25</v>
      </c>
      <c r="KT9" s="67">
        <f t="shared" si="16"/>
        <v>45</v>
      </c>
      <c r="KU9" s="67">
        <f t="shared" si="16"/>
        <v>37.5</v>
      </c>
      <c r="KV9" s="67">
        <f t="shared" si="16"/>
        <v>51.25</v>
      </c>
      <c r="KW9" s="67">
        <f t="shared" si="16"/>
        <v>44.25</v>
      </c>
      <c r="KX9" s="67">
        <f t="shared" si="16"/>
        <v>43.25</v>
      </c>
      <c r="KY9" s="67">
        <f t="shared" si="16"/>
        <v>43.75</v>
      </c>
      <c r="KZ9" s="67">
        <f t="shared" si="16"/>
        <v>44.749999999999993</v>
      </c>
      <c r="LA9" s="67">
        <f t="shared" si="16"/>
        <v>43.499999999999993</v>
      </c>
      <c r="LB9" s="67">
        <f t="shared" si="16"/>
        <v>41.75</v>
      </c>
      <c r="LC9" s="67">
        <f t="shared" si="16"/>
        <v>39</v>
      </c>
      <c r="LD9" s="67">
        <f t="shared" si="16"/>
        <v>40</v>
      </c>
      <c r="LE9" s="67">
        <f t="shared" si="16"/>
        <v>40.999999999999993</v>
      </c>
      <c r="LF9" s="67">
        <f t="shared" si="16"/>
        <v>36.25</v>
      </c>
      <c r="LG9" s="67">
        <f t="shared" si="16"/>
        <v>33.75</v>
      </c>
      <c r="LH9" s="67">
        <f t="shared" si="16"/>
        <v>32.25</v>
      </c>
      <c r="LI9" s="67">
        <f t="shared" si="16"/>
        <v>38.25</v>
      </c>
      <c r="LJ9" s="67">
        <f t="shared" si="16"/>
        <v>38.75</v>
      </c>
      <c r="LK9" s="67">
        <f t="shared" si="16"/>
        <v>39</v>
      </c>
      <c r="LL9" s="67">
        <f t="shared" si="16"/>
        <v>37.25</v>
      </c>
      <c r="LM9" s="67">
        <f t="shared" si="16"/>
        <v>34.5</v>
      </c>
      <c r="LN9" s="67">
        <f t="shared" ref="LN9:NE9" si="17">LN5*100/40</f>
        <v>38.25</v>
      </c>
      <c r="LO9" s="67">
        <f t="shared" si="17"/>
        <v>38.75</v>
      </c>
      <c r="LP9" s="67">
        <f t="shared" si="17"/>
        <v>19.25</v>
      </c>
      <c r="LQ9" s="67">
        <f t="shared" si="17"/>
        <v>38</v>
      </c>
      <c r="LR9" s="67">
        <f t="shared" si="17"/>
        <v>39.5</v>
      </c>
      <c r="LS9" s="67">
        <f t="shared" si="17"/>
        <v>36.5</v>
      </c>
      <c r="LT9" s="67">
        <f t="shared" si="17"/>
        <v>41.75</v>
      </c>
      <c r="LU9" s="67">
        <f t="shared" si="17"/>
        <v>39.5</v>
      </c>
      <c r="LV9" s="67">
        <f t="shared" si="17"/>
        <v>37</v>
      </c>
      <c r="LW9" s="67">
        <f t="shared" si="17"/>
        <v>38.75</v>
      </c>
      <c r="LX9" s="67">
        <f t="shared" si="17"/>
        <v>36</v>
      </c>
      <c r="LY9" s="67">
        <f t="shared" si="17"/>
        <v>35.25</v>
      </c>
      <c r="LZ9" s="67">
        <f t="shared" si="17"/>
        <v>42.5</v>
      </c>
      <c r="MA9" s="67">
        <f t="shared" si="17"/>
        <v>46.25</v>
      </c>
      <c r="MB9" s="67">
        <f t="shared" si="17"/>
        <v>38</v>
      </c>
      <c r="MC9" s="67">
        <f t="shared" si="17"/>
        <v>43</v>
      </c>
      <c r="MD9" s="67">
        <f t="shared" si="17"/>
        <v>40.250000000000007</v>
      </c>
      <c r="ME9" s="67">
        <f t="shared" si="17"/>
        <v>50</v>
      </c>
      <c r="MF9" s="67">
        <f t="shared" si="17"/>
        <v>36</v>
      </c>
      <c r="MG9" s="67">
        <f t="shared" si="17"/>
        <v>47</v>
      </c>
      <c r="MH9" s="67">
        <f t="shared" si="17"/>
        <v>48</v>
      </c>
      <c r="MI9" s="67">
        <f t="shared" si="17"/>
        <v>46.25</v>
      </c>
      <c r="MJ9" s="67">
        <f t="shared" si="17"/>
        <v>40.75</v>
      </c>
      <c r="MK9" s="67">
        <f t="shared" si="17"/>
        <v>42</v>
      </c>
      <c r="ML9" s="67">
        <f t="shared" si="17"/>
        <v>35.25</v>
      </c>
      <c r="MM9" s="67">
        <f t="shared" si="17"/>
        <v>43.75</v>
      </c>
      <c r="MN9" s="67">
        <f t="shared" si="17"/>
        <v>44.5</v>
      </c>
      <c r="MO9" s="67">
        <f t="shared" si="17"/>
        <v>0</v>
      </c>
      <c r="MP9" s="67">
        <f t="shared" si="17"/>
        <v>22.999999999999996</v>
      </c>
      <c r="MQ9" s="67">
        <f t="shared" si="17"/>
        <v>45.5</v>
      </c>
      <c r="MR9" s="67">
        <f t="shared" si="17"/>
        <v>50.75</v>
      </c>
      <c r="MS9" s="67">
        <f t="shared" si="17"/>
        <v>32.5</v>
      </c>
      <c r="MT9" s="67">
        <f t="shared" si="17"/>
        <v>49.25</v>
      </c>
      <c r="MU9" s="67">
        <f t="shared" si="17"/>
        <v>46.75</v>
      </c>
      <c r="MV9" s="67">
        <f t="shared" si="17"/>
        <v>44.25</v>
      </c>
      <c r="MW9" s="67">
        <f t="shared" si="17"/>
        <v>44.25</v>
      </c>
      <c r="MX9" s="67">
        <f t="shared" si="17"/>
        <v>38</v>
      </c>
      <c r="MY9" s="67">
        <f t="shared" si="17"/>
        <v>35.25</v>
      </c>
      <c r="MZ9" s="67">
        <f t="shared" si="17"/>
        <v>37.25</v>
      </c>
      <c r="NA9" s="67">
        <f t="shared" si="17"/>
        <v>39.5</v>
      </c>
      <c r="NB9" s="67">
        <f t="shared" si="17"/>
        <v>40.5</v>
      </c>
      <c r="NC9" s="67">
        <f t="shared" si="17"/>
        <v>42</v>
      </c>
      <c r="ND9" s="67">
        <f t="shared" si="17"/>
        <v>42.750000000000007</v>
      </c>
      <c r="NE9" s="67">
        <f t="shared" si="17"/>
        <v>38</v>
      </c>
    </row>
    <row r="10" spans="1:369" s="44" customFormat="1" x14ac:dyDescent="0.25">
      <c r="A10" s="66"/>
      <c r="B10" s="70" t="s">
        <v>497</v>
      </c>
      <c r="C10" s="70" t="s">
        <v>497</v>
      </c>
      <c r="D10" s="70"/>
      <c r="E10" s="69">
        <v>0.6</v>
      </c>
      <c r="F10" s="69">
        <v>0.65</v>
      </c>
      <c r="G10" s="69">
        <v>0.65</v>
      </c>
      <c r="H10" s="69">
        <v>0.66</v>
      </c>
      <c r="I10" s="69">
        <v>0.55000000000000004</v>
      </c>
      <c r="J10" s="69">
        <v>0.65</v>
      </c>
      <c r="K10" s="69">
        <v>0.65</v>
      </c>
      <c r="L10" s="69">
        <v>0.64</v>
      </c>
      <c r="M10" s="69">
        <v>0.6</v>
      </c>
      <c r="N10" s="69">
        <v>0.59</v>
      </c>
      <c r="O10" s="69">
        <v>0.6</v>
      </c>
      <c r="P10" s="69">
        <v>0.61</v>
      </c>
      <c r="Q10" s="69">
        <v>0.65</v>
      </c>
      <c r="R10" s="69">
        <v>0.6</v>
      </c>
      <c r="S10" s="69">
        <v>0.59</v>
      </c>
      <c r="T10" s="69">
        <v>0.56999999999999995</v>
      </c>
      <c r="U10" s="69">
        <v>0.65</v>
      </c>
      <c r="V10" s="69">
        <v>0.66</v>
      </c>
      <c r="W10" s="69">
        <v>0.65</v>
      </c>
      <c r="X10" s="69">
        <v>0.65</v>
      </c>
      <c r="Y10" s="69">
        <v>0.65</v>
      </c>
      <c r="Z10" s="69">
        <v>0.65</v>
      </c>
      <c r="AA10" s="69">
        <v>0.59</v>
      </c>
      <c r="AB10" s="69">
        <v>0.6</v>
      </c>
      <c r="AC10" s="69">
        <v>0.57999999999999996</v>
      </c>
      <c r="AD10" s="69">
        <v>0.55000000000000004</v>
      </c>
      <c r="AE10" s="69">
        <v>0.6</v>
      </c>
      <c r="AF10" s="69">
        <v>0.55000000000000004</v>
      </c>
      <c r="AG10" s="69">
        <v>0.65</v>
      </c>
      <c r="AH10" s="69">
        <v>0.6</v>
      </c>
      <c r="AI10" s="69">
        <v>0.61</v>
      </c>
      <c r="AJ10" s="69">
        <v>0.62</v>
      </c>
      <c r="AK10" s="69">
        <v>0.6</v>
      </c>
      <c r="AL10" s="69">
        <v>0.6</v>
      </c>
      <c r="AM10" s="69">
        <v>0.57999999999999996</v>
      </c>
      <c r="AN10" s="69">
        <v>0.65</v>
      </c>
      <c r="AO10" s="69">
        <v>0.65</v>
      </c>
      <c r="AP10" s="69">
        <v>0.65</v>
      </c>
      <c r="AQ10" s="69">
        <v>0.65</v>
      </c>
      <c r="AR10" s="69">
        <v>0.6</v>
      </c>
      <c r="AS10" s="69">
        <v>0.6</v>
      </c>
      <c r="AT10" s="69">
        <v>0.55000000000000004</v>
      </c>
      <c r="AU10" s="69">
        <v>0.56000000000000005</v>
      </c>
      <c r="AV10" s="69">
        <v>0.55000000000000004</v>
      </c>
      <c r="AW10" s="69">
        <v>0.6</v>
      </c>
      <c r="AX10" s="69">
        <v>0.56000000000000005</v>
      </c>
      <c r="AY10" s="69">
        <v>0.65600000000000003</v>
      </c>
      <c r="AZ10" s="69">
        <v>0.6</v>
      </c>
      <c r="BA10" s="69">
        <v>0.53</v>
      </c>
      <c r="BB10" s="69">
        <v>0.6</v>
      </c>
      <c r="BC10" s="69">
        <v>0.6</v>
      </c>
      <c r="BD10" s="69">
        <v>0.56999999999999995</v>
      </c>
      <c r="BE10" s="69">
        <v>0.59</v>
      </c>
      <c r="BF10" s="69">
        <v>0.62</v>
      </c>
      <c r="BG10" s="69">
        <v>0.63</v>
      </c>
      <c r="BH10" s="69">
        <v>0.59</v>
      </c>
      <c r="BI10" s="69">
        <v>0.55000000000000004</v>
      </c>
      <c r="BJ10" s="69">
        <v>0.56000000000000005</v>
      </c>
      <c r="BK10" s="69">
        <v>0.55000000000000004</v>
      </c>
      <c r="BL10" s="69">
        <v>0.55000000000000004</v>
      </c>
      <c r="BM10" s="69">
        <v>0.55000000000000004</v>
      </c>
      <c r="BN10" s="69">
        <v>0.57999999999999996</v>
      </c>
      <c r="BO10" s="69">
        <v>0.6</v>
      </c>
      <c r="BP10" s="69">
        <v>0.57999999999999996</v>
      </c>
      <c r="BQ10" s="69">
        <v>0.62</v>
      </c>
      <c r="BR10" s="69">
        <v>0.6</v>
      </c>
      <c r="BS10" s="69">
        <v>0.65</v>
      </c>
      <c r="BT10" s="69">
        <v>0.63</v>
      </c>
      <c r="BU10" s="69">
        <v>0.55000000000000004</v>
      </c>
      <c r="BV10" s="69">
        <v>0.55000000000000004</v>
      </c>
      <c r="BW10" s="69">
        <v>0.65</v>
      </c>
      <c r="BX10" s="69">
        <v>0.65</v>
      </c>
      <c r="BY10" s="69">
        <v>0.62</v>
      </c>
      <c r="BZ10" s="69">
        <v>0.65</v>
      </c>
      <c r="CA10" s="69">
        <v>0.65</v>
      </c>
      <c r="CB10" s="69">
        <v>0.65</v>
      </c>
      <c r="CC10" s="69">
        <v>0.6</v>
      </c>
      <c r="CD10" s="69">
        <v>0.59</v>
      </c>
      <c r="CE10" s="69">
        <v>0.62</v>
      </c>
      <c r="CF10" s="69">
        <v>0.62</v>
      </c>
      <c r="CG10" s="69">
        <v>0.57999999999999996</v>
      </c>
      <c r="CH10" s="69">
        <v>0.55000000000000004</v>
      </c>
      <c r="CI10" s="69">
        <v>0.6</v>
      </c>
      <c r="CJ10" s="69">
        <v>0.55000000000000004</v>
      </c>
      <c r="CK10" s="69">
        <v>0.55000000000000004</v>
      </c>
      <c r="CL10" s="69">
        <v>0.56000000000000005</v>
      </c>
      <c r="CM10" s="69">
        <v>0.65</v>
      </c>
      <c r="CN10" s="69">
        <v>0.65</v>
      </c>
      <c r="CO10" s="69">
        <v>0.6</v>
      </c>
      <c r="CP10" s="69">
        <v>0.57999999999999996</v>
      </c>
      <c r="CQ10" s="69">
        <v>0.59</v>
      </c>
      <c r="CR10" s="69">
        <v>0.6</v>
      </c>
      <c r="CS10" s="69">
        <v>0.6</v>
      </c>
      <c r="CT10" s="69">
        <v>0.55000000000000004</v>
      </c>
      <c r="CU10" s="69">
        <v>0.55000000000000004</v>
      </c>
      <c r="CV10" s="69">
        <v>0.55000000000000004</v>
      </c>
      <c r="CW10" s="69">
        <v>0.6</v>
      </c>
      <c r="CX10" s="69">
        <v>0.62</v>
      </c>
      <c r="CY10" s="69">
        <v>0.55000000000000004</v>
      </c>
      <c r="CZ10" s="69">
        <v>0.57999999999999996</v>
      </c>
      <c r="DA10" s="69">
        <v>0.57999999999999996</v>
      </c>
      <c r="DB10" s="69">
        <v>0.55000000000000004</v>
      </c>
      <c r="DC10" s="69">
        <v>0.56999999999999995</v>
      </c>
      <c r="DD10" s="69">
        <v>0.55000000000000004</v>
      </c>
      <c r="DE10" s="69">
        <v>0.6</v>
      </c>
      <c r="DF10" s="69">
        <v>0.55000000000000004</v>
      </c>
      <c r="DG10" s="69">
        <v>0.55000000000000004</v>
      </c>
      <c r="DH10" s="69">
        <v>0.55000000000000004</v>
      </c>
      <c r="DI10" s="69">
        <v>0.56000000000000005</v>
      </c>
      <c r="DJ10" s="69">
        <v>0.56999999999999995</v>
      </c>
      <c r="DK10" s="69">
        <v>0.57999999999999996</v>
      </c>
      <c r="DL10" s="69">
        <v>0.55000000000000004</v>
      </c>
      <c r="DM10" s="69">
        <v>0.59</v>
      </c>
      <c r="DN10" s="69">
        <v>0.62</v>
      </c>
      <c r="DO10" s="69">
        <v>0.65</v>
      </c>
      <c r="DP10" s="69">
        <v>0.6</v>
      </c>
      <c r="DQ10" s="69">
        <v>0.65</v>
      </c>
      <c r="DR10" s="69">
        <v>0.6</v>
      </c>
      <c r="DS10" s="69">
        <v>0.61</v>
      </c>
      <c r="DT10" s="69">
        <v>0.59</v>
      </c>
      <c r="DU10" s="69">
        <v>0.55000000000000004</v>
      </c>
      <c r="DV10" s="69">
        <v>0.55000000000000004</v>
      </c>
      <c r="DW10" s="69">
        <v>0.6</v>
      </c>
      <c r="DX10" s="69">
        <v>0.55000000000000004</v>
      </c>
      <c r="DY10" s="69">
        <v>0.57999999999999996</v>
      </c>
      <c r="DZ10" s="69">
        <v>0.56000000000000005</v>
      </c>
      <c r="EA10" s="69">
        <v>0.55000000000000004</v>
      </c>
      <c r="EB10" s="69">
        <v>0.6</v>
      </c>
      <c r="EC10" s="69">
        <v>0.6</v>
      </c>
      <c r="ED10" s="69">
        <v>0.59</v>
      </c>
      <c r="EE10" s="69">
        <v>0.55000000000000004</v>
      </c>
      <c r="EF10" s="69">
        <v>0.6</v>
      </c>
      <c r="EG10" s="69">
        <v>0.59</v>
      </c>
      <c r="EH10" s="69">
        <v>0.55000000000000004</v>
      </c>
      <c r="EI10" s="69">
        <v>0.55000000000000004</v>
      </c>
      <c r="EJ10" s="69">
        <v>0.55000000000000004</v>
      </c>
      <c r="EK10" s="69">
        <v>0.55000000000000004</v>
      </c>
      <c r="EL10" s="69">
        <v>0.57999999999999996</v>
      </c>
      <c r="EM10" s="69">
        <v>0.59</v>
      </c>
      <c r="EN10" s="69">
        <v>0.6</v>
      </c>
      <c r="EO10" s="69">
        <v>0.65</v>
      </c>
      <c r="EP10" s="69">
        <v>0.65</v>
      </c>
      <c r="EQ10" s="69">
        <v>0.6</v>
      </c>
      <c r="ER10" s="69">
        <v>0.62</v>
      </c>
      <c r="ES10" s="69">
        <v>0.65</v>
      </c>
      <c r="ET10" s="69">
        <v>0.6</v>
      </c>
      <c r="EU10" s="69">
        <v>0.65</v>
      </c>
      <c r="EV10" s="69">
        <v>0.6</v>
      </c>
      <c r="EW10" s="69">
        <v>0.59</v>
      </c>
      <c r="EX10" s="69">
        <v>0.6</v>
      </c>
      <c r="EY10" s="69">
        <v>0.6</v>
      </c>
      <c r="EZ10" s="69">
        <v>0.65</v>
      </c>
      <c r="FA10" s="69">
        <v>0.65</v>
      </c>
      <c r="FB10" s="69">
        <v>0.65</v>
      </c>
      <c r="FC10" s="69">
        <v>0.59</v>
      </c>
      <c r="FD10" s="69">
        <v>0.65</v>
      </c>
      <c r="FE10" s="69">
        <v>0.65</v>
      </c>
      <c r="FF10" s="69">
        <v>0.65</v>
      </c>
      <c r="FG10" s="69">
        <v>0.65</v>
      </c>
      <c r="FH10" s="69">
        <v>0.65</v>
      </c>
      <c r="FI10" s="69">
        <v>0.65</v>
      </c>
      <c r="FJ10" s="69">
        <v>0.65</v>
      </c>
      <c r="FK10" s="69">
        <v>0.65</v>
      </c>
      <c r="FL10" s="69">
        <v>0.65</v>
      </c>
      <c r="FM10" s="69">
        <v>0.65</v>
      </c>
      <c r="FN10" s="69">
        <v>0.57999999999999996</v>
      </c>
      <c r="FO10" s="69">
        <v>0.65</v>
      </c>
      <c r="FP10" s="69">
        <v>0.63</v>
      </c>
      <c r="FQ10" s="69">
        <v>0.65</v>
      </c>
      <c r="FR10" s="69">
        <v>0.65</v>
      </c>
      <c r="FS10" s="69">
        <v>0.65</v>
      </c>
      <c r="FT10" s="69">
        <v>0.65</v>
      </c>
      <c r="FU10" s="69">
        <v>0.6</v>
      </c>
      <c r="FV10" s="69">
        <v>0.62</v>
      </c>
      <c r="FW10" s="69">
        <v>0.62</v>
      </c>
      <c r="FX10" s="69">
        <v>0.65</v>
      </c>
      <c r="FY10" s="69">
        <v>0.63</v>
      </c>
      <c r="FZ10" s="69">
        <v>0.65</v>
      </c>
      <c r="GA10" s="69">
        <v>0.57999999999999996</v>
      </c>
      <c r="GB10" s="69">
        <v>0.55000000000000004</v>
      </c>
      <c r="GC10" s="69">
        <v>0.55000000000000004</v>
      </c>
      <c r="GD10" s="69">
        <v>0.56000000000000005</v>
      </c>
      <c r="GE10" s="69">
        <v>0.6</v>
      </c>
      <c r="GF10" s="69">
        <v>0.65</v>
      </c>
      <c r="GG10" s="69">
        <v>0.65</v>
      </c>
      <c r="GH10" s="69">
        <v>0.65</v>
      </c>
      <c r="GI10" s="69">
        <v>0.65</v>
      </c>
      <c r="GJ10" s="69">
        <v>0.63</v>
      </c>
      <c r="GK10" s="69">
        <v>0.62</v>
      </c>
      <c r="GL10" s="69">
        <v>0.6</v>
      </c>
      <c r="GM10" s="69">
        <v>0.6</v>
      </c>
      <c r="GN10" s="69">
        <v>0.57999999999999996</v>
      </c>
      <c r="GO10" s="69">
        <v>0.55000000000000004</v>
      </c>
      <c r="GP10" s="69">
        <v>0.6</v>
      </c>
      <c r="GQ10" s="69">
        <v>0.62</v>
      </c>
      <c r="GR10" s="69">
        <v>0.59</v>
      </c>
      <c r="GS10" s="69">
        <v>0.62</v>
      </c>
      <c r="GT10" s="69">
        <v>0.6</v>
      </c>
      <c r="GU10" s="69">
        <v>0.62</v>
      </c>
      <c r="GV10" s="69">
        <v>0.55000000000000004</v>
      </c>
      <c r="GW10" s="69">
        <v>0.55000000000000004</v>
      </c>
      <c r="GX10" s="69">
        <v>0.55000000000000004</v>
      </c>
      <c r="GY10" s="69">
        <v>0.55000000000000004</v>
      </c>
      <c r="GZ10" s="69">
        <v>0.55000000000000004</v>
      </c>
      <c r="HA10" s="69">
        <v>0.57999999999999996</v>
      </c>
      <c r="HB10" s="69">
        <v>0.53</v>
      </c>
      <c r="HC10" s="69">
        <v>0.55000000000000004</v>
      </c>
      <c r="HD10" s="69">
        <v>0.56000000000000005</v>
      </c>
      <c r="HE10" s="69">
        <v>0.56999999999999995</v>
      </c>
      <c r="HF10" s="69">
        <v>0.55000000000000004</v>
      </c>
      <c r="HG10" s="69">
        <v>0.55000000000000004</v>
      </c>
      <c r="HH10" s="69">
        <v>0.57999999999999996</v>
      </c>
      <c r="HI10" s="69">
        <v>0.55000000000000004</v>
      </c>
      <c r="HJ10" s="69">
        <v>0.55000000000000004</v>
      </c>
      <c r="HK10" s="69">
        <v>0.55000000000000004</v>
      </c>
      <c r="HL10" s="69">
        <v>0.57999999999999996</v>
      </c>
      <c r="HM10" s="69">
        <v>0.57999999999999996</v>
      </c>
      <c r="HN10" s="69">
        <v>0.55000000000000004</v>
      </c>
      <c r="HO10" s="69">
        <v>0.55000000000000004</v>
      </c>
      <c r="HP10" s="69">
        <v>0.55000000000000004</v>
      </c>
      <c r="HQ10" s="69">
        <v>0.55000000000000004</v>
      </c>
      <c r="HR10" s="69">
        <v>0.55000000000000004</v>
      </c>
      <c r="HS10" s="69">
        <v>0.55000000000000004</v>
      </c>
      <c r="HT10" s="69">
        <v>0.56000000000000005</v>
      </c>
      <c r="HU10" s="69">
        <v>0.55000000000000004</v>
      </c>
      <c r="HV10" s="69">
        <v>0.55000000000000004</v>
      </c>
      <c r="HW10" s="69">
        <v>0.55000000000000004</v>
      </c>
      <c r="HX10" s="69">
        <v>0.6</v>
      </c>
      <c r="HY10" s="69">
        <v>0.55000000000000004</v>
      </c>
      <c r="HZ10" s="69">
        <v>0.55000000000000004</v>
      </c>
      <c r="IA10" s="69">
        <v>0.65</v>
      </c>
      <c r="IB10" s="69">
        <v>0.55000000000000004</v>
      </c>
      <c r="IC10" s="69">
        <v>0.6</v>
      </c>
      <c r="ID10" s="69">
        <v>0.55000000000000004</v>
      </c>
      <c r="IE10" s="69">
        <v>0.57999999999999996</v>
      </c>
      <c r="IF10" s="69">
        <v>0.56000000000000005</v>
      </c>
      <c r="IG10" s="69">
        <v>0.55000000000000004</v>
      </c>
      <c r="IH10" s="69">
        <v>0.55000000000000004</v>
      </c>
      <c r="II10" s="69">
        <v>0.55000000000000004</v>
      </c>
      <c r="IJ10" s="69">
        <v>0.56000000000000005</v>
      </c>
      <c r="IK10" s="69">
        <v>0.55000000000000004</v>
      </c>
      <c r="IL10" s="69">
        <v>0.55000000000000004</v>
      </c>
      <c r="IM10" s="69">
        <v>0.55000000000000004</v>
      </c>
      <c r="IN10" s="69">
        <v>0.55000000000000004</v>
      </c>
      <c r="IO10" s="69">
        <v>0.55000000000000004</v>
      </c>
      <c r="IP10" s="69">
        <v>0.55000000000000004</v>
      </c>
      <c r="IQ10" s="69">
        <v>0.55000000000000004</v>
      </c>
      <c r="IR10" s="69">
        <v>0.55000000000000004</v>
      </c>
      <c r="IS10" s="69">
        <v>0.59</v>
      </c>
      <c r="IT10" s="69">
        <v>0.55000000000000004</v>
      </c>
      <c r="IU10" s="69">
        <v>0.55000000000000004</v>
      </c>
      <c r="IV10" s="69">
        <v>0.55000000000000004</v>
      </c>
      <c r="IW10" s="69">
        <v>0.56000000000000005</v>
      </c>
      <c r="IX10" s="69">
        <v>0.55000000000000004</v>
      </c>
      <c r="IY10" s="69">
        <v>0.55000000000000004</v>
      </c>
      <c r="IZ10" s="69">
        <v>0.55000000000000004</v>
      </c>
      <c r="JA10" s="69">
        <v>0.56000000000000005</v>
      </c>
      <c r="JB10" s="69">
        <v>0.56000000000000005</v>
      </c>
      <c r="JC10" s="69">
        <v>0.55000000000000004</v>
      </c>
      <c r="JD10" s="69">
        <v>0.55000000000000004</v>
      </c>
      <c r="JE10" s="69">
        <v>0.55000000000000004</v>
      </c>
      <c r="JF10" s="69">
        <v>0.55000000000000004</v>
      </c>
      <c r="JG10" s="69">
        <v>0.55000000000000004</v>
      </c>
      <c r="JH10" s="69">
        <v>0.55000000000000004</v>
      </c>
      <c r="JI10" s="69">
        <v>0.55000000000000004</v>
      </c>
      <c r="JJ10" s="69">
        <v>0.55000000000000004</v>
      </c>
      <c r="JK10" s="69">
        <v>0.57999999999999996</v>
      </c>
      <c r="JL10" s="69">
        <v>0.57999999999999996</v>
      </c>
      <c r="JM10" s="69">
        <v>0.6</v>
      </c>
      <c r="JN10" s="69">
        <v>0.56999999999999995</v>
      </c>
      <c r="JO10" s="69">
        <v>0.55000000000000004</v>
      </c>
      <c r="JP10" s="69">
        <v>0.6</v>
      </c>
      <c r="JQ10" s="69">
        <v>0.6</v>
      </c>
      <c r="JR10" s="69">
        <v>0.57999999999999996</v>
      </c>
      <c r="JS10" s="69">
        <v>0.56000000000000005</v>
      </c>
      <c r="JT10" s="69">
        <v>0.6</v>
      </c>
      <c r="JU10" s="69">
        <v>0.59</v>
      </c>
      <c r="JV10" s="69">
        <v>0.62</v>
      </c>
      <c r="JW10" s="69">
        <v>0.55000000000000004</v>
      </c>
      <c r="JX10" s="69">
        <v>0.57999999999999996</v>
      </c>
      <c r="JY10" s="69">
        <v>0.6</v>
      </c>
      <c r="JZ10" s="69">
        <v>0.6</v>
      </c>
      <c r="KA10" s="69">
        <v>0.57999999999999996</v>
      </c>
      <c r="KB10" s="69">
        <v>0.56000000000000005</v>
      </c>
      <c r="KC10" s="69">
        <v>0.55000000000000004</v>
      </c>
      <c r="KD10" s="69">
        <v>0.56000000000000005</v>
      </c>
      <c r="KE10" s="69">
        <v>0.57999999999999996</v>
      </c>
      <c r="KF10" s="69">
        <v>0.6</v>
      </c>
      <c r="KG10" s="69">
        <v>0.59</v>
      </c>
      <c r="KH10" s="69">
        <v>0.57999999999999996</v>
      </c>
      <c r="KI10" s="69">
        <v>0.55000000000000004</v>
      </c>
      <c r="KJ10" s="69">
        <v>0.6</v>
      </c>
      <c r="KK10" s="69">
        <v>0.62</v>
      </c>
      <c r="KL10" s="69">
        <v>0.62</v>
      </c>
      <c r="KM10" s="69">
        <v>0.55000000000000004</v>
      </c>
      <c r="KN10" s="69">
        <v>0.62</v>
      </c>
      <c r="KO10" s="69">
        <v>0.61</v>
      </c>
      <c r="KP10" s="69">
        <v>0.57999999999999996</v>
      </c>
      <c r="KQ10" s="69">
        <v>0.6</v>
      </c>
      <c r="KR10" s="69">
        <v>0.62</v>
      </c>
      <c r="KS10" s="69">
        <v>0.63</v>
      </c>
      <c r="KT10" s="69">
        <v>0.65</v>
      </c>
      <c r="KU10" s="69">
        <v>0.6</v>
      </c>
      <c r="KV10" s="69">
        <v>0.6</v>
      </c>
      <c r="KW10" s="69">
        <v>0.6</v>
      </c>
      <c r="KX10" s="69">
        <v>0.57999999999999996</v>
      </c>
      <c r="KY10" s="69">
        <v>0.6</v>
      </c>
      <c r="KZ10" s="69">
        <v>0.59</v>
      </c>
      <c r="LA10" s="69">
        <v>0.55000000000000004</v>
      </c>
      <c r="LB10" s="69">
        <v>0.55000000000000004</v>
      </c>
      <c r="LC10" s="69">
        <v>0.56000000000000005</v>
      </c>
      <c r="LD10" s="69">
        <v>0.57999999999999996</v>
      </c>
      <c r="LE10" s="69">
        <v>0.6</v>
      </c>
      <c r="LF10" s="69">
        <v>0.65</v>
      </c>
      <c r="LG10" s="69">
        <v>0.62</v>
      </c>
      <c r="LH10" s="69">
        <v>0.56000000000000005</v>
      </c>
      <c r="LI10" s="69">
        <v>0.6</v>
      </c>
      <c r="LJ10" s="69">
        <v>0.6</v>
      </c>
      <c r="LK10" s="69">
        <v>0.62</v>
      </c>
      <c r="LL10" s="69">
        <v>0.6</v>
      </c>
      <c r="LM10" s="69">
        <v>0.57999999999999996</v>
      </c>
      <c r="LN10" s="69">
        <v>0.55000000000000004</v>
      </c>
      <c r="LO10" s="69">
        <v>0.56000000000000005</v>
      </c>
      <c r="LP10" s="69">
        <v>0.55000000000000004</v>
      </c>
      <c r="LQ10" s="69">
        <v>0.55000000000000004</v>
      </c>
      <c r="LR10" s="69">
        <v>0.62</v>
      </c>
      <c r="LS10" s="69">
        <v>0.59</v>
      </c>
      <c r="LT10" s="69">
        <v>0.62</v>
      </c>
      <c r="LU10" s="69">
        <v>0.65</v>
      </c>
      <c r="LV10" s="69">
        <v>0.6</v>
      </c>
      <c r="LW10" s="69">
        <v>0.59</v>
      </c>
      <c r="LX10" s="69">
        <v>0.56999999999999995</v>
      </c>
      <c r="LY10" s="69">
        <v>0.68</v>
      </c>
      <c r="LZ10" s="69">
        <v>0.55000000000000004</v>
      </c>
      <c r="MA10" s="69">
        <v>0.65</v>
      </c>
      <c r="MB10" s="69">
        <v>0.63</v>
      </c>
      <c r="MC10" s="69">
        <v>0.59</v>
      </c>
      <c r="MD10" s="69">
        <v>0.55000000000000004</v>
      </c>
      <c r="ME10" s="69">
        <v>0.6</v>
      </c>
      <c r="MF10" s="69">
        <v>0.65</v>
      </c>
      <c r="MG10" s="69">
        <v>0.65</v>
      </c>
      <c r="MH10" s="69">
        <v>0.65</v>
      </c>
      <c r="MI10" s="69">
        <v>0.63</v>
      </c>
      <c r="MJ10" s="69">
        <v>0.62</v>
      </c>
      <c r="MK10" s="69">
        <v>0.6</v>
      </c>
      <c r="ML10" s="69">
        <v>0.57999999999999996</v>
      </c>
      <c r="MM10" s="69">
        <v>0.6</v>
      </c>
      <c r="MN10" s="69">
        <v>0.65</v>
      </c>
      <c r="MO10" s="69">
        <v>0.65</v>
      </c>
      <c r="MP10" s="69">
        <v>0.65</v>
      </c>
      <c r="MQ10" s="69">
        <v>0.65</v>
      </c>
      <c r="MR10" s="69">
        <v>0.65</v>
      </c>
      <c r="MS10" s="69">
        <v>0.6</v>
      </c>
      <c r="MT10" s="69">
        <v>0.63</v>
      </c>
      <c r="MU10" s="69">
        <v>0.6</v>
      </c>
      <c r="MV10" s="69">
        <v>0.6</v>
      </c>
      <c r="MW10" s="69">
        <v>0.6</v>
      </c>
      <c r="MX10" s="69">
        <v>0.57999999999999996</v>
      </c>
      <c r="MY10" s="69">
        <v>0.56000000000000005</v>
      </c>
      <c r="MZ10" s="69">
        <v>0.59</v>
      </c>
      <c r="NA10" s="69">
        <v>0.55000000000000004</v>
      </c>
      <c r="NB10" s="69">
        <v>0.6</v>
      </c>
      <c r="NC10" s="69">
        <v>0.57999999999999996</v>
      </c>
      <c r="ND10" s="69">
        <v>0.6</v>
      </c>
      <c r="NE10" s="69">
        <v>0.56999999999999995</v>
      </c>
    </row>
    <row r="11" spans="1:369" s="44" customFormat="1" x14ac:dyDescent="0.25">
      <c r="A11" s="66"/>
      <c r="B11" s="67" t="s">
        <v>502</v>
      </c>
      <c r="C11" s="68"/>
      <c r="D11" s="68"/>
      <c r="E11" s="67">
        <f>E3*100/E8</f>
        <v>10.731707317073171</v>
      </c>
      <c r="F11" s="67">
        <f t="shared" ref="F11:BQ11" si="18">F3*100/F8</f>
        <v>13.215859030837004</v>
      </c>
      <c r="G11" s="67">
        <f t="shared" si="18"/>
        <v>12.5</v>
      </c>
      <c r="H11" s="67">
        <f t="shared" si="18"/>
        <v>14.479638009049774</v>
      </c>
      <c r="I11" s="67">
        <f t="shared" si="18"/>
        <v>6.1452513966480451</v>
      </c>
      <c r="J11" s="67">
        <f t="shared" si="18"/>
        <v>11.111111111111111</v>
      </c>
      <c r="K11" s="67">
        <f t="shared" si="18"/>
        <v>13.839285714285714</v>
      </c>
      <c r="L11" s="67">
        <f t="shared" si="18"/>
        <v>14.356435643564357</v>
      </c>
      <c r="M11" s="67">
        <f t="shared" si="18"/>
        <v>11.73469387755102</v>
      </c>
      <c r="N11" s="67">
        <f t="shared" si="18"/>
        <v>10.55045871559633</v>
      </c>
      <c r="O11" s="67">
        <f t="shared" si="18"/>
        <v>12.23404255319149</v>
      </c>
      <c r="P11" s="67">
        <f t="shared" si="18"/>
        <v>12.807881773399014</v>
      </c>
      <c r="Q11" s="67">
        <f t="shared" si="18"/>
        <v>14.545454545454545</v>
      </c>
      <c r="R11" s="67">
        <f t="shared" si="18"/>
        <v>9.8039215686274517</v>
      </c>
      <c r="S11" s="67">
        <f t="shared" si="18"/>
        <v>14.689265536723164</v>
      </c>
      <c r="T11" s="67">
        <f t="shared" si="18"/>
        <v>6.3414634146341466</v>
      </c>
      <c r="U11" s="67">
        <f t="shared" si="18"/>
        <v>13.20754716981132</v>
      </c>
      <c r="V11" s="67">
        <f t="shared" si="18"/>
        <v>18.103448275862068</v>
      </c>
      <c r="W11" s="67">
        <f t="shared" si="18"/>
        <v>13.333333333333334</v>
      </c>
      <c r="X11" s="67">
        <f t="shared" si="18"/>
        <v>13.913043478260869</v>
      </c>
      <c r="Y11" s="67">
        <f t="shared" si="18"/>
        <v>17.766497461928935</v>
      </c>
      <c r="Z11" s="67">
        <f t="shared" si="18"/>
        <v>14.285714285714286</v>
      </c>
      <c r="AA11" s="67">
        <f t="shared" si="18"/>
        <v>12.182741116751268</v>
      </c>
      <c r="AB11" s="67">
        <f t="shared" si="18"/>
        <v>16.959064327485379</v>
      </c>
      <c r="AC11" s="67">
        <f t="shared" si="18"/>
        <v>10.169491525423728</v>
      </c>
      <c r="AD11" s="67">
        <f t="shared" si="18"/>
        <v>9.2592592592592595</v>
      </c>
      <c r="AE11" s="67">
        <f t="shared" si="18"/>
        <v>14.136125654450261</v>
      </c>
      <c r="AF11" s="67">
        <f t="shared" si="18"/>
        <v>8.0952380952380949</v>
      </c>
      <c r="AG11" s="67">
        <f t="shared" si="18"/>
        <v>12.781954887218046</v>
      </c>
      <c r="AH11" s="67">
        <f t="shared" si="18"/>
        <v>11.009174311926605</v>
      </c>
      <c r="AI11" s="67">
        <f t="shared" si="18"/>
        <v>10.121457489878543</v>
      </c>
      <c r="AJ11" s="67">
        <f t="shared" si="18"/>
        <v>10.775862068965518</v>
      </c>
      <c r="AK11" s="67">
        <f t="shared" si="18"/>
        <v>11.872146118721462</v>
      </c>
      <c r="AL11" s="67">
        <f t="shared" si="18"/>
        <v>11.24031007751938</v>
      </c>
      <c r="AM11" s="67">
        <f t="shared" si="18"/>
        <v>9.7345132743362832</v>
      </c>
      <c r="AN11" s="67">
        <f t="shared" si="18"/>
        <v>14.644351464435147</v>
      </c>
      <c r="AO11" s="67">
        <f t="shared" si="18"/>
        <v>13.888888888888889</v>
      </c>
      <c r="AP11" s="67">
        <f t="shared" si="18"/>
        <v>18.503937007874015</v>
      </c>
      <c r="AQ11" s="67">
        <f t="shared" si="18"/>
        <v>21.705426356589147</v>
      </c>
      <c r="AR11" s="67">
        <f t="shared" si="18"/>
        <v>10.204081632653061</v>
      </c>
      <c r="AS11" s="67">
        <f t="shared" si="18"/>
        <v>13.924050632911392</v>
      </c>
      <c r="AT11" s="67">
        <f t="shared" si="18"/>
        <v>8.5470085470085468</v>
      </c>
      <c r="AU11" s="67">
        <f t="shared" si="18"/>
        <v>7.6923076923076925</v>
      </c>
      <c r="AV11" s="67">
        <f t="shared" si="18"/>
        <v>7.9136690647482011</v>
      </c>
      <c r="AW11" s="67">
        <f t="shared" si="18"/>
        <v>14.705882352941176</v>
      </c>
      <c r="AX11" s="67">
        <f t="shared" si="18"/>
        <v>9.0395480225988702</v>
      </c>
      <c r="AY11" s="67">
        <f t="shared" si="18"/>
        <v>12.749003984063744</v>
      </c>
      <c r="AZ11" s="67">
        <f t="shared" si="18"/>
        <v>12.5</v>
      </c>
      <c r="BA11" s="67">
        <f t="shared" si="18"/>
        <v>10.784313725490197</v>
      </c>
      <c r="BB11" s="67">
        <f t="shared" si="18"/>
        <v>13.235294117647058</v>
      </c>
      <c r="BC11" s="67">
        <f t="shared" si="18"/>
        <v>11.39240506329114</v>
      </c>
      <c r="BD11" s="67">
        <f t="shared" si="18"/>
        <v>11.827956989247312</v>
      </c>
      <c r="BE11" s="67">
        <f t="shared" si="18"/>
        <v>12.55813953488372</v>
      </c>
      <c r="BF11" s="67">
        <f t="shared" si="18"/>
        <v>13.043478260869565</v>
      </c>
      <c r="BG11" s="67">
        <f t="shared" si="18"/>
        <v>13.5</v>
      </c>
      <c r="BH11" s="67">
        <f t="shared" si="18"/>
        <v>11.009174311926605</v>
      </c>
      <c r="BI11" s="67">
        <f t="shared" si="18"/>
        <v>10.75268817204301</v>
      </c>
      <c r="BJ11" s="67">
        <f t="shared" si="18"/>
        <v>10.628019323671497</v>
      </c>
      <c r="BK11" s="67">
        <f t="shared" si="18"/>
        <v>9.8712446351931327</v>
      </c>
      <c r="BL11" s="67">
        <f t="shared" si="18"/>
        <v>8.9552238805970141</v>
      </c>
      <c r="BM11" s="67">
        <f t="shared" si="18"/>
        <v>7.6555023923444976</v>
      </c>
      <c r="BN11" s="67">
        <f t="shared" si="18"/>
        <v>10.762331838565023</v>
      </c>
      <c r="BO11" s="67">
        <f t="shared" si="18"/>
        <v>11.453744493392071</v>
      </c>
      <c r="BP11" s="67">
        <f t="shared" si="18"/>
        <v>9.4527363184079594</v>
      </c>
      <c r="BQ11" s="67">
        <f t="shared" si="18"/>
        <v>12.328767123287671</v>
      </c>
      <c r="BR11" s="67">
        <f t="shared" ref="BR11:EC11" si="19">BR3*100/BR8</f>
        <v>10.599078341013826</v>
      </c>
      <c r="BS11" s="67">
        <f t="shared" si="19"/>
        <v>13.20754716981132</v>
      </c>
      <c r="BT11" s="67">
        <f t="shared" si="19"/>
        <v>17.687074829931973</v>
      </c>
      <c r="BU11" s="67">
        <f t="shared" si="19"/>
        <v>8.695652173913043</v>
      </c>
      <c r="BV11" s="67">
        <f t="shared" si="19"/>
        <v>10.1010101010101</v>
      </c>
      <c r="BW11" s="67">
        <f t="shared" si="19"/>
        <v>13.953488372093023</v>
      </c>
      <c r="BX11" s="67">
        <f t="shared" si="19"/>
        <v>12.621359223300971</v>
      </c>
      <c r="BY11" s="67">
        <f t="shared" si="19"/>
        <v>11.627906976744185</v>
      </c>
      <c r="BZ11" s="67">
        <f t="shared" si="19"/>
        <v>13.080168776371307</v>
      </c>
      <c r="CA11" s="67">
        <f t="shared" si="19"/>
        <v>15.116279069767442</v>
      </c>
      <c r="CB11" s="67">
        <f t="shared" si="19"/>
        <v>14.736842105263158</v>
      </c>
      <c r="CC11" s="67">
        <f t="shared" si="19"/>
        <v>10.227272727272727</v>
      </c>
      <c r="CD11" s="67">
        <f t="shared" si="19"/>
        <v>11.627906976744185</v>
      </c>
      <c r="CE11" s="67">
        <f t="shared" si="19"/>
        <v>14.285714285714286</v>
      </c>
      <c r="CF11" s="67">
        <f t="shared" si="19"/>
        <v>14.285714285714286</v>
      </c>
      <c r="CG11" s="67">
        <f t="shared" si="19"/>
        <v>11.627906976744185</v>
      </c>
      <c r="CH11" s="67">
        <f t="shared" si="19"/>
        <v>9.9415204678362574</v>
      </c>
      <c r="CI11" s="67">
        <f t="shared" si="19"/>
        <v>11.574074074074074</v>
      </c>
      <c r="CJ11" s="67">
        <f t="shared" si="19"/>
        <v>7.3059360730593603</v>
      </c>
      <c r="CK11" s="67">
        <f t="shared" si="19"/>
        <v>7.8817733990147785</v>
      </c>
      <c r="CL11" s="67">
        <f t="shared" si="19"/>
        <v>9.2105263157894743</v>
      </c>
      <c r="CM11" s="67">
        <f t="shared" si="19"/>
        <v>16.129032258064516</v>
      </c>
      <c r="CN11" s="67">
        <f t="shared" si="19"/>
        <v>12.272727272727273</v>
      </c>
      <c r="CO11" s="67">
        <f t="shared" si="19"/>
        <v>11.848341232227488</v>
      </c>
      <c r="CP11" s="67">
        <f t="shared" si="19"/>
        <v>9.502262443438914</v>
      </c>
      <c r="CQ11" s="67">
        <f t="shared" si="19"/>
        <v>10.775862068965518</v>
      </c>
      <c r="CR11" s="67">
        <f t="shared" si="19"/>
        <v>13.227513227513228</v>
      </c>
      <c r="CS11" s="67">
        <f t="shared" si="19"/>
        <v>11.607142857142858</v>
      </c>
      <c r="CT11" s="67">
        <f t="shared" si="19"/>
        <v>7.4766355140186915</v>
      </c>
      <c r="CU11" s="67">
        <f t="shared" si="19"/>
        <v>4.4585987261146496</v>
      </c>
      <c r="CV11" s="67">
        <f t="shared" si="19"/>
        <v>5.9633027522935782</v>
      </c>
      <c r="CW11" s="67">
        <f t="shared" si="19"/>
        <v>9.7457627118644066</v>
      </c>
      <c r="CX11" s="67">
        <f t="shared" si="19"/>
        <v>10.434782608695652</v>
      </c>
      <c r="CY11" s="67">
        <f t="shared" si="19"/>
        <v>9.8958333333333339</v>
      </c>
      <c r="CZ11" s="67">
        <f t="shared" si="19"/>
        <v>12.435233160621761</v>
      </c>
      <c r="DA11" s="67">
        <f t="shared" si="19"/>
        <v>11.004784688995215</v>
      </c>
      <c r="DB11" s="67">
        <f t="shared" si="19"/>
        <v>9.8039215686274517</v>
      </c>
      <c r="DC11" s="67">
        <f t="shared" si="19"/>
        <v>10</v>
      </c>
      <c r="DD11" s="67">
        <f t="shared" si="19"/>
        <v>5.2132701421800949</v>
      </c>
      <c r="DE11" s="67">
        <f t="shared" si="19"/>
        <v>10.91703056768559</v>
      </c>
      <c r="DF11" s="67">
        <f t="shared" si="19"/>
        <v>8.3333333333333339</v>
      </c>
      <c r="DG11" s="67">
        <f t="shared" si="19"/>
        <v>8.3333333333333339</v>
      </c>
      <c r="DH11" s="67">
        <f t="shared" si="19"/>
        <v>5.202312138728324</v>
      </c>
      <c r="DI11" s="67">
        <f t="shared" si="19"/>
        <v>9.3457943925233646</v>
      </c>
      <c r="DJ11" s="67">
        <f t="shared" si="19"/>
        <v>15.730337078651685</v>
      </c>
      <c r="DK11" s="67">
        <f t="shared" si="19"/>
        <v>8.6538461538461533</v>
      </c>
      <c r="DL11" s="67">
        <f t="shared" si="19"/>
        <v>7.5221238938053094</v>
      </c>
      <c r="DM11" s="67">
        <f t="shared" si="19"/>
        <v>9.5238095238095237</v>
      </c>
      <c r="DN11" s="67">
        <f t="shared" si="19"/>
        <v>14.973262032085561</v>
      </c>
      <c r="DO11" s="67">
        <f t="shared" si="19"/>
        <v>11.682242990654206</v>
      </c>
      <c r="DP11" s="67">
        <f t="shared" si="19"/>
        <v>11.320754716981131</v>
      </c>
      <c r="DQ11" s="67">
        <f t="shared" si="19"/>
        <v>13.692946058091286</v>
      </c>
      <c r="DR11" s="67">
        <f t="shared" si="19"/>
        <v>11.764705882352942</v>
      </c>
      <c r="DS11" s="67">
        <f t="shared" si="19"/>
        <v>11.363636363636363</v>
      </c>
      <c r="DT11" s="67">
        <f t="shared" si="19"/>
        <v>10.679611650485437</v>
      </c>
      <c r="DU11" s="67">
        <f t="shared" si="19"/>
        <v>10.222222222222221</v>
      </c>
      <c r="DV11" s="67">
        <f t="shared" si="19"/>
        <v>7.4561403508771926</v>
      </c>
      <c r="DW11" s="67">
        <f t="shared" si="19"/>
        <v>11.965811965811966</v>
      </c>
      <c r="DX11" s="67">
        <f t="shared" si="19"/>
        <v>6.5789473684210522</v>
      </c>
      <c r="DY11" s="67">
        <f t="shared" si="19"/>
        <v>10.212765957446809</v>
      </c>
      <c r="DZ11" s="67">
        <f t="shared" si="19"/>
        <v>12.280701754385966</v>
      </c>
      <c r="EA11" s="67">
        <f t="shared" si="19"/>
        <v>4.2682926829268295</v>
      </c>
      <c r="EB11" s="67">
        <f t="shared" si="19"/>
        <v>10.931174089068826</v>
      </c>
      <c r="EC11" s="67">
        <f t="shared" si="19"/>
        <v>10.833333333333334</v>
      </c>
      <c r="ED11" s="67">
        <f t="shared" ref="ED11:GO11" si="20">ED3*100/ED8</f>
        <v>10.747663551401869</v>
      </c>
      <c r="EE11" s="67">
        <f t="shared" si="20"/>
        <v>8.2568807339449535</v>
      </c>
      <c r="EF11" s="67">
        <f t="shared" si="20"/>
        <v>9.5652173913043477</v>
      </c>
      <c r="EG11" s="67">
        <f t="shared" si="20"/>
        <v>12.440191387559809</v>
      </c>
      <c r="EH11" s="67">
        <f t="shared" si="20"/>
        <v>4.0983606557377046</v>
      </c>
      <c r="EI11" s="67">
        <f t="shared" si="20"/>
        <v>1.6129032258064515</v>
      </c>
      <c r="EJ11" s="67">
        <f t="shared" si="20"/>
        <v>0</v>
      </c>
      <c r="EK11" s="67">
        <f t="shared" si="20"/>
        <v>6.9565217391304346</v>
      </c>
      <c r="EL11" s="67">
        <f t="shared" si="20"/>
        <v>6.106870229007634</v>
      </c>
      <c r="EM11" s="67">
        <f t="shared" si="20"/>
        <v>12.745098039215685</v>
      </c>
      <c r="EN11" s="67">
        <f t="shared" si="20"/>
        <v>11.574074074074074</v>
      </c>
      <c r="EO11" s="67">
        <f t="shared" si="20"/>
        <v>12.987012987012987</v>
      </c>
      <c r="EP11" s="67">
        <f t="shared" si="20"/>
        <v>15.454545454545455</v>
      </c>
      <c r="EQ11" s="67">
        <f t="shared" si="20"/>
        <v>12.946428571428571</v>
      </c>
      <c r="ER11" s="67">
        <f t="shared" si="20"/>
        <v>13</v>
      </c>
      <c r="ES11" s="67">
        <f t="shared" si="20"/>
        <v>15.720524017467248</v>
      </c>
      <c r="ET11" s="67">
        <f t="shared" si="20"/>
        <v>10</v>
      </c>
      <c r="EU11" s="67">
        <f t="shared" si="20"/>
        <v>13.215859030837004</v>
      </c>
      <c r="EV11" s="67">
        <f t="shared" si="20"/>
        <v>10.194174757281553</v>
      </c>
      <c r="EW11" s="67">
        <f t="shared" si="20"/>
        <v>9.1428571428571423</v>
      </c>
      <c r="EX11" s="67">
        <f t="shared" si="20"/>
        <v>11.340206185567011</v>
      </c>
      <c r="EY11" s="67">
        <f t="shared" si="20"/>
        <v>11.904761904761905</v>
      </c>
      <c r="EZ11" s="67">
        <f t="shared" si="20"/>
        <v>16.216216216216218</v>
      </c>
      <c r="FA11" s="67">
        <f t="shared" si="20"/>
        <v>12.616822429906541</v>
      </c>
      <c r="FB11" s="67">
        <f t="shared" si="20"/>
        <v>13.181818181818182</v>
      </c>
      <c r="FC11" s="67">
        <f t="shared" si="20"/>
        <v>11.875</v>
      </c>
      <c r="FD11" s="67">
        <f t="shared" si="20"/>
        <v>14.285714285714286</v>
      </c>
      <c r="FE11" s="67">
        <f t="shared" si="20"/>
        <v>17.228464419475657</v>
      </c>
      <c r="FF11" s="67">
        <f t="shared" si="20"/>
        <v>16.040955631399317</v>
      </c>
      <c r="FG11" s="67">
        <f t="shared" si="20"/>
        <v>13.008130081300813</v>
      </c>
      <c r="FH11" s="67">
        <f t="shared" si="20"/>
        <v>18.390804597701148</v>
      </c>
      <c r="FI11" s="67">
        <f t="shared" si="20"/>
        <v>13.636363636363637</v>
      </c>
      <c r="FJ11" s="67">
        <f t="shared" si="20"/>
        <v>17.600000000000001</v>
      </c>
      <c r="FK11" s="67">
        <f t="shared" si="20"/>
        <v>12.195121951219512</v>
      </c>
      <c r="FL11" s="67">
        <f t="shared" si="20"/>
        <v>14.682539682539682</v>
      </c>
      <c r="FM11" s="67">
        <f t="shared" si="20"/>
        <v>12.549019607843137</v>
      </c>
      <c r="FN11" s="67">
        <f t="shared" si="20"/>
        <v>8.1967213114754092</v>
      </c>
      <c r="FO11" s="67">
        <f t="shared" si="20"/>
        <v>13.333333333333334</v>
      </c>
      <c r="FP11" s="67">
        <f t="shared" si="20"/>
        <v>11.158798283261802</v>
      </c>
      <c r="FQ11" s="67">
        <f t="shared" si="20"/>
        <v>12.396694214876034</v>
      </c>
      <c r="FR11" s="67">
        <f t="shared" si="20"/>
        <v>12.67605633802817</v>
      </c>
      <c r="FS11" s="67">
        <f t="shared" si="20"/>
        <v>12.67605633802817</v>
      </c>
      <c r="FT11" s="67">
        <f t="shared" si="20"/>
        <v>13.559322033898304</v>
      </c>
      <c r="FU11" s="67">
        <f t="shared" si="20"/>
        <v>11.618257261410788</v>
      </c>
      <c r="FV11" s="67">
        <f t="shared" si="20"/>
        <v>11.940298507462687</v>
      </c>
      <c r="FW11" s="67">
        <f t="shared" si="20"/>
        <v>11.453744493392071</v>
      </c>
      <c r="FX11" s="67">
        <f t="shared" si="20"/>
        <v>13.488372093023257</v>
      </c>
      <c r="FY11" s="67">
        <f t="shared" si="20"/>
        <v>11.261261261261261</v>
      </c>
      <c r="FZ11" s="67">
        <f t="shared" si="20"/>
        <v>11.923076923076923</v>
      </c>
      <c r="GA11" s="67">
        <f t="shared" si="20"/>
        <v>11.818181818181818</v>
      </c>
      <c r="GB11" s="67">
        <f t="shared" si="20"/>
        <v>0</v>
      </c>
      <c r="GC11" s="67">
        <f t="shared" si="20"/>
        <v>1.6949152542372881</v>
      </c>
      <c r="GD11" s="67">
        <f t="shared" si="20"/>
        <v>9.5238095238095237</v>
      </c>
      <c r="GE11" s="67">
        <f t="shared" si="20"/>
        <v>13.043478260869565</v>
      </c>
      <c r="GF11" s="67">
        <f t="shared" si="20"/>
        <v>15</v>
      </c>
      <c r="GG11" s="67">
        <f t="shared" si="20"/>
        <v>19.665271966527197</v>
      </c>
      <c r="GH11" s="67">
        <f t="shared" si="20"/>
        <v>14.130434782608695</v>
      </c>
      <c r="GI11" s="67">
        <f t="shared" si="20"/>
        <v>18.14516129032258</v>
      </c>
      <c r="GJ11" s="67">
        <f t="shared" si="20"/>
        <v>13.181818181818182</v>
      </c>
      <c r="GK11" s="67">
        <f t="shared" si="20"/>
        <v>15.348837209302326</v>
      </c>
      <c r="GL11" s="67">
        <f t="shared" si="20"/>
        <v>11.462450592885375</v>
      </c>
      <c r="GM11" s="67">
        <f t="shared" si="20"/>
        <v>11.063829787234043</v>
      </c>
      <c r="GN11" s="67">
        <f t="shared" si="20"/>
        <v>11.616161616161616</v>
      </c>
      <c r="GO11" s="67">
        <f t="shared" si="20"/>
        <v>7.2072072072072073</v>
      </c>
      <c r="GP11" s="67">
        <f t="shared" ref="GP11:JA11" si="21">GP3*100/GP8</f>
        <v>14.937759336099585</v>
      </c>
      <c r="GQ11" s="67">
        <f t="shared" si="21"/>
        <v>10.280373831775702</v>
      </c>
      <c r="GR11" s="67">
        <f t="shared" si="21"/>
        <v>11.160714285714286</v>
      </c>
      <c r="GS11" s="67">
        <f t="shared" si="21"/>
        <v>10.483870967741936</v>
      </c>
      <c r="GT11" s="67">
        <f t="shared" si="21"/>
        <v>7.6923076923076925</v>
      </c>
      <c r="GU11" s="67">
        <f t="shared" si="21"/>
        <v>9.9206349206349209</v>
      </c>
      <c r="GV11" s="67">
        <f t="shared" si="21"/>
        <v>7.2796934865900385</v>
      </c>
      <c r="GW11" s="67">
        <f t="shared" si="21"/>
        <v>11.347517730496454</v>
      </c>
      <c r="GX11" s="67">
        <f t="shared" si="21"/>
        <v>8.0188679245283012</v>
      </c>
      <c r="GY11" s="67">
        <f t="shared" si="21"/>
        <v>6.0606060606060606</v>
      </c>
      <c r="GZ11" s="67">
        <f t="shared" si="21"/>
        <v>4.8275862068965516</v>
      </c>
      <c r="HA11" s="67">
        <f t="shared" si="21"/>
        <v>8.3682008368200833</v>
      </c>
      <c r="HB11" s="67">
        <f t="shared" si="21"/>
        <v>6.8273092369477908</v>
      </c>
      <c r="HC11" s="67">
        <f t="shared" si="21"/>
        <v>9.7826086956521738</v>
      </c>
      <c r="HD11" s="67">
        <f t="shared" si="21"/>
        <v>10.434782608695652</v>
      </c>
      <c r="HE11" s="67">
        <f t="shared" si="21"/>
        <v>8.9494163424124515</v>
      </c>
      <c r="HF11" s="67">
        <f t="shared" si="21"/>
        <v>5.333333333333333</v>
      </c>
      <c r="HG11" s="67">
        <f t="shared" si="21"/>
        <v>5.5299539170506913</v>
      </c>
      <c r="HH11" s="67">
        <f t="shared" si="21"/>
        <v>9.3385214007782107</v>
      </c>
      <c r="HI11" s="67">
        <f t="shared" si="21"/>
        <v>4.0650406504065044</v>
      </c>
      <c r="HJ11" s="67">
        <f t="shared" si="21"/>
        <v>8.064516129032258</v>
      </c>
      <c r="HK11" s="67">
        <f t="shared" si="21"/>
        <v>2.0408163265306123</v>
      </c>
      <c r="HL11" s="67">
        <f t="shared" si="21"/>
        <v>7.6923076923076925</v>
      </c>
      <c r="HM11" s="67">
        <f t="shared" si="21"/>
        <v>6.7796610169491522</v>
      </c>
      <c r="HN11" s="67">
        <f t="shared" si="21"/>
        <v>8.064516129032258</v>
      </c>
      <c r="HO11" s="67">
        <f t="shared" si="21"/>
        <v>5.8139534883720927</v>
      </c>
      <c r="HP11" s="67">
        <f t="shared" si="21"/>
        <v>1.0416666666666667</v>
      </c>
      <c r="HQ11" s="67">
        <f t="shared" si="21"/>
        <v>0</v>
      </c>
      <c r="HR11" s="67">
        <f t="shared" si="21"/>
        <v>7.6190476190476186</v>
      </c>
      <c r="HS11" s="67">
        <f t="shared" si="21"/>
        <v>8</v>
      </c>
      <c r="HT11" s="67">
        <f t="shared" si="21"/>
        <v>10.869565217391305</v>
      </c>
      <c r="HU11" s="67">
        <f t="shared" si="21"/>
        <v>0.86206896551724133</v>
      </c>
      <c r="HV11" s="67">
        <f t="shared" si="21"/>
        <v>0</v>
      </c>
      <c r="HW11" s="67">
        <f t="shared" si="21"/>
        <v>13.333333333333334</v>
      </c>
      <c r="HX11" s="67">
        <f t="shared" si="21"/>
        <v>16</v>
      </c>
      <c r="HY11" s="67">
        <f t="shared" si="21"/>
        <v>0.98039215686274506</v>
      </c>
      <c r="HZ11" s="67">
        <f t="shared" si="21"/>
        <v>2.7777777777777777</v>
      </c>
      <c r="IA11" s="67">
        <f t="shared" si="21"/>
        <v>50.427350427350426</v>
      </c>
      <c r="IB11" s="67">
        <f t="shared" si="21"/>
        <v>0</v>
      </c>
      <c r="IC11" s="67">
        <f t="shared" si="21"/>
        <v>17.391304347826086</v>
      </c>
      <c r="ID11" s="67">
        <f t="shared" si="21"/>
        <v>4.918032786885246</v>
      </c>
      <c r="IE11" s="67">
        <f t="shared" si="21"/>
        <v>5.825242718446602</v>
      </c>
      <c r="IF11" s="67">
        <f t="shared" si="21"/>
        <v>6.9387755102040813</v>
      </c>
      <c r="IG11" s="67">
        <f t="shared" si="21"/>
        <v>6.435643564356436</v>
      </c>
      <c r="IH11" s="67">
        <f t="shared" si="21"/>
        <v>3.2085561497326203</v>
      </c>
      <c r="II11" s="67">
        <f t="shared" si="21"/>
        <v>5.0420168067226889</v>
      </c>
      <c r="IJ11" s="67">
        <f t="shared" si="21"/>
        <v>6.0728744939271255</v>
      </c>
      <c r="IK11" s="67">
        <f t="shared" si="21"/>
        <v>5.0724637681159424</v>
      </c>
      <c r="IL11" s="67">
        <f t="shared" si="21"/>
        <v>0</v>
      </c>
      <c r="IM11" s="67">
        <f t="shared" si="21"/>
        <v>6.6964285714285712</v>
      </c>
      <c r="IN11" s="67">
        <f t="shared" si="21"/>
        <v>4.5045045045045047</v>
      </c>
      <c r="IO11" s="67">
        <f t="shared" si="21"/>
        <v>6.4935064935064934</v>
      </c>
      <c r="IP11" s="67">
        <f t="shared" si="21"/>
        <v>6.3583815028901736</v>
      </c>
      <c r="IQ11" s="67">
        <f t="shared" si="21"/>
        <v>5.3097345132743365</v>
      </c>
      <c r="IR11" s="67">
        <f t="shared" si="21"/>
        <v>5.3571428571428568</v>
      </c>
      <c r="IS11" s="67">
        <f t="shared" si="21"/>
        <v>8</v>
      </c>
      <c r="IT11" s="67">
        <f t="shared" si="21"/>
        <v>6.4516129032258061</v>
      </c>
      <c r="IU11" s="67">
        <f t="shared" si="21"/>
        <v>5.3231939163498101</v>
      </c>
      <c r="IV11" s="67">
        <f t="shared" si="21"/>
        <v>3.3755274261603376</v>
      </c>
      <c r="IW11" s="67">
        <f t="shared" si="21"/>
        <v>7.0539419087136928</v>
      </c>
      <c r="IX11" s="67">
        <f t="shared" si="21"/>
        <v>5.4726368159203984</v>
      </c>
      <c r="IY11" s="67">
        <f t="shared" si="21"/>
        <v>6.1643835616438354</v>
      </c>
      <c r="IZ11" s="67">
        <f t="shared" si="21"/>
        <v>4.7297297297297298</v>
      </c>
      <c r="JA11" s="67">
        <f t="shared" si="21"/>
        <v>6.7307692307692308</v>
      </c>
      <c r="JB11" s="67">
        <f t="shared" ref="JB11:LM11" si="22">JB3*100/JB8</f>
        <v>7.6555023923444976</v>
      </c>
      <c r="JC11" s="67">
        <f t="shared" si="22"/>
        <v>5.6338028169014081</v>
      </c>
      <c r="JD11" s="67">
        <f t="shared" si="22"/>
        <v>3.9215686274509802</v>
      </c>
      <c r="JE11" s="67">
        <f t="shared" si="22"/>
        <v>4.929577464788732</v>
      </c>
      <c r="JF11" s="67">
        <f t="shared" si="22"/>
        <v>5.2631578947368425</v>
      </c>
      <c r="JG11" s="67">
        <f t="shared" si="22"/>
        <v>5.5172413793103452</v>
      </c>
      <c r="JH11" s="67">
        <f t="shared" si="22"/>
        <v>4.2105263157894735</v>
      </c>
      <c r="JI11" s="67">
        <f t="shared" si="22"/>
        <v>4.7393364928909953</v>
      </c>
      <c r="JJ11" s="67">
        <f t="shared" si="22"/>
        <v>6.8783068783068781</v>
      </c>
      <c r="JK11" s="67">
        <f t="shared" si="22"/>
        <v>3.6866359447004609</v>
      </c>
      <c r="JL11" s="67">
        <f t="shared" si="22"/>
        <v>3.0927835051546393</v>
      </c>
      <c r="JM11" s="67">
        <f t="shared" si="22"/>
        <v>7.5757575757575761</v>
      </c>
      <c r="JN11" s="67">
        <f t="shared" si="22"/>
        <v>6.103286384976526</v>
      </c>
      <c r="JO11" s="67">
        <f t="shared" si="22"/>
        <v>6.5326633165829149</v>
      </c>
      <c r="JP11" s="67">
        <f t="shared" si="22"/>
        <v>7.4626865671641793</v>
      </c>
      <c r="JQ11" s="67">
        <f t="shared" si="22"/>
        <v>4.5226130653266328</v>
      </c>
      <c r="JR11" s="67">
        <f t="shared" si="22"/>
        <v>4.972375690607735</v>
      </c>
      <c r="JS11" s="67">
        <f t="shared" si="22"/>
        <v>5.7803468208092488</v>
      </c>
      <c r="JT11" s="67">
        <f t="shared" si="22"/>
        <v>4.0540540540540544</v>
      </c>
      <c r="JU11" s="67">
        <f t="shared" si="22"/>
        <v>100</v>
      </c>
      <c r="JV11" s="67">
        <f t="shared" si="22"/>
        <v>6.3291139240506329</v>
      </c>
      <c r="JW11" s="67">
        <f t="shared" si="22"/>
        <v>5.202312138728324</v>
      </c>
      <c r="JX11" s="67">
        <f t="shared" si="22"/>
        <v>6.435643564356436</v>
      </c>
      <c r="JY11" s="67">
        <f t="shared" si="22"/>
        <v>6.4220183486238529</v>
      </c>
      <c r="JZ11" s="67">
        <f t="shared" si="22"/>
        <v>8.7431693989071047</v>
      </c>
      <c r="KA11" s="67">
        <f t="shared" si="22"/>
        <v>5.6872037914691944</v>
      </c>
      <c r="KB11" s="67">
        <f t="shared" si="22"/>
        <v>7.329842931937173</v>
      </c>
      <c r="KC11" s="67">
        <f t="shared" si="22"/>
        <v>4.8192771084337354</v>
      </c>
      <c r="KD11" s="67">
        <f t="shared" si="22"/>
        <v>4.1916167664670656</v>
      </c>
      <c r="KE11" s="67">
        <f t="shared" si="22"/>
        <v>4.7368421052631575</v>
      </c>
      <c r="KF11" s="67">
        <f t="shared" si="22"/>
        <v>8.52017937219731</v>
      </c>
      <c r="KG11" s="67">
        <f t="shared" si="22"/>
        <v>7.4468085106382977</v>
      </c>
      <c r="KH11" s="67">
        <f t="shared" si="22"/>
        <v>6.8181818181818183</v>
      </c>
      <c r="KI11" s="67">
        <f t="shared" si="22"/>
        <v>2.4691358024691357</v>
      </c>
      <c r="KJ11" s="67">
        <f t="shared" si="22"/>
        <v>9.3333333333333339</v>
      </c>
      <c r="KK11" s="67">
        <f t="shared" si="22"/>
        <v>5.5813953488372094</v>
      </c>
      <c r="KL11" s="67">
        <f t="shared" si="22"/>
        <v>6.5656565656565657</v>
      </c>
      <c r="KM11" s="67">
        <f t="shared" si="22"/>
        <v>6.6115702479338845</v>
      </c>
      <c r="KN11" s="67">
        <f t="shared" si="22"/>
        <v>13.157894736842104</v>
      </c>
      <c r="KO11" s="67">
        <f t="shared" si="22"/>
        <v>10.714285714285714</v>
      </c>
      <c r="KP11" s="67">
        <f t="shared" si="22"/>
        <v>6.1403508771929829</v>
      </c>
      <c r="KQ11" s="67">
        <f t="shared" si="22"/>
        <v>6.666666666666667</v>
      </c>
      <c r="KR11" s="67">
        <f t="shared" si="22"/>
        <v>8.1761006289308185</v>
      </c>
      <c r="KS11" s="67">
        <f t="shared" si="22"/>
        <v>7.2368421052631575</v>
      </c>
      <c r="KT11" s="67">
        <f t="shared" si="22"/>
        <v>8.5324232081911262</v>
      </c>
      <c r="KU11" s="67">
        <f t="shared" si="22"/>
        <v>6.607929515418502</v>
      </c>
      <c r="KV11" s="67">
        <f t="shared" si="22"/>
        <v>7.4850299401197606</v>
      </c>
      <c r="KW11" s="67">
        <f t="shared" si="22"/>
        <v>8.9147286821705425</v>
      </c>
      <c r="KX11" s="67">
        <f t="shared" si="22"/>
        <v>5.0314465408805029</v>
      </c>
      <c r="KY11" s="67">
        <f t="shared" si="22"/>
        <v>9.0909090909090917</v>
      </c>
      <c r="KZ11" s="67">
        <f t="shared" si="22"/>
        <v>5.7324840764331206</v>
      </c>
      <c r="LA11" s="67">
        <f t="shared" si="22"/>
        <v>5.4421768707482991</v>
      </c>
      <c r="LB11" s="67">
        <f t="shared" si="22"/>
        <v>5.2</v>
      </c>
      <c r="LC11" s="67">
        <f t="shared" si="22"/>
        <v>6.7924528301886795</v>
      </c>
      <c r="LD11" s="67">
        <f t="shared" si="22"/>
        <v>6.8</v>
      </c>
      <c r="LE11" s="67">
        <f t="shared" si="22"/>
        <v>11.934156378600823</v>
      </c>
      <c r="LF11" s="67">
        <f t="shared" si="22"/>
        <v>10.358565737051793</v>
      </c>
      <c r="LG11" s="67">
        <f t="shared" si="22"/>
        <v>8.1712062256809332</v>
      </c>
      <c r="LH11" s="67">
        <f t="shared" si="22"/>
        <v>6.9868995633187776</v>
      </c>
      <c r="LI11" s="67">
        <f t="shared" si="22"/>
        <v>10.612244897959183</v>
      </c>
      <c r="LJ11" s="67">
        <f t="shared" si="22"/>
        <v>8</v>
      </c>
      <c r="LK11" s="67">
        <f t="shared" si="22"/>
        <v>6.9498069498069501</v>
      </c>
      <c r="LL11" s="67">
        <f t="shared" si="22"/>
        <v>7.03125</v>
      </c>
      <c r="LM11" s="67">
        <f t="shared" si="22"/>
        <v>3.8461538461538463</v>
      </c>
      <c r="LN11" s="67">
        <f t="shared" ref="LN11:NE11" si="23">LN3*100/LN8</f>
        <v>5.3639846743295019</v>
      </c>
      <c r="LO11" s="67">
        <f t="shared" si="23"/>
        <v>6.0606060606060606</v>
      </c>
      <c r="LP11" s="67">
        <f t="shared" si="23"/>
        <v>3.8759689922480618</v>
      </c>
      <c r="LQ11" s="67">
        <f t="shared" si="23"/>
        <v>5.2631578947368425</v>
      </c>
      <c r="LR11" s="67">
        <f t="shared" si="23"/>
        <v>10.37037037037037</v>
      </c>
      <c r="LS11" s="67">
        <f t="shared" si="23"/>
        <v>5.5762081784386615</v>
      </c>
      <c r="LT11" s="67">
        <f t="shared" si="23"/>
        <v>9.9630996309963091</v>
      </c>
      <c r="LU11" s="67">
        <f t="shared" si="23"/>
        <v>6.4935064935064934</v>
      </c>
      <c r="LV11" s="67">
        <f t="shared" si="23"/>
        <v>7.5396825396825395</v>
      </c>
      <c r="LW11" s="67">
        <f t="shared" si="23"/>
        <v>6.666666666666667</v>
      </c>
      <c r="LX11" s="67">
        <f t="shared" si="23"/>
        <v>5.785123966942149</v>
      </c>
      <c r="LY11" s="67">
        <f t="shared" si="23"/>
        <v>6.1538461538461542</v>
      </c>
      <c r="LZ11" s="67">
        <f t="shared" si="23"/>
        <v>4.2194092827004219</v>
      </c>
      <c r="MA11" s="67">
        <f t="shared" si="23"/>
        <v>9.5238095238095237</v>
      </c>
      <c r="MB11" s="67">
        <f t="shared" si="23"/>
        <v>6.866952789699571</v>
      </c>
      <c r="MC11" s="67">
        <f t="shared" si="23"/>
        <v>6.666666666666667</v>
      </c>
      <c r="MD11" s="67">
        <f t="shared" si="23"/>
        <v>5.9071729957805905</v>
      </c>
      <c r="ME11" s="67">
        <f t="shared" si="23"/>
        <v>10</v>
      </c>
      <c r="MF11" s="67">
        <f t="shared" si="23"/>
        <v>13.397129186602871</v>
      </c>
      <c r="MG11" s="67">
        <f t="shared" si="23"/>
        <v>12.811387900355871</v>
      </c>
      <c r="MH11" s="67">
        <f t="shared" si="23"/>
        <v>13.740458015267176</v>
      </c>
      <c r="MI11" s="67">
        <f t="shared" si="23"/>
        <v>12.831858407079647</v>
      </c>
      <c r="MJ11" s="67">
        <f t="shared" si="23"/>
        <v>8.097165991902834</v>
      </c>
      <c r="MK11" s="67">
        <f t="shared" si="23"/>
        <v>7.0866141732283463</v>
      </c>
      <c r="ML11" s="67">
        <f t="shared" si="23"/>
        <v>3.5087719298245612</v>
      </c>
      <c r="MM11" s="67">
        <f t="shared" si="23"/>
        <v>6.6147859922178984</v>
      </c>
      <c r="MN11" s="67">
        <f t="shared" si="23"/>
        <v>21.348314606741575</v>
      </c>
      <c r="MO11" s="67">
        <f t="shared" si="23"/>
        <v>34.782608695652172</v>
      </c>
      <c r="MP11" s="67">
        <f t="shared" si="23"/>
        <v>44.672131147540981</v>
      </c>
      <c r="MQ11" s="67">
        <f t="shared" si="23"/>
        <v>9.5541401273885356</v>
      </c>
      <c r="MR11" s="67">
        <f t="shared" si="23"/>
        <v>5.5384615384615383</v>
      </c>
      <c r="MS11" s="67">
        <f t="shared" si="23"/>
        <v>8.9068825910931171</v>
      </c>
      <c r="MT11" s="67">
        <f t="shared" si="23"/>
        <v>7.3170731707317076</v>
      </c>
      <c r="MU11" s="67">
        <f t="shared" si="23"/>
        <v>5.9405940594059405</v>
      </c>
      <c r="MV11" s="67">
        <f t="shared" si="23"/>
        <v>6.4935064935064934</v>
      </c>
      <c r="MW11" s="67">
        <f t="shared" si="23"/>
        <v>6.6006600660066006</v>
      </c>
      <c r="MX11" s="67">
        <f t="shared" si="23"/>
        <v>5.3497942386831276</v>
      </c>
      <c r="MY11" s="67">
        <f t="shared" si="23"/>
        <v>5.8295964125560538</v>
      </c>
      <c r="MZ11" s="67">
        <f t="shared" si="23"/>
        <v>5.882352941176471</v>
      </c>
      <c r="NA11" s="67">
        <f t="shared" si="23"/>
        <v>5.3003533568904597</v>
      </c>
      <c r="NB11" s="67">
        <f t="shared" si="23"/>
        <v>8.2142857142857135</v>
      </c>
      <c r="NC11" s="67">
        <f t="shared" si="23"/>
        <v>5.3956834532374103</v>
      </c>
      <c r="ND11" s="67">
        <f t="shared" si="23"/>
        <v>7.4576271186440675</v>
      </c>
      <c r="NE11" s="67">
        <f t="shared" si="23"/>
        <v>4.9808429118773949</v>
      </c>
    </row>
    <row r="12" spans="1:369" s="51" customFormat="1" x14ac:dyDescent="0.25">
      <c r="A12" s="66"/>
      <c r="B12" s="227" t="s">
        <v>490</v>
      </c>
      <c r="C12" s="228"/>
      <c r="D12" s="229"/>
      <c r="E12" s="179">
        <v>1.8720000000000001</v>
      </c>
      <c r="F12" s="179">
        <v>1.738</v>
      </c>
      <c r="G12" s="179">
        <v>1.8</v>
      </c>
      <c r="H12" s="179">
        <v>1.7929999999999999</v>
      </c>
      <c r="I12" s="178">
        <v>1.6080000000000001</v>
      </c>
      <c r="J12" s="178">
        <v>1.696</v>
      </c>
      <c r="K12" s="178">
        <v>1.7390000000000001</v>
      </c>
      <c r="L12" s="178">
        <v>1.6659999999999999</v>
      </c>
      <c r="M12" s="178">
        <v>1.748</v>
      </c>
      <c r="N12" s="178">
        <v>1.6779999999999999</v>
      </c>
      <c r="O12" s="178">
        <v>1.5640000000000001</v>
      </c>
      <c r="P12" s="178">
        <v>1.6890000000000001</v>
      </c>
      <c r="Q12" s="178">
        <v>1.6870000000000001</v>
      </c>
      <c r="R12" s="178">
        <v>1.6859999999999999</v>
      </c>
      <c r="S12" s="178">
        <v>1.458</v>
      </c>
      <c r="T12" s="178">
        <v>1.6459999999999999</v>
      </c>
      <c r="U12" s="178">
        <v>1.85</v>
      </c>
      <c r="V12" s="178">
        <v>1.68</v>
      </c>
      <c r="W12" s="178">
        <v>1.8380000000000001</v>
      </c>
      <c r="X12" s="178">
        <v>1.911</v>
      </c>
      <c r="Y12" s="178">
        <v>1.8420000000000001</v>
      </c>
      <c r="Z12" s="178">
        <v>1.994</v>
      </c>
      <c r="AA12" s="178">
        <v>1.905</v>
      </c>
      <c r="AB12" s="178">
        <v>1.7250000000000001</v>
      </c>
      <c r="AC12" s="178">
        <v>1.85</v>
      </c>
      <c r="AD12" s="178">
        <v>1.7529999999999999</v>
      </c>
      <c r="AE12" s="178">
        <v>1.9350000000000001</v>
      </c>
      <c r="AF12" s="178">
        <v>1.8109999999999999</v>
      </c>
      <c r="AG12" s="178">
        <v>1.78</v>
      </c>
      <c r="AH12" s="178">
        <v>1.784</v>
      </c>
      <c r="AI12" s="178">
        <v>1.976</v>
      </c>
      <c r="AJ12" s="178">
        <v>1.94</v>
      </c>
      <c r="AK12" s="178">
        <v>1.9319999999999999</v>
      </c>
      <c r="AL12" s="178">
        <v>1.92</v>
      </c>
      <c r="AM12" s="178">
        <v>1.698</v>
      </c>
      <c r="AN12" s="178">
        <v>1.9470000000000001</v>
      </c>
      <c r="AO12" s="178">
        <v>1.9179999999999999</v>
      </c>
      <c r="AP12" s="178">
        <v>1.825</v>
      </c>
      <c r="AQ12" s="178">
        <v>1.8440000000000001</v>
      </c>
      <c r="AR12" s="178">
        <v>1.877</v>
      </c>
      <c r="AS12" s="178">
        <v>1.8839999999999999</v>
      </c>
      <c r="AT12" s="178">
        <v>1.49</v>
      </c>
      <c r="AU12" s="178">
        <v>1.9259999999999999</v>
      </c>
      <c r="AV12" s="178">
        <v>1.4390000000000001</v>
      </c>
      <c r="AW12" s="178">
        <v>1.7290000000000001</v>
      </c>
      <c r="AX12" s="178">
        <v>1.6180000000000001</v>
      </c>
      <c r="AY12" s="178">
        <v>2.0070000000000001</v>
      </c>
      <c r="AZ12" s="178">
        <v>2.1720000000000002</v>
      </c>
      <c r="BA12" s="178">
        <v>2.004</v>
      </c>
      <c r="BB12" s="178">
        <v>2.0539999999999998</v>
      </c>
      <c r="BC12" s="178">
        <v>1.954</v>
      </c>
      <c r="BD12" s="178">
        <v>1.581</v>
      </c>
      <c r="BE12" s="178">
        <v>2.0499999999999998</v>
      </c>
      <c r="BF12" s="178">
        <v>1.752</v>
      </c>
      <c r="BG12" s="178">
        <v>1.7410000000000001</v>
      </c>
      <c r="BH12" s="178">
        <v>1.756</v>
      </c>
      <c r="BI12" s="178">
        <v>1.847</v>
      </c>
      <c r="BJ12" s="178">
        <v>1.7350000000000001</v>
      </c>
      <c r="BK12" s="178">
        <v>1.7709999999999999</v>
      </c>
      <c r="BL12" s="178">
        <v>1.7410000000000001</v>
      </c>
      <c r="BM12" s="178">
        <v>1.7450000000000001</v>
      </c>
      <c r="BN12" s="178">
        <v>1.8360000000000001</v>
      </c>
      <c r="BO12" s="178">
        <v>1.766</v>
      </c>
      <c r="BP12" s="178">
        <v>1.796</v>
      </c>
      <c r="BQ12" s="178">
        <v>1.7829999999999999</v>
      </c>
      <c r="BR12" s="178">
        <v>1.847</v>
      </c>
      <c r="BS12" s="178">
        <v>1.923</v>
      </c>
      <c r="BT12" s="178">
        <v>1.782</v>
      </c>
      <c r="BU12" s="178">
        <v>1.4630000000000001</v>
      </c>
      <c r="BV12" s="178">
        <v>0.99</v>
      </c>
      <c r="BW12" s="178">
        <v>1.8380000000000001</v>
      </c>
      <c r="BX12" s="178">
        <v>1.88</v>
      </c>
      <c r="BY12" s="178">
        <v>1.881</v>
      </c>
      <c r="BZ12" s="178">
        <v>2.093</v>
      </c>
      <c r="CA12" s="178">
        <v>1.853</v>
      </c>
      <c r="CB12" s="178">
        <v>1.821</v>
      </c>
      <c r="CC12" s="178">
        <v>1.732</v>
      </c>
      <c r="CD12" s="178">
        <v>1.7250000000000001</v>
      </c>
      <c r="CE12" s="178">
        <v>1.7250000000000001</v>
      </c>
      <c r="CF12" s="178">
        <v>1.7250000000000001</v>
      </c>
      <c r="CG12" s="178">
        <v>1.7250000000000001</v>
      </c>
      <c r="CH12" s="178">
        <v>1.7330000000000001</v>
      </c>
      <c r="CI12" s="178">
        <v>1.9410000000000001</v>
      </c>
      <c r="CJ12" s="178">
        <v>2.036</v>
      </c>
      <c r="CK12" s="178">
        <v>1.823</v>
      </c>
      <c r="CL12" s="178">
        <v>1.7210000000000001</v>
      </c>
      <c r="CM12" s="178">
        <v>1.778</v>
      </c>
      <c r="CN12" s="178">
        <v>1.772</v>
      </c>
      <c r="CO12" s="178">
        <v>1.81</v>
      </c>
      <c r="CP12" s="178">
        <v>1.7270000000000001</v>
      </c>
      <c r="CQ12" s="178">
        <v>1.851</v>
      </c>
      <c r="CR12" s="178">
        <v>1.6839999999999999</v>
      </c>
      <c r="CS12" s="178">
        <v>1.843</v>
      </c>
      <c r="CT12" s="178">
        <v>1.748</v>
      </c>
      <c r="CU12" s="178">
        <v>1.5129999999999999</v>
      </c>
      <c r="CV12" s="178">
        <v>1.4510000000000001</v>
      </c>
      <c r="CW12" s="178">
        <v>1.5049999999999999</v>
      </c>
      <c r="CX12" s="178">
        <v>1.7190000000000001</v>
      </c>
      <c r="CY12" s="178">
        <v>1.633</v>
      </c>
      <c r="CZ12" s="178">
        <v>1.677</v>
      </c>
      <c r="DA12" s="178">
        <v>1.7050000000000001</v>
      </c>
      <c r="DB12" s="178">
        <v>1.821</v>
      </c>
      <c r="DC12" s="178">
        <v>1.8280000000000001</v>
      </c>
      <c r="DD12" s="178">
        <v>1.784</v>
      </c>
      <c r="DE12" s="178">
        <v>1.7190000000000001</v>
      </c>
      <c r="DF12" s="178">
        <v>1.8129999999999999</v>
      </c>
      <c r="DG12" s="178">
        <v>1.764</v>
      </c>
      <c r="DH12" s="178">
        <v>1.7549999999999999</v>
      </c>
      <c r="DI12" s="178">
        <v>1.752</v>
      </c>
      <c r="DJ12" s="178">
        <v>1.655</v>
      </c>
      <c r="DK12" s="178">
        <v>1.81</v>
      </c>
      <c r="DL12" s="178">
        <v>1.7250000000000001</v>
      </c>
      <c r="DM12" s="178">
        <v>1.9470000000000001</v>
      </c>
      <c r="DN12" s="178">
        <v>1.649</v>
      </c>
      <c r="DO12" s="178">
        <v>1.8919999999999999</v>
      </c>
      <c r="DP12" s="178">
        <v>1.8919999999999999</v>
      </c>
      <c r="DQ12" s="178">
        <v>1.9059999999999999</v>
      </c>
      <c r="DR12" s="178">
        <v>2.0150000000000001</v>
      </c>
      <c r="DS12" s="178">
        <v>2.0680000000000001</v>
      </c>
      <c r="DT12" s="178">
        <v>1.9119999999999999</v>
      </c>
      <c r="DU12" s="178">
        <v>1.8580000000000001</v>
      </c>
      <c r="DV12" s="178">
        <v>1.891</v>
      </c>
      <c r="DW12" s="178">
        <v>1.86</v>
      </c>
      <c r="DX12" s="178">
        <v>1.905</v>
      </c>
      <c r="DY12" s="178">
        <v>1.919</v>
      </c>
      <c r="DZ12" s="178">
        <v>1.9239999999999999</v>
      </c>
      <c r="EA12" s="178">
        <v>1.3560000000000001</v>
      </c>
      <c r="EB12" s="178">
        <v>1.9139999999999999</v>
      </c>
      <c r="EC12" s="178">
        <v>2.024</v>
      </c>
      <c r="ED12" s="178">
        <v>1.978</v>
      </c>
      <c r="EE12" s="178">
        <v>1.8919999999999999</v>
      </c>
      <c r="EF12" s="178">
        <v>2.0649999999999999</v>
      </c>
      <c r="EG12" s="178">
        <v>1.873</v>
      </c>
      <c r="EH12" s="178">
        <v>1.35</v>
      </c>
      <c r="EI12" s="178">
        <v>1.2050000000000001</v>
      </c>
      <c r="EJ12" s="178">
        <v>1.1839999999999999</v>
      </c>
      <c r="EK12" s="178">
        <v>1.339</v>
      </c>
      <c r="EL12" s="178">
        <v>1.409</v>
      </c>
      <c r="EM12" s="178">
        <v>1.629</v>
      </c>
      <c r="EN12" s="178">
        <v>2.0209999999999999</v>
      </c>
      <c r="EO12" s="178">
        <v>2.0030000000000001</v>
      </c>
      <c r="EP12" s="178">
        <v>2.0990000000000002</v>
      </c>
      <c r="EQ12" s="178">
        <v>1.9630000000000001</v>
      </c>
      <c r="ER12" s="178">
        <v>1.7749999999999999</v>
      </c>
      <c r="ES12" s="178">
        <v>1.6910000000000001</v>
      </c>
      <c r="ET12" s="178">
        <v>1.7729999999999999</v>
      </c>
      <c r="EU12" s="178">
        <v>1.704</v>
      </c>
      <c r="EV12" s="178">
        <v>1.7689999999999999</v>
      </c>
      <c r="EW12" s="178">
        <v>1.5329999999999999</v>
      </c>
      <c r="EX12" s="178">
        <v>1.665</v>
      </c>
      <c r="EY12" s="178">
        <v>1.65</v>
      </c>
      <c r="EZ12" s="178">
        <v>1.63</v>
      </c>
      <c r="FA12" s="178">
        <v>1.742</v>
      </c>
      <c r="FB12" s="178">
        <v>1.6579999999999999</v>
      </c>
      <c r="FC12" s="178">
        <v>1.498</v>
      </c>
      <c r="FD12" s="178">
        <v>1.8360000000000001</v>
      </c>
      <c r="FE12" s="178">
        <v>1.869</v>
      </c>
      <c r="FF12" s="178">
        <v>1.7609999999999999</v>
      </c>
      <c r="FG12" s="178">
        <v>1.696</v>
      </c>
      <c r="FH12" s="178">
        <v>1.8029999999999999</v>
      </c>
      <c r="FI12" s="178">
        <v>1.708</v>
      </c>
      <c r="FJ12" s="178">
        <v>1.764</v>
      </c>
      <c r="FK12" s="178">
        <v>1.7370000000000001</v>
      </c>
      <c r="FL12" s="178">
        <v>1.78</v>
      </c>
      <c r="FM12" s="178">
        <v>1.7989999999999999</v>
      </c>
      <c r="FN12" s="178">
        <v>1.887</v>
      </c>
      <c r="FO12" s="178">
        <v>1.9419999999999999</v>
      </c>
      <c r="FP12" s="178">
        <v>1.885</v>
      </c>
      <c r="FQ12" s="178">
        <v>1.89</v>
      </c>
      <c r="FR12" s="178"/>
      <c r="FS12" s="178"/>
      <c r="FT12" s="178"/>
      <c r="FU12" s="178">
        <v>1.845</v>
      </c>
      <c r="FV12" s="178">
        <v>1.802</v>
      </c>
      <c r="FW12" s="178">
        <v>1.8160000000000001</v>
      </c>
      <c r="FX12" s="178">
        <v>1.8220000000000001</v>
      </c>
      <c r="FY12" s="178">
        <v>1.8260000000000001</v>
      </c>
      <c r="FZ12" s="178">
        <v>1.835</v>
      </c>
      <c r="GA12" s="178">
        <v>1.1970000000000001</v>
      </c>
      <c r="GB12" s="178">
        <v>0.96299999999999997</v>
      </c>
      <c r="GC12" s="178">
        <v>0.91800000000000004</v>
      </c>
      <c r="GD12" s="178">
        <v>1.268</v>
      </c>
      <c r="GE12" s="178">
        <v>1.7829999999999999</v>
      </c>
      <c r="GF12" s="178">
        <v>1.8919999999999999</v>
      </c>
      <c r="GG12" s="178">
        <v>1.853</v>
      </c>
      <c r="GH12" s="178">
        <v>1.9019999999999999</v>
      </c>
      <c r="GI12" s="178">
        <v>1.8260000000000001</v>
      </c>
      <c r="GJ12" s="178">
        <v>1.835</v>
      </c>
      <c r="GK12" s="178">
        <v>1.702</v>
      </c>
      <c r="GL12" s="178">
        <v>1.8759999999999999</v>
      </c>
      <c r="GM12" s="178">
        <v>1.8460000000000001</v>
      </c>
      <c r="GN12" s="178">
        <v>1.5409999999999999</v>
      </c>
      <c r="GO12" s="178">
        <v>1.766</v>
      </c>
      <c r="GP12" s="178">
        <v>1.746</v>
      </c>
      <c r="GQ12" s="178">
        <v>1.7230000000000001</v>
      </c>
      <c r="GR12" s="178">
        <v>1.849</v>
      </c>
      <c r="GS12" s="178">
        <v>1.8380000000000001</v>
      </c>
      <c r="GT12" s="178">
        <v>1.839</v>
      </c>
      <c r="GU12" s="178">
        <v>1.9239999999999999</v>
      </c>
      <c r="GV12" s="178">
        <v>1.867</v>
      </c>
      <c r="GW12" s="178">
        <v>1.5109999999999999</v>
      </c>
      <c r="GX12" s="178">
        <v>1.351</v>
      </c>
      <c r="GY12" s="178">
        <v>1.0209999999999999</v>
      </c>
      <c r="GZ12" s="178">
        <v>1.371</v>
      </c>
      <c r="HA12" s="178">
        <v>1.732</v>
      </c>
      <c r="HB12" s="178">
        <v>1.736</v>
      </c>
      <c r="HC12" s="178">
        <v>1.613</v>
      </c>
      <c r="HD12" s="178">
        <v>1.756</v>
      </c>
      <c r="HE12" s="178">
        <v>1.8180000000000001</v>
      </c>
      <c r="HF12" s="178">
        <v>1.6819999999999999</v>
      </c>
      <c r="HG12" s="178">
        <v>1.6759999999999999</v>
      </c>
      <c r="HH12" s="178">
        <v>1.81</v>
      </c>
      <c r="HI12" s="178">
        <v>1.827</v>
      </c>
      <c r="HJ12" s="178">
        <v>1.47</v>
      </c>
      <c r="HK12" s="178">
        <v>1.3540000000000001</v>
      </c>
      <c r="HL12" s="178">
        <v>1.9319999999999999</v>
      </c>
      <c r="HM12" s="178">
        <v>1.7410000000000001</v>
      </c>
      <c r="HN12" s="178">
        <v>1.6040000000000001</v>
      </c>
      <c r="HO12" s="178">
        <v>1.0840000000000001</v>
      </c>
      <c r="HP12" s="178">
        <v>1.1279999999999999</v>
      </c>
      <c r="HQ12" s="178">
        <v>1.1890000000000001</v>
      </c>
      <c r="HR12" s="178">
        <v>1.081</v>
      </c>
      <c r="HS12" s="178">
        <v>1.036</v>
      </c>
      <c r="HT12" s="178">
        <v>1.2450000000000001</v>
      </c>
      <c r="HU12" s="178">
        <v>1.151</v>
      </c>
      <c r="HV12" s="178">
        <v>1.0029999999999999</v>
      </c>
      <c r="HW12" s="178">
        <v>1.1240000000000001</v>
      </c>
      <c r="HX12" s="178">
        <v>1.1910000000000001</v>
      </c>
      <c r="HY12" s="178">
        <v>1.0569999999999999</v>
      </c>
      <c r="HZ12" s="178">
        <v>0.995</v>
      </c>
      <c r="IA12" s="178">
        <v>1.8640000000000001</v>
      </c>
      <c r="IB12" s="178">
        <v>0</v>
      </c>
      <c r="IC12" s="178">
        <v>1.98</v>
      </c>
      <c r="ID12" s="178">
        <v>1.8979999999999999</v>
      </c>
      <c r="IE12" s="178">
        <v>1.7569999999999999</v>
      </c>
      <c r="IF12" s="178">
        <v>1.9390000000000001</v>
      </c>
      <c r="IG12" s="178">
        <v>1.772</v>
      </c>
      <c r="IH12" s="178">
        <v>1.867</v>
      </c>
      <c r="II12" s="178">
        <v>1.859</v>
      </c>
      <c r="IJ12" s="178">
        <v>1.9330000000000001</v>
      </c>
      <c r="IK12" s="178">
        <v>1.6</v>
      </c>
      <c r="IL12" s="178">
        <v>1.7829999999999999</v>
      </c>
      <c r="IM12" s="178">
        <v>1.881</v>
      </c>
      <c r="IN12" s="178">
        <v>1.946</v>
      </c>
      <c r="IO12" s="178">
        <v>1.861</v>
      </c>
      <c r="IP12" s="178">
        <v>1.4690000000000001</v>
      </c>
      <c r="IQ12" s="178">
        <v>2.0459999999999998</v>
      </c>
      <c r="IR12" s="178">
        <v>2.0249999999999999</v>
      </c>
      <c r="IS12" s="178">
        <v>1.929</v>
      </c>
      <c r="IT12" s="178">
        <v>1.9510000000000001</v>
      </c>
      <c r="IU12" s="178">
        <v>1.804</v>
      </c>
      <c r="IV12" s="178">
        <v>1.855</v>
      </c>
      <c r="IW12" s="178">
        <v>1.988</v>
      </c>
      <c r="IX12" s="178">
        <v>1.93</v>
      </c>
      <c r="IY12" s="178">
        <v>1.712</v>
      </c>
      <c r="IZ12" s="178">
        <v>1.746</v>
      </c>
      <c r="JA12" s="178">
        <v>2.101</v>
      </c>
      <c r="JB12" s="178">
        <v>2.1</v>
      </c>
      <c r="JC12" s="178">
        <v>2.0739999999999998</v>
      </c>
      <c r="JD12" s="178">
        <v>1.821</v>
      </c>
      <c r="JE12" s="178">
        <v>1.7290000000000001</v>
      </c>
      <c r="JF12" s="178">
        <v>1.867</v>
      </c>
      <c r="JG12" s="178">
        <v>1.7430000000000001</v>
      </c>
      <c r="JH12" s="178">
        <v>1.958</v>
      </c>
      <c r="JI12" s="178">
        <v>1.8779999999999999</v>
      </c>
      <c r="JJ12" s="178">
        <v>2.032</v>
      </c>
      <c r="JK12" s="178">
        <v>2.073</v>
      </c>
      <c r="JL12" s="178">
        <v>2.0529999999999999</v>
      </c>
      <c r="JM12" s="178">
        <v>1.6719999999999999</v>
      </c>
      <c r="JN12" s="178">
        <v>2.125</v>
      </c>
      <c r="JO12" s="178">
        <v>1.8660000000000001</v>
      </c>
      <c r="JP12" s="178">
        <v>1.7030000000000001</v>
      </c>
      <c r="JQ12" s="178">
        <v>1.77</v>
      </c>
      <c r="JR12" s="178">
        <v>1.8049999999999999</v>
      </c>
      <c r="JS12" s="178">
        <v>1.97</v>
      </c>
      <c r="JT12" s="178">
        <v>1.8560000000000001</v>
      </c>
      <c r="JU12" s="178">
        <v>1.8560000000000001</v>
      </c>
      <c r="JV12" s="178">
        <v>1.325</v>
      </c>
      <c r="JW12" s="178">
        <v>1.5960000000000001</v>
      </c>
      <c r="JX12" s="178">
        <v>2.1389999999999998</v>
      </c>
      <c r="JY12" s="178">
        <v>1.972</v>
      </c>
      <c r="JZ12" s="178">
        <v>2.0840000000000001</v>
      </c>
      <c r="KA12" s="178">
        <v>2.0539999999999998</v>
      </c>
      <c r="KB12" s="178">
        <v>1.792</v>
      </c>
      <c r="KC12" s="178">
        <v>1.7090000000000001</v>
      </c>
      <c r="KD12" s="178">
        <v>1.823</v>
      </c>
      <c r="KE12" s="178">
        <v>1.954</v>
      </c>
      <c r="KF12" s="178">
        <v>1.946</v>
      </c>
      <c r="KG12" s="178">
        <v>1.9750000000000001</v>
      </c>
      <c r="KH12" s="178">
        <v>1.982</v>
      </c>
      <c r="KI12" s="178">
        <v>1.7390000000000001</v>
      </c>
      <c r="KJ12" s="178">
        <v>2.0840000000000001</v>
      </c>
      <c r="KK12" s="178">
        <v>2.1139999999999999</v>
      </c>
      <c r="KL12" s="178">
        <v>2.0990000000000002</v>
      </c>
      <c r="KM12" s="178">
        <v>1.704</v>
      </c>
      <c r="KN12" s="178">
        <v>1.94</v>
      </c>
      <c r="KO12" s="178">
        <v>1.774</v>
      </c>
      <c r="KP12" s="178">
        <v>1.617</v>
      </c>
      <c r="KQ12" s="178">
        <v>1.577</v>
      </c>
      <c r="KR12" s="178">
        <v>1.847</v>
      </c>
      <c r="KS12" s="178">
        <v>1.9450000000000001</v>
      </c>
      <c r="KT12" s="178">
        <v>1.9830000000000001</v>
      </c>
      <c r="KU12" s="178">
        <v>1.669</v>
      </c>
      <c r="KV12" s="178">
        <v>1.95</v>
      </c>
      <c r="KW12" s="178">
        <v>1.8260000000000001</v>
      </c>
      <c r="KX12" s="178">
        <v>1.9059999999999999</v>
      </c>
      <c r="KY12" s="178">
        <v>1.728</v>
      </c>
      <c r="KZ12" s="178">
        <v>1.833</v>
      </c>
      <c r="LA12" s="178">
        <v>1.7310000000000001</v>
      </c>
      <c r="LB12" s="178">
        <v>1.641</v>
      </c>
      <c r="LC12" s="178">
        <v>1.627</v>
      </c>
      <c r="LD12" s="178">
        <v>1.72</v>
      </c>
      <c r="LE12" s="178">
        <v>1.6240000000000001</v>
      </c>
      <c r="LF12" s="178">
        <v>1.647</v>
      </c>
      <c r="LG12" s="178">
        <v>1.8939999999999999</v>
      </c>
      <c r="LH12" s="178">
        <v>1.633</v>
      </c>
      <c r="LI12" s="178">
        <v>1.609</v>
      </c>
      <c r="LJ12" s="178">
        <v>1.7170000000000001</v>
      </c>
      <c r="LK12" s="178">
        <v>1.786</v>
      </c>
      <c r="LL12" s="178">
        <v>1.637</v>
      </c>
      <c r="LM12" s="178">
        <v>1.754</v>
      </c>
      <c r="LN12" s="178">
        <v>1.7470000000000001</v>
      </c>
      <c r="LO12" s="178">
        <v>1.6930000000000001</v>
      </c>
      <c r="LP12" s="178">
        <v>1.3660000000000001</v>
      </c>
      <c r="LQ12" s="178">
        <v>1.702</v>
      </c>
      <c r="LR12" s="178">
        <v>1.677</v>
      </c>
      <c r="LS12" s="178">
        <v>1.5620000000000001</v>
      </c>
      <c r="LT12" s="178">
        <v>1.6850000000000001</v>
      </c>
      <c r="LU12" s="178">
        <v>1.6259999999999999</v>
      </c>
      <c r="LV12" s="178">
        <v>1.7709999999999999</v>
      </c>
      <c r="LW12" s="178">
        <v>1.845</v>
      </c>
      <c r="LX12" s="178">
        <v>1.806</v>
      </c>
      <c r="LY12" s="178">
        <v>1.83</v>
      </c>
      <c r="LZ12" s="178">
        <v>1.845</v>
      </c>
      <c r="MA12" s="178">
        <v>1.7669999999999999</v>
      </c>
      <c r="MB12" s="178">
        <v>1.839</v>
      </c>
      <c r="MC12" s="178">
        <v>2.052</v>
      </c>
      <c r="MD12" s="178">
        <v>2.1640000000000001</v>
      </c>
      <c r="ME12" s="178">
        <v>2.008</v>
      </c>
      <c r="MF12" s="178">
        <v>1.472</v>
      </c>
      <c r="MG12" s="178">
        <v>2.0379999999999998</v>
      </c>
      <c r="MH12" s="178">
        <v>1.915</v>
      </c>
      <c r="MI12" s="178">
        <v>1.972</v>
      </c>
      <c r="MJ12" s="178">
        <v>2.1320000000000001</v>
      </c>
      <c r="MK12" s="178">
        <v>2.1280000000000001</v>
      </c>
      <c r="ML12" s="178">
        <v>1.988</v>
      </c>
      <c r="MM12" s="178">
        <v>1.8460000000000001</v>
      </c>
      <c r="MN12" s="178">
        <v>2.0499999999999998</v>
      </c>
      <c r="MO12" s="178"/>
      <c r="MP12" s="178">
        <v>1.8640000000000001</v>
      </c>
      <c r="MQ12" s="178">
        <v>1.84</v>
      </c>
      <c r="MR12" s="178">
        <v>1.9570000000000001</v>
      </c>
      <c r="MS12" s="178">
        <v>2.173</v>
      </c>
      <c r="MT12" s="178">
        <v>2.1269999999999998</v>
      </c>
      <c r="MU12" s="178">
        <v>1.9179999999999999</v>
      </c>
      <c r="MV12" s="178">
        <v>1.998</v>
      </c>
      <c r="MW12" s="178">
        <v>2.024</v>
      </c>
      <c r="MX12" s="178">
        <v>1.9019999999999999</v>
      </c>
      <c r="MY12" s="178">
        <v>1.905</v>
      </c>
      <c r="MZ12" s="178">
        <v>2.177</v>
      </c>
      <c r="NA12" s="178">
        <v>1.9970000000000001</v>
      </c>
      <c r="NB12" s="178">
        <v>2.012</v>
      </c>
      <c r="NC12" s="178">
        <v>1.9370000000000001</v>
      </c>
      <c r="ND12" s="178">
        <v>1.901</v>
      </c>
      <c r="NE12" s="178">
        <v>1.802</v>
      </c>
    </row>
    <row r="13" spans="1:369" s="44" customFormat="1" ht="15.75" thickBot="1" x14ac:dyDescent="0.3">
      <c r="A13" s="66"/>
      <c r="B13" s="67"/>
      <c r="C13" s="68"/>
      <c r="D13" s="68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7"/>
      <c r="LK13" s="67"/>
      <c r="LL13" s="67"/>
      <c r="LM13" s="67"/>
      <c r="LN13" s="67"/>
      <c r="LO13" s="67"/>
      <c r="LP13" s="67"/>
      <c r="LQ13" s="67"/>
      <c r="LR13" s="67"/>
      <c r="LS13" s="67"/>
      <c r="LT13" s="67"/>
      <c r="LU13" s="67"/>
      <c r="LV13" s="67"/>
      <c r="LW13" s="67"/>
      <c r="LX13" s="67"/>
      <c r="LY13" s="67"/>
      <c r="LZ13" s="67"/>
      <c r="MA13" s="67"/>
      <c r="MB13" s="67"/>
      <c r="MC13" s="67"/>
      <c r="MD13" s="67"/>
      <c r="ME13" s="67"/>
      <c r="MF13" s="67"/>
      <c r="MG13" s="67"/>
      <c r="MH13" s="67"/>
      <c r="MI13" s="67"/>
      <c r="MJ13" s="67"/>
      <c r="MK13" s="67"/>
      <c r="ML13" s="67"/>
      <c r="MM13" s="67"/>
      <c r="MN13" s="67"/>
      <c r="MO13" s="67"/>
      <c r="MP13" s="67"/>
      <c r="MQ13" s="67"/>
      <c r="MR13" s="67"/>
      <c r="MT13" s="67"/>
      <c r="MU13" s="67"/>
      <c r="MV13" s="67"/>
      <c r="MW13" s="67"/>
      <c r="MX13" s="67"/>
      <c r="MY13" s="67"/>
      <c r="MZ13" s="67"/>
      <c r="NA13" s="67"/>
      <c r="NB13" s="67"/>
      <c r="NC13" s="67"/>
      <c r="ND13" s="67"/>
      <c r="NE13" s="67"/>
    </row>
    <row r="14" spans="1:369" ht="15.75" thickBot="1" x14ac:dyDescent="0.3">
      <c r="B14" s="86"/>
      <c r="C14" s="87"/>
      <c r="D14" s="106" t="s">
        <v>529</v>
      </c>
      <c r="E14" s="242" t="s">
        <v>524</v>
      </c>
      <c r="F14" s="243"/>
      <c r="G14" s="87"/>
      <c r="H14" s="87"/>
      <c r="I14" s="88" t="s">
        <v>528</v>
      </c>
      <c r="J14" s="89"/>
      <c r="MS14" s="67"/>
    </row>
    <row r="15" spans="1:369" x14ac:dyDescent="0.25">
      <c r="B15" s="240" t="s">
        <v>523</v>
      </c>
      <c r="C15" s="241"/>
      <c r="E15" s="85" t="s">
        <v>525</v>
      </c>
      <c r="F15" s="85" t="s">
        <v>526</v>
      </c>
      <c r="H15" t="s">
        <v>517</v>
      </c>
      <c r="I15" s="90" t="s">
        <v>519</v>
      </c>
      <c r="J15" s="91"/>
      <c r="GB15" s="76" t="s">
        <v>515</v>
      </c>
    </row>
    <row r="16" spans="1:369" ht="15.75" x14ac:dyDescent="0.25">
      <c r="B16" s="99" t="s">
        <v>522</v>
      </c>
      <c r="C16" s="103" t="s">
        <v>521</v>
      </c>
      <c r="E16" s="71" t="s">
        <v>516</v>
      </c>
      <c r="F16" s="72" t="s">
        <v>663</v>
      </c>
      <c r="G16" t="s">
        <v>66</v>
      </c>
      <c r="H16" t="s">
        <v>518</v>
      </c>
      <c r="I16" s="102" t="s">
        <v>527</v>
      </c>
      <c r="J16" s="91"/>
      <c r="O16" s="55" t="s">
        <v>126</v>
      </c>
      <c r="P16" s="52" t="s">
        <v>127</v>
      </c>
      <c r="Q16" s="52" t="s">
        <v>128</v>
      </c>
      <c r="R16" s="55" t="s">
        <v>129</v>
      </c>
      <c r="S16" s="52" t="s">
        <v>130</v>
      </c>
      <c r="T16" s="52" t="s">
        <v>131</v>
      </c>
      <c r="U16" s="55" t="s">
        <v>132</v>
      </c>
      <c r="V16" s="52" t="s">
        <v>133</v>
      </c>
      <c r="W16" s="52" t="s">
        <v>134</v>
      </c>
      <c r="X16" s="55" t="s">
        <v>135</v>
      </c>
      <c r="Y16" s="52" t="s">
        <v>136</v>
      </c>
      <c r="Z16" s="52" t="s">
        <v>137</v>
      </c>
      <c r="AA16" s="52" t="s">
        <v>138</v>
      </c>
      <c r="AB16" s="52" t="s">
        <v>139</v>
      </c>
      <c r="AC16" s="52" t="s">
        <v>140</v>
      </c>
      <c r="AD16" s="52" t="s">
        <v>141</v>
      </c>
      <c r="AE16" s="52" t="s">
        <v>142</v>
      </c>
      <c r="AF16" s="52" t="s">
        <v>143</v>
      </c>
      <c r="AG16" s="52" t="s">
        <v>144</v>
      </c>
      <c r="AH16" s="52" t="s">
        <v>145</v>
      </c>
      <c r="AI16" s="52" t="s">
        <v>146</v>
      </c>
      <c r="AJ16" s="52" t="s">
        <v>147</v>
      </c>
      <c r="AK16" s="52" t="s">
        <v>148</v>
      </c>
      <c r="AL16" s="52" t="s">
        <v>149</v>
      </c>
      <c r="AM16" s="52" t="s">
        <v>150</v>
      </c>
      <c r="AN16" s="52" t="s">
        <v>151</v>
      </c>
      <c r="AO16" s="52" t="s">
        <v>152</v>
      </c>
      <c r="AP16" s="52" t="s">
        <v>153</v>
      </c>
      <c r="AQ16" s="52" t="s">
        <v>154</v>
      </c>
      <c r="AR16" s="52" t="s">
        <v>155</v>
      </c>
    </row>
    <row r="17" spans="2:44" ht="15.75" x14ac:dyDescent="0.25">
      <c r="B17" s="100">
        <f>SUM(E3:AH3)</f>
        <v>797</v>
      </c>
      <c r="C17" s="104">
        <f>SUM(E4:AH4)</f>
        <v>5562</v>
      </c>
      <c r="D17" s="20" t="s">
        <v>559</v>
      </c>
      <c r="E17" s="83">
        <f>SUM(E5:AH5)</f>
        <v>538.59999999999991</v>
      </c>
      <c r="F17" s="84">
        <f>SUM(E6:AH6)</f>
        <v>833.68999999999983</v>
      </c>
      <c r="G17" s="92">
        <f>E17+F17</f>
        <v>1372.2899999999997</v>
      </c>
      <c r="H17" s="93">
        <f>F17/G17</f>
        <v>0.60751736149064706</v>
      </c>
      <c r="I17" s="154">
        <f>SUM(E7:AH7)</f>
        <v>52726</v>
      </c>
      <c r="J17" s="91"/>
      <c r="L17" s="58" t="s">
        <v>123</v>
      </c>
      <c r="M17" s="49"/>
      <c r="N17" s="49"/>
      <c r="O17" s="58">
        <v>22</v>
      </c>
      <c r="P17" s="58">
        <v>30</v>
      </c>
      <c r="Q17" s="58">
        <v>30</v>
      </c>
      <c r="R17" s="58">
        <v>32</v>
      </c>
      <c r="S17" s="58">
        <v>11</v>
      </c>
      <c r="T17" s="58">
        <v>22</v>
      </c>
      <c r="U17" s="58">
        <v>31</v>
      </c>
      <c r="V17" s="58">
        <v>29</v>
      </c>
      <c r="W17" s="58">
        <v>23</v>
      </c>
      <c r="X17" s="58">
        <v>23</v>
      </c>
      <c r="Y17" s="58">
        <v>23</v>
      </c>
      <c r="Z17" s="58">
        <v>26</v>
      </c>
      <c r="AA17" s="58">
        <v>32</v>
      </c>
      <c r="AB17" s="58">
        <v>20</v>
      </c>
      <c r="AC17" s="58">
        <v>26</v>
      </c>
      <c r="AD17" s="58">
        <v>13</v>
      </c>
      <c r="AE17" s="58">
        <v>35</v>
      </c>
      <c r="AF17" s="58">
        <v>42</v>
      </c>
      <c r="AG17" s="58">
        <v>30</v>
      </c>
      <c r="AH17" s="58">
        <v>32</v>
      </c>
      <c r="AI17" s="58">
        <v>35</v>
      </c>
      <c r="AJ17" s="58">
        <v>36</v>
      </c>
      <c r="AK17" s="58">
        <v>24</v>
      </c>
      <c r="AL17" s="58">
        <v>29</v>
      </c>
      <c r="AM17" s="58">
        <v>24</v>
      </c>
      <c r="AN17" s="58">
        <v>15</v>
      </c>
      <c r="AO17" s="58">
        <v>27</v>
      </c>
      <c r="AP17" s="58">
        <v>17</v>
      </c>
      <c r="AQ17" s="58">
        <v>34</v>
      </c>
      <c r="AR17" s="58">
        <v>24</v>
      </c>
    </row>
    <row r="18" spans="2:44" ht="15.75" x14ac:dyDescent="0.25">
      <c r="B18" s="100">
        <f>SUM(AI3:BJ3)</f>
        <v>749</v>
      </c>
      <c r="C18" s="104">
        <f>SUM(AI4:BJ4)</f>
        <v>5335</v>
      </c>
      <c r="D18" s="20" t="s">
        <v>560</v>
      </c>
      <c r="E18" s="83">
        <f>SUM(AI5:BJ5)</f>
        <v>519.6</v>
      </c>
      <c r="F18" s="84">
        <f>SUM(AI6:BJ6)</f>
        <v>778.78399999999988</v>
      </c>
      <c r="G18" s="92">
        <f t="shared" ref="G18:G28" si="24">E18+F18</f>
        <v>1298.384</v>
      </c>
      <c r="H18" s="93">
        <f t="shared" ref="H18:H28" si="25">F18/G18</f>
        <v>0.59981022563432684</v>
      </c>
      <c r="I18" s="154">
        <f>SUM(AI7:BJ7)</f>
        <v>51616</v>
      </c>
      <c r="J18" s="91"/>
      <c r="L18" s="59" t="s">
        <v>121</v>
      </c>
      <c r="M18" s="43"/>
      <c r="N18" s="43"/>
      <c r="O18" s="59">
        <v>183</v>
      </c>
      <c r="P18" s="59">
        <v>197</v>
      </c>
      <c r="Q18" s="59">
        <v>210</v>
      </c>
      <c r="R18" s="59">
        <v>189</v>
      </c>
      <c r="S18" s="59">
        <v>168</v>
      </c>
      <c r="T18" s="59">
        <v>176</v>
      </c>
      <c r="U18" s="59">
        <v>193</v>
      </c>
      <c r="V18" s="59">
        <v>173</v>
      </c>
      <c r="W18" s="59">
        <v>173</v>
      </c>
      <c r="X18" s="59">
        <v>195</v>
      </c>
      <c r="Y18" s="59">
        <v>165</v>
      </c>
      <c r="Z18" s="59">
        <v>177</v>
      </c>
      <c r="AA18" s="59">
        <v>188</v>
      </c>
      <c r="AB18" s="59">
        <v>184</v>
      </c>
      <c r="AC18" s="59">
        <v>151</v>
      </c>
      <c r="AD18" s="59">
        <v>192</v>
      </c>
      <c r="AE18" s="59">
        <v>230</v>
      </c>
      <c r="AF18" s="59">
        <v>190</v>
      </c>
      <c r="AG18" s="59">
        <v>195</v>
      </c>
      <c r="AH18" s="59">
        <v>198</v>
      </c>
      <c r="AI18" s="59">
        <v>162</v>
      </c>
      <c r="AJ18" s="59">
        <v>216</v>
      </c>
      <c r="AK18" s="59">
        <v>173</v>
      </c>
      <c r="AL18" s="59">
        <v>142</v>
      </c>
      <c r="AM18" s="59">
        <v>212</v>
      </c>
      <c r="AN18" s="59">
        <v>147</v>
      </c>
      <c r="AO18" s="59">
        <v>164</v>
      </c>
      <c r="AP18" s="59">
        <v>193</v>
      </c>
      <c r="AQ18" s="59">
        <v>232</v>
      </c>
      <c r="AR18" s="59">
        <v>194</v>
      </c>
    </row>
    <row r="19" spans="2:44" ht="18.75" x14ac:dyDescent="0.3">
      <c r="B19" s="100">
        <f>SUM(BK3:CO3)</f>
        <v>706</v>
      </c>
      <c r="C19" s="104">
        <f>SUM(BK4:CO4)</f>
        <v>5387</v>
      </c>
      <c r="D19" s="20" t="s">
        <v>561</v>
      </c>
      <c r="E19" s="83">
        <f>SUM(BK5:CO5)</f>
        <v>626.40000000000009</v>
      </c>
      <c r="F19" s="84">
        <f>SUM(BK6:CO6)</f>
        <v>941.87000000000023</v>
      </c>
      <c r="G19" s="92">
        <f t="shared" si="24"/>
        <v>1568.2700000000004</v>
      </c>
      <c r="H19" s="93">
        <f t="shared" si="25"/>
        <v>0.60057898193550852</v>
      </c>
      <c r="I19" s="154">
        <f>SUM(BK7:CO7)</f>
        <v>55055</v>
      </c>
      <c r="J19" s="91"/>
      <c r="L19" s="60" t="s">
        <v>499</v>
      </c>
      <c r="M19" s="64"/>
      <c r="N19" s="48"/>
      <c r="O19" s="60">
        <v>19.7</v>
      </c>
      <c r="P19" s="60">
        <v>20.6</v>
      </c>
      <c r="Q19" s="60">
        <v>20.7</v>
      </c>
      <c r="R19" s="60">
        <v>22.1</v>
      </c>
      <c r="S19" s="60">
        <v>16.600000000000001</v>
      </c>
      <c r="T19" s="60">
        <v>19.3</v>
      </c>
      <c r="U19" s="60">
        <v>20.100000000000001</v>
      </c>
      <c r="V19" s="60">
        <v>20.7</v>
      </c>
      <c r="W19" s="60">
        <v>21.3</v>
      </c>
      <c r="X19" s="60">
        <v>19.100000000000001</v>
      </c>
      <c r="Y19" s="60">
        <v>14.8</v>
      </c>
      <c r="Z19" s="60">
        <v>16.8</v>
      </c>
      <c r="AA19" s="60">
        <v>17.5</v>
      </c>
      <c r="AB19" s="60">
        <v>18.899999999999999</v>
      </c>
      <c r="AC19" s="60">
        <v>13</v>
      </c>
      <c r="AD19" s="60">
        <v>12.9</v>
      </c>
      <c r="AE19" s="60">
        <v>18.899999999999999</v>
      </c>
      <c r="AF19" s="60">
        <v>19.2</v>
      </c>
      <c r="AG19" s="60">
        <v>19.399999999999999</v>
      </c>
      <c r="AH19" s="60">
        <v>18.100000000000001</v>
      </c>
      <c r="AI19" s="60">
        <v>16.899999999999999</v>
      </c>
      <c r="AJ19" s="60">
        <v>18.399999999999999</v>
      </c>
      <c r="AK19" s="60">
        <v>16.5</v>
      </c>
      <c r="AL19" s="60">
        <v>18.100000000000001</v>
      </c>
      <c r="AM19" s="60">
        <v>17.5</v>
      </c>
      <c r="AN19" s="60">
        <v>13.6</v>
      </c>
      <c r="AO19" s="60">
        <v>16.7</v>
      </c>
      <c r="AP19" s="60">
        <v>15.8</v>
      </c>
      <c r="AQ19" s="60">
        <v>17.399999999999999</v>
      </c>
      <c r="AR19" s="60">
        <v>18</v>
      </c>
    </row>
    <row r="20" spans="2:44" ht="18.75" x14ac:dyDescent="0.3">
      <c r="B20" s="100">
        <f>SUM(CP3:DS3)</f>
        <v>631</v>
      </c>
      <c r="C20" s="104">
        <f>SUM(CP4:DS4)</f>
        <v>5662</v>
      </c>
      <c r="D20" s="20" t="s">
        <v>562</v>
      </c>
      <c r="E20" s="83">
        <f>SUM(CP5:DS5)</f>
        <v>629.50000000000011</v>
      </c>
      <c r="F20" s="84">
        <f>SUM(CP6:DS6)</f>
        <v>917.08000000000027</v>
      </c>
      <c r="G20" s="92">
        <f t="shared" si="24"/>
        <v>1546.5800000000004</v>
      </c>
      <c r="H20" s="93">
        <f t="shared" si="25"/>
        <v>0.59297288210115229</v>
      </c>
      <c r="I20" s="154">
        <f>SUM(CP7:DS7)</f>
        <v>52851</v>
      </c>
      <c r="J20" s="91"/>
      <c r="L20" s="47" t="s">
        <v>500</v>
      </c>
      <c r="M20" s="65"/>
      <c r="N20" s="46"/>
      <c r="O20" s="47">
        <f>O23*O24</f>
        <v>29.549999999999997</v>
      </c>
      <c r="P20" s="47">
        <f t="shared" ref="P20:AR20" si="26">P23*P24</f>
        <v>33.475000000000001</v>
      </c>
      <c r="Q20" s="47">
        <f t="shared" si="26"/>
        <v>33.637500000000003</v>
      </c>
      <c r="R20" s="47">
        <f t="shared" si="26"/>
        <v>36.465000000000003</v>
      </c>
      <c r="S20" s="47">
        <f t="shared" si="26"/>
        <v>22.825000000000006</v>
      </c>
      <c r="T20" s="47">
        <f t="shared" si="26"/>
        <v>31.362500000000001</v>
      </c>
      <c r="U20" s="47">
        <f t="shared" si="26"/>
        <v>32.662500000000009</v>
      </c>
      <c r="V20" s="47">
        <f t="shared" si="26"/>
        <v>33.119999999999997</v>
      </c>
      <c r="W20" s="47">
        <f t="shared" si="26"/>
        <v>31.95</v>
      </c>
      <c r="X20" s="47">
        <f t="shared" si="26"/>
        <v>28.172500000000003</v>
      </c>
      <c r="Y20" s="47">
        <f t="shared" si="26"/>
        <v>22.2</v>
      </c>
      <c r="Z20" s="47">
        <f t="shared" si="26"/>
        <v>25.62</v>
      </c>
      <c r="AA20" s="47">
        <f t="shared" si="26"/>
        <v>28.4375</v>
      </c>
      <c r="AB20" s="47">
        <f t="shared" si="26"/>
        <v>28.349999999999994</v>
      </c>
      <c r="AC20" s="47">
        <f t="shared" si="26"/>
        <v>19.175000000000001</v>
      </c>
      <c r="AD20" s="47">
        <f t="shared" si="26"/>
        <v>18.382499999999997</v>
      </c>
      <c r="AE20" s="47">
        <f t="shared" si="26"/>
        <v>30.712499999999995</v>
      </c>
      <c r="AF20" s="47">
        <f t="shared" si="26"/>
        <v>31.68</v>
      </c>
      <c r="AG20" s="47">
        <f t="shared" si="26"/>
        <v>31.524999999999995</v>
      </c>
      <c r="AH20" s="47">
        <f t="shared" si="26"/>
        <v>29.412500000000005</v>
      </c>
      <c r="AI20" s="47">
        <f t="shared" si="26"/>
        <v>27.462499999999995</v>
      </c>
      <c r="AJ20" s="47">
        <f t="shared" si="26"/>
        <v>29.899999999999995</v>
      </c>
      <c r="AK20" s="47">
        <f t="shared" si="26"/>
        <v>24.337499999999999</v>
      </c>
      <c r="AL20" s="47">
        <f t="shared" si="26"/>
        <v>27.150000000000002</v>
      </c>
      <c r="AM20" s="47">
        <f t="shared" si="26"/>
        <v>25.375</v>
      </c>
      <c r="AN20" s="47">
        <f t="shared" si="26"/>
        <v>18.700000000000003</v>
      </c>
      <c r="AO20" s="47">
        <f t="shared" si="26"/>
        <v>25.05</v>
      </c>
      <c r="AP20" s="47">
        <f t="shared" si="26"/>
        <v>21.725000000000001</v>
      </c>
      <c r="AQ20" s="47">
        <f t="shared" si="26"/>
        <v>28.274999999999995</v>
      </c>
      <c r="AR20" s="47">
        <f t="shared" si="26"/>
        <v>27</v>
      </c>
    </row>
    <row r="21" spans="2:44" ht="15.75" x14ac:dyDescent="0.25">
      <c r="B21" s="100">
        <f>SUM(DT3:EX3)</f>
        <v>638</v>
      </c>
      <c r="C21" s="104">
        <f>SUM(DT4:EX4)</f>
        <v>5441</v>
      </c>
      <c r="D21" s="20" t="s">
        <v>563</v>
      </c>
      <c r="E21" s="83">
        <f>SUM(DT5:EX5)</f>
        <v>559.10000000000014</v>
      </c>
      <c r="F21" s="84">
        <f>SUM(DT6:EX6)</f>
        <v>832.16249999999991</v>
      </c>
      <c r="G21" s="92">
        <f t="shared" si="24"/>
        <v>1391.2625</v>
      </c>
      <c r="H21" s="93">
        <f t="shared" si="25"/>
        <v>0.59813478764790962</v>
      </c>
      <c r="I21" s="154">
        <f>SUM(DT7:EX7)</f>
        <v>54483</v>
      </c>
      <c r="J21" s="91"/>
      <c r="L21" s="61" t="s">
        <v>490</v>
      </c>
      <c r="M21" s="51"/>
      <c r="N21" s="51"/>
      <c r="O21" s="61">
        <v>1872</v>
      </c>
      <c r="P21" s="61">
        <v>1738</v>
      </c>
      <c r="Q21" s="61">
        <v>1800</v>
      </c>
      <c r="R21" s="61">
        <v>1793</v>
      </c>
      <c r="S21" s="61">
        <v>1608</v>
      </c>
      <c r="T21" s="61">
        <v>1696</v>
      </c>
      <c r="U21" s="61">
        <v>1739</v>
      </c>
      <c r="V21" s="61">
        <v>1666</v>
      </c>
      <c r="W21" s="61">
        <v>1748</v>
      </c>
      <c r="X21" s="61">
        <v>1678</v>
      </c>
      <c r="Y21" s="61">
        <v>1564</v>
      </c>
      <c r="Z21" s="61">
        <v>1689</v>
      </c>
      <c r="AA21" s="61">
        <v>1687</v>
      </c>
      <c r="AB21" s="61">
        <v>1686</v>
      </c>
      <c r="AC21" s="61">
        <v>1458</v>
      </c>
      <c r="AD21" s="61">
        <v>1646</v>
      </c>
      <c r="AE21" s="61">
        <v>1850</v>
      </c>
      <c r="AF21" s="61">
        <v>1680</v>
      </c>
      <c r="AG21" s="61">
        <v>1838</v>
      </c>
      <c r="AH21" s="61">
        <v>1911</v>
      </c>
      <c r="AI21" s="61">
        <v>1842</v>
      </c>
      <c r="AJ21" s="61">
        <v>1994</v>
      </c>
      <c r="AK21" s="61">
        <v>1905</v>
      </c>
      <c r="AL21" s="61">
        <v>1725</v>
      </c>
      <c r="AM21" s="61">
        <v>1850</v>
      </c>
      <c r="AN21" s="61">
        <v>1753</v>
      </c>
      <c r="AO21" s="61">
        <v>1935</v>
      </c>
      <c r="AP21" s="61">
        <v>1811</v>
      </c>
      <c r="AQ21" s="61">
        <v>1780</v>
      </c>
      <c r="AR21" s="61">
        <v>1784</v>
      </c>
    </row>
    <row r="22" spans="2:44" ht="15.75" x14ac:dyDescent="0.25">
      <c r="B22" s="100">
        <f>SUM(EY3:GB3)</f>
        <v>937</v>
      </c>
      <c r="C22" s="104">
        <f>SUM(EY4:GB4)</f>
        <v>6205</v>
      </c>
      <c r="D22" s="20" t="s">
        <v>564</v>
      </c>
      <c r="E22" s="83">
        <f>SUM(EY5:GB5)</f>
        <v>619.40000000000009</v>
      </c>
      <c r="F22" s="84">
        <f>SUM(EY6:GB6)</f>
        <v>984.31500000000005</v>
      </c>
      <c r="G22" s="92">
        <f t="shared" si="24"/>
        <v>1603.7150000000001</v>
      </c>
      <c r="H22" s="93">
        <f t="shared" si="25"/>
        <v>0.61377177366302615</v>
      </c>
      <c r="I22" s="154">
        <f>SUM(EY7:GB7)</f>
        <v>46641</v>
      </c>
      <c r="J22" s="91"/>
      <c r="L22" s="70" t="s">
        <v>495</v>
      </c>
      <c r="M22" s="70" t="s">
        <v>495</v>
      </c>
      <c r="N22" s="70"/>
      <c r="O22" s="67">
        <f>O17+O18</f>
        <v>205</v>
      </c>
      <c r="P22" s="67">
        <f t="shared" ref="P22:AR22" si="27">P17+P18</f>
        <v>227</v>
      </c>
      <c r="Q22" s="67">
        <f t="shared" si="27"/>
        <v>240</v>
      </c>
      <c r="R22" s="67">
        <f t="shared" si="27"/>
        <v>221</v>
      </c>
      <c r="S22" s="67">
        <f t="shared" si="27"/>
        <v>179</v>
      </c>
      <c r="T22" s="67">
        <f t="shared" si="27"/>
        <v>198</v>
      </c>
      <c r="U22" s="67">
        <f t="shared" si="27"/>
        <v>224</v>
      </c>
      <c r="V22" s="67">
        <f t="shared" si="27"/>
        <v>202</v>
      </c>
      <c r="W22" s="67">
        <f t="shared" si="27"/>
        <v>196</v>
      </c>
      <c r="X22" s="67">
        <f t="shared" si="27"/>
        <v>218</v>
      </c>
      <c r="Y22" s="67">
        <f t="shared" si="27"/>
        <v>188</v>
      </c>
      <c r="Z22" s="67">
        <f t="shared" si="27"/>
        <v>203</v>
      </c>
      <c r="AA22" s="67">
        <f t="shared" si="27"/>
        <v>220</v>
      </c>
      <c r="AB22" s="67">
        <f t="shared" si="27"/>
        <v>204</v>
      </c>
      <c r="AC22" s="67">
        <f t="shared" si="27"/>
        <v>177</v>
      </c>
      <c r="AD22" s="67">
        <f t="shared" si="27"/>
        <v>205</v>
      </c>
      <c r="AE22" s="67">
        <f t="shared" si="27"/>
        <v>265</v>
      </c>
      <c r="AF22" s="67">
        <f t="shared" si="27"/>
        <v>232</v>
      </c>
      <c r="AG22" s="67">
        <f t="shared" si="27"/>
        <v>225</v>
      </c>
      <c r="AH22" s="67">
        <f t="shared" si="27"/>
        <v>230</v>
      </c>
      <c r="AI22" s="67">
        <f t="shared" si="27"/>
        <v>197</v>
      </c>
      <c r="AJ22" s="67">
        <f t="shared" si="27"/>
        <v>252</v>
      </c>
      <c r="AK22" s="67">
        <f t="shared" si="27"/>
        <v>197</v>
      </c>
      <c r="AL22" s="67">
        <f t="shared" si="27"/>
        <v>171</v>
      </c>
      <c r="AM22" s="67">
        <f t="shared" si="27"/>
        <v>236</v>
      </c>
      <c r="AN22" s="67">
        <f t="shared" si="27"/>
        <v>162</v>
      </c>
      <c r="AO22" s="67">
        <f t="shared" si="27"/>
        <v>191</v>
      </c>
      <c r="AP22" s="67">
        <f t="shared" si="27"/>
        <v>210</v>
      </c>
      <c r="AQ22" s="67">
        <f t="shared" si="27"/>
        <v>266</v>
      </c>
      <c r="AR22" s="67">
        <f t="shared" si="27"/>
        <v>218</v>
      </c>
    </row>
    <row r="23" spans="2:44" ht="15.75" x14ac:dyDescent="0.25">
      <c r="B23" s="100">
        <f>SUM(GC3:HG3)</f>
        <v>709</v>
      </c>
      <c r="C23" s="104">
        <f>SUM(GC4:HG4)</f>
        <v>5980</v>
      </c>
      <c r="D23" s="20" t="s">
        <v>565</v>
      </c>
      <c r="E23" s="83">
        <f>SUM(GC5:HG5)</f>
        <v>562.69999999999993</v>
      </c>
      <c r="F23" s="84">
        <f>SUM(GC6:HG6)</f>
        <v>829.4325</v>
      </c>
      <c r="G23" s="92">
        <f t="shared" si="24"/>
        <v>1392.1324999999999</v>
      </c>
      <c r="H23" s="93">
        <f t="shared" si="25"/>
        <v>0.59579996875297436</v>
      </c>
      <c r="I23" s="154">
        <f>SUM(GC7:HG7)</f>
        <v>52061</v>
      </c>
      <c r="J23" s="91"/>
      <c r="L23" s="70" t="s">
        <v>501</v>
      </c>
      <c r="M23" s="70" t="s">
        <v>496</v>
      </c>
      <c r="N23" s="70"/>
      <c r="O23" s="67">
        <f>O19*100/40</f>
        <v>49.25</v>
      </c>
      <c r="P23" s="67">
        <f t="shared" ref="P23:AR23" si="28">P19*100/40</f>
        <v>51.5</v>
      </c>
      <c r="Q23" s="67">
        <f t="shared" si="28"/>
        <v>51.75</v>
      </c>
      <c r="R23" s="67">
        <f t="shared" si="28"/>
        <v>55.25</v>
      </c>
      <c r="S23" s="67">
        <f t="shared" si="28"/>
        <v>41.500000000000007</v>
      </c>
      <c r="T23" s="67">
        <f t="shared" si="28"/>
        <v>48.25</v>
      </c>
      <c r="U23" s="67">
        <f t="shared" si="28"/>
        <v>50.250000000000007</v>
      </c>
      <c r="V23" s="67">
        <f t="shared" si="28"/>
        <v>51.75</v>
      </c>
      <c r="W23" s="67">
        <f t="shared" si="28"/>
        <v>53.25</v>
      </c>
      <c r="X23" s="67">
        <f t="shared" si="28"/>
        <v>47.750000000000007</v>
      </c>
      <c r="Y23" s="67">
        <f t="shared" si="28"/>
        <v>37</v>
      </c>
      <c r="Z23" s="67">
        <f t="shared" si="28"/>
        <v>42</v>
      </c>
      <c r="AA23" s="67">
        <f t="shared" si="28"/>
        <v>43.75</v>
      </c>
      <c r="AB23" s="67">
        <f t="shared" si="28"/>
        <v>47.249999999999993</v>
      </c>
      <c r="AC23" s="67">
        <f t="shared" si="28"/>
        <v>32.5</v>
      </c>
      <c r="AD23" s="67">
        <f t="shared" si="28"/>
        <v>32.25</v>
      </c>
      <c r="AE23" s="67">
        <f t="shared" si="28"/>
        <v>47.249999999999993</v>
      </c>
      <c r="AF23" s="67">
        <f t="shared" si="28"/>
        <v>48</v>
      </c>
      <c r="AG23" s="67">
        <f t="shared" si="28"/>
        <v>48.499999999999993</v>
      </c>
      <c r="AH23" s="67">
        <f t="shared" si="28"/>
        <v>45.250000000000007</v>
      </c>
      <c r="AI23" s="67">
        <f t="shared" si="28"/>
        <v>42.249999999999993</v>
      </c>
      <c r="AJ23" s="67">
        <f t="shared" si="28"/>
        <v>45.999999999999993</v>
      </c>
      <c r="AK23" s="67">
        <f t="shared" si="28"/>
        <v>41.25</v>
      </c>
      <c r="AL23" s="67">
        <f t="shared" si="28"/>
        <v>45.250000000000007</v>
      </c>
      <c r="AM23" s="67">
        <f t="shared" si="28"/>
        <v>43.75</v>
      </c>
      <c r="AN23" s="67">
        <f t="shared" si="28"/>
        <v>34</v>
      </c>
      <c r="AO23" s="67">
        <f t="shared" si="28"/>
        <v>41.75</v>
      </c>
      <c r="AP23" s="67">
        <f t="shared" si="28"/>
        <v>39.5</v>
      </c>
      <c r="AQ23" s="67">
        <f t="shared" si="28"/>
        <v>43.499999999999993</v>
      </c>
      <c r="AR23" s="67">
        <f t="shared" si="28"/>
        <v>45</v>
      </c>
    </row>
    <row r="24" spans="2:44" ht="15.75" x14ac:dyDescent="0.25">
      <c r="B24" s="100">
        <f>SUM(HH3:IL3)</f>
        <v>351</v>
      </c>
      <c r="C24" s="104">
        <f>SUM(HH4:IL4)</f>
        <v>4468</v>
      </c>
      <c r="D24" s="20" t="s">
        <v>566</v>
      </c>
      <c r="E24" s="83">
        <f>SUM(HH5:IL5)</f>
        <v>322.39999999999998</v>
      </c>
      <c r="F24" s="84">
        <f>SUM(HH6:IL6)</f>
        <v>451.96749999999997</v>
      </c>
      <c r="G24" s="92">
        <f t="shared" si="24"/>
        <v>774.36749999999995</v>
      </c>
      <c r="H24" s="93">
        <f t="shared" si="25"/>
        <v>0.58366021301255544</v>
      </c>
      <c r="I24" s="154">
        <f>SUM(HH7:IL7)</f>
        <v>45274</v>
      </c>
      <c r="J24" s="91"/>
      <c r="L24" s="70" t="s">
        <v>497</v>
      </c>
      <c r="M24" s="70" t="s">
        <v>497</v>
      </c>
      <c r="N24" s="70"/>
      <c r="O24" s="69">
        <v>0.6</v>
      </c>
      <c r="P24" s="69">
        <v>0.65</v>
      </c>
      <c r="Q24" s="69">
        <v>0.65</v>
      </c>
      <c r="R24" s="69">
        <v>0.66</v>
      </c>
      <c r="S24" s="69">
        <v>0.55000000000000004</v>
      </c>
      <c r="T24" s="69">
        <v>0.65</v>
      </c>
      <c r="U24" s="69">
        <v>0.65</v>
      </c>
      <c r="V24" s="69">
        <v>0.64</v>
      </c>
      <c r="W24" s="69">
        <v>0.6</v>
      </c>
      <c r="X24" s="69">
        <v>0.59</v>
      </c>
      <c r="Y24" s="69">
        <v>0.6</v>
      </c>
      <c r="Z24" s="69">
        <v>0.61</v>
      </c>
      <c r="AA24" s="69">
        <v>0.65</v>
      </c>
      <c r="AB24" s="69">
        <v>0.6</v>
      </c>
      <c r="AC24" s="69">
        <v>0.59</v>
      </c>
      <c r="AD24" s="69">
        <v>0.56999999999999995</v>
      </c>
      <c r="AE24" s="69">
        <v>0.65</v>
      </c>
      <c r="AF24" s="69">
        <v>0.66</v>
      </c>
      <c r="AG24" s="69">
        <v>0.65</v>
      </c>
      <c r="AH24" s="69">
        <v>0.65</v>
      </c>
      <c r="AI24" s="69">
        <v>0.65</v>
      </c>
      <c r="AJ24" s="69">
        <v>0.65</v>
      </c>
      <c r="AK24" s="69">
        <v>0.59</v>
      </c>
      <c r="AL24" s="69">
        <v>0.6</v>
      </c>
      <c r="AM24" s="69">
        <v>0.57999999999999996</v>
      </c>
      <c r="AN24" s="69">
        <v>0.55000000000000004</v>
      </c>
      <c r="AO24" s="69">
        <v>0.6</v>
      </c>
      <c r="AP24" s="69">
        <v>0.55000000000000004</v>
      </c>
      <c r="AQ24" s="69">
        <v>0.65</v>
      </c>
      <c r="AR24" s="69">
        <v>0.6</v>
      </c>
    </row>
    <row r="25" spans="2:44" ht="15.75" x14ac:dyDescent="0.25">
      <c r="B25" s="100">
        <f>SUM(IM3:JP3)</f>
        <v>338</v>
      </c>
      <c r="C25" s="104">
        <f>SUM(IM4:JP4)</f>
        <v>5609</v>
      </c>
      <c r="D25" s="20" t="s">
        <v>567</v>
      </c>
      <c r="E25" s="83">
        <f>SUM(IM5:JP5)</f>
        <v>523.6</v>
      </c>
      <c r="F25" s="84">
        <f>SUM(IM6:JP6)</f>
        <v>730.66</v>
      </c>
      <c r="G25" s="92">
        <f t="shared" si="24"/>
        <v>1254.26</v>
      </c>
      <c r="H25" s="93">
        <f t="shared" si="25"/>
        <v>0.58254269449715368</v>
      </c>
      <c r="I25" s="154">
        <f>SUM(IM7:JP7)</f>
        <v>56938</v>
      </c>
      <c r="J25" s="91"/>
      <c r="L25" s="67" t="s">
        <v>502</v>
      </c>
      <c r="M25" s="68"/>
      <c r="N25" s="68"/>
      <c r="O25" s="67">
        <f>O17*100/O22</f>
        <v>10.731707317073171</v>
      </c>
      <c r="P25" s="67">
        <f t="shared" ref="P25:AR25" si="29">P17*100/P22</f>
        <v>13.215859030837004</v>
      </c>
      <c r="Q25" s="67">
        <f t="shared" si="29"/>
        <v>12.5</v>
      </c>
      <c r="R25" s="67">
        <f t="shared" si="29"/>
        <v>14.479638009049774</v>
      </c>
      <c r="S25" s="67">
        <f t="shared" si="29"/>
        <v>6.1452513966480451</v>
      </c>
      <c r="T25" s="67">
        <f t="shared" si="29"/>
        <v>11.111111111111111</v>
      </c>
      <c r="U25" s="67">
        <f t="shared" si="29"/>
        <v>13.839285714285714</v>
      </c>
      <c r="V25" s="67">
        <f t="shared" si="29"/>
        <v>14.356435643564357</v>
      </c>
      <c r="W25" s="67">
        <f t="shared" si="29"/>
        <v>11.73469387755102</v>
      </c>
      <c r="X25" s="67">
        <f t="shared" si="29"/>
        <v>10.55045871559633</v>
      </c>
      <c r="Y25" s="67">
        <f t="shared" si="29"/>
        <v>12.23404255319149</v>
      </c>
      <c r="Z25" s="67">
        <f t="shared" si="29"/>
        <v>12.807881773399014</v>
      </c>
      <c r="AA25" s="67">
        <f t="shared" si="29"/>
        <v>14.545454545454545</v>
      </c>
      <c r="AB25" s="67">
        <f t="shared" si="29"/>
        <v>9.8039215686274517</v>
      </c>
      <c r="AC25" s="67">
        <f t="shared" si="29"/>
        <v>14.689265536723164</v>
      </c>
      <c r="AD25" s="67">
        <f t="shared" si="29"/>
        <v>6.3414634146341466</v>
      </c>
      <c r="AE25" s="67">
        <f t="shared" si="29"/>
        <v>13.20754716981132</v>
      </c>
      <c r="AF25" s="67">
        <f t="shared" si="29"/>
        <v>18.103448275862068</v>
      </c>
      <c r="AG25" s="67">
        <f t="shared" si="29"/>
        <v>13.333333333333334</v>
      </c>
      <c r="AH25" s="67">
        <f t="shared" si="29"/>
        <v>13.913043478260869</v>
      </c>
      <c r="AI25" s="67">
        <f t="shared" si="29"/>
        <v>17.766497461928935</v>
      </c>
      <c r="AJ25" s="67">
        <f t="shared" si="29"/>
        <v>14.285714285714286</v>
      </c>
      <c r="AK25" s="67">
        <f t="shared" si="29"/>
        <v>12.182741116751268</v>
      </c>
      <c r="AL25" s="67">
        <f t="shared" si="29"/>
        <v>16.959064327485379</v>
      </c>
      <c r="AM25" s="67">
        <f t="shared" si="29"/>
        <v>10.169491525423728</v>
      </c>
      <c r="AN25" s="67">
        <f t="shared" si="29"/>
        <v>9.2592592592592595</v>
      </c>
      <c r="AO25" s="67">
        <f t="shared" si="29"/>
        <v>14.136125654450261</v>
      </c>
      <c r="AP25" s="67">
        <f t="shared" si="29"/>
        <v>8.0952380952380949</v>
      </c>
      <c r="AQ25" s="67">
        <f t="shared" si="29"/>
        <v>12.781954887218046</v>
      </c>
      <c r="AR25" s="67">
        <f t="shared" si="29"/>
        <v>11.009174311926605</v>
      </c>
    </row>
    <row r="26" spans="2:44" ht="15.75" x14ac:dyDescent="0.25">
      <c r="B26" s="100">
        <f>SUM(JQ3:KU3)</f>
        <v>431</v>
      </c>
      <c r="C26" s="104">
        <f>SUM(JQ4:KU4)</f>
        <v>5801</v>
      </c>
      <c r="D26" s="20" t="s">
        <v>568</v>
      </c>
      <c r="E26" s="83">
        <f>SUM(JQ5:KU5)</f>
        <v>488.7</v>
      </c>
      <c r="F26" s="84">
        <f>SUM(JQ6:KT6)</f>
        <v>702.09500000000003</v>
      </c>
      <c r="G26" s="92">
        <f t="shared" si="24"/>
        <v>1190.7950000000001</v>
      </c>
      <c r="H26" s="93">
        <f t="shared" si="25"/>
        <v>0.58960190460994544</v>
      </c>
      <c r="I26" s="154">
        <f>SUM(JQ7:KU7)</f>
        <v>57700</v>
      </c>
      <c r="J26" s="91"/>
    </row>
    <row r="27" spans="2:44" ht="15.75" x14ac:dyDescent="0.25">
      <c r="B27" s="100">
        <f>SUM(KV3:LY3)</f>
        <v>562</v>
      </c>
      <c r="C27" s="104">
        <f>SUM(KV4:LY4)</f>
        <v>7351</v>
      </c>
      <c r="D27" s="20" t="s">
        <v>569</v>
      </c>
      <c r="E27" s="83">
        <f>SUM(KV5:LY5)</f>
        <v>464.40000000000009</v>
      </c>
      <c r="F27" s="84">
        <f>SUM(KV6:LY6)</f>
        <v>688.2149999999998</v>
      </c>
      <c r="G27" s="92">
        <f t="shared" si="24"/>
        <v>1152.6149999999998</v>
      </c>
      <c r="H27" s="93">
        <f t="shared" si="25"/>
        <v>0.59709009513150524</v>
      </c>
      <c r="I27" s="154">
        <f>SUM(KV7:LY7)</f>
        <v>51573</v>
      </c>
      <c r="J27" s="91"/>
      <c r="L27" s="67"/>
      <c r="N27" s="77"/>
    </row>
    <row r="28" spans="2:44" ht="16.5" thickBot="1" x14ac:dyDescent="0.3">
      <c r="B28" s="101">
        <f>SUM(LZ3:NE3)</f>
        <v>823</v>
      </c>
      <c r="C28" s="105">
        <f>SUM(LZ4:NE4)</f>
        <v>7656</v>
      </c>
      <c r="D28" s="20" t="s">
        <v>570</v>
      </c>
      <c r="E28" s="94">
        <f>SUM(LZ5:NE5)</f>
        <v>517.20000000000005</v>
      </c>
      <c r="F28" s="95">
        <f>SUM(LZ6:NE6)</f>
        <v>785.89999999999975</v>
      </c>
      <c r="G28" s="96">
        <f t="shared" si="24"/>
        <v>1303.0999999999999</v>
      </c>
      <c r="H28" s="97">
        <f t="shared" si="25"/>
        <v>0.60310029928631714</v>
      </c>
      <c r="I28" s="155">
        <f>SUM(LZ7:NE7)</f>
        <v>60750</v>
      </c>
      <c r="J28" s="98"/>
      <c r="L28" s="67"/>
      <c r="N28" s="77"/>
    </row>
    <row r="29" spans="2:44" ht="15.75" x14ac:dyDescent="0.25">
      <c r="D29" s="79" t="s">
        <v>520</v>
      </c>
      <c r="E29" s="80">
        <f>SUM(E17:E28)</f>
        <v>6371.5999999999995</v>
      </c>
      <c r="F29" s="80">
        <f t="shared" ref="F29:I29" si="30">SUM(F17:F28)</f>
        <v>9476.1714999999986</v>
      </c>
      <c r="G29" s="80"/>
      <c r="H29" s="81">
        <f>AVERAGE(H17:H28)</f>
        <v>0.59704843231358506</v>
      </c>
      <c r="I29" s="80">
        <f t="shared" si="30"/>
        <v>637668</v>
      </c>
      <c r="L29" s="67"/>
      <c r="O29" s="78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</row>
    <row r="30" spans="2:44" x14ac:dyDescent="0.25">
      <c r="L30" s="67"/>
    </row>
    <row r="38" spans="1:7" x14ac:dyDescent="0.25">
      <c r="G38" s="82"/>
    </row>
    <row r="39" spans="1:7" x14ac:dyDescent="0.25">
      <c r="A39" s="82"/>
    </row>
    <row r="50" spans="1:16" ht="15.75" x14ac:dyDescent="0.25">
      <c r="E50" s="233" t="s">
        <v>535</v>
      </c>
      <c r="F50" s="233"/>
      <c r="G50" s="234" t="s">
        <v>534</v>
      </c>
      <c r="H50" s="234"/>
      <c r="I50" s="110"/>
      <c r="K50" s="113" t="s">
        <v>540</v>
      </c>
    </row>
    <row r="51" spans="1:16" ht="15.75" x14ac:dyDescent="0.25">
      <c r="E51" s="111" t="s">
        <v>531</v>
      </c>
      <c r="F51" s="111" t="s">
        <v>532</v>
      </c>
      <c r="G51" s="107" t="s">
        <v>525</v>
      </c>
      <c r="H51" s="107" t="s">
        <v>526</v>
      </c>
      <c r="I51" s="110"/>
      <c r="J51" s="112" t="s">
        <v>537</v>
      </c>
      <c r="K51" s="114" t="s">
        <v>541</v>
      </c>
    </row>
    <row r="52" spans="1:16" ht="29.25" thickBot="1" x14ac:dyDescent="0.3">
      <c r="D52" s="115" t="s">
        <v>530</v>
      </c>
      <c r="E52" s="235" t="s">
        <v>533</v>
      </c>
      <c r="F52" s="235"/>
      <c r="G52" s="236" t="s">
        <v>536</v>
      </c>
      <c r="H52" s="236"/>
      <c r="I52" s="113" t="s">
        <v>66</v>
      </c>
      <c r="J52" s="113" t="s">
        <v>538</v>
      </c>
      <c r="K52" s="113" t="s">
        <v>539</v>
      </c>
      <c r="M52" s="149" t="s">
        <v>584</v>
      </c>
      <c r="N52" s="204" t="s">
        <v>620</v>
      </c>
      <c r="O52" s="205" t="s">
        <v>669</v>
      </c>
      <c r="P52" s="150" t="s">
        <v>621</v>
      </c>
    </row>
    <row r="53" spans="1:16" x14ac:dyDescent="0.25">
      <c r="A53" t="s">
        <v>559</v>
      </c>
      <c r="B53" t="s">
        <v>547</v>
      </c>
      <c r="D53" s="85" t="s">
        <v>503</v>
      </c>
      <c r="E53" s="108">
        <v>797</v>
      </c>
      <c r="F53" s="180">
        <v>5562</v>
      </c>
      <c r="G53" s="108">
        <v>539</v>
      </c>
      <c r="H53" s="108">
        <v>834</v>
      </c>
      <c r="I53" s="180">
        <v>1372</v>
      </c>
      <c r="J53" s="109">
        <v>0.60799999999999998</v>
      </c>
      <c r="K53" s="180">
        <v>52726</v>
      </c>
      <c r="M53" s="159" t="s">
        <v>559</v>
      </c>
      <c r="N53" s="197">
        <v>81.99</v>
      </c>
      <c r="O53" s="200">
        <f>G53*N53</f>
        <v>44192.61</v>
      </c>
    </row>
    <row r="54" spans="1:16" x14ac:dyDescent="0.25">
      <c r="A54" t="s">
        <v>560</v>
      </c>
      <c r="B54" t="s">
        <v>548</v>
      </c>
      <c r="D54" s="85" t="s">
        <v>513</v>
      </c>
      <c r="E54" s="108">
        <v>749</v>
      </c>
      <c r="F54" s="180">
        <v>5335</v>
      </c>
      <c r="G54" s="108">
        <v>520</v>
      </c>
      <c r="H54" s="108">
        <v>779</v>
      </c>
      <c r="I54" s="180">
        <v>1298</v>
      </c>
      <c r="J54" s="109">
        <v>0.6</v>
      </c>
      <c r="K54" s="180">
        <v>51616</v>
      </c>
      <c r="M54" s="159" t="s">
        <v>560</v>
      </c>
      <c r="N54" s="198">
        <v>84.06</v>
      </c>
      <c r="O54" s="201">
        <f t="shared" ref="O54:O64" si="31">G54*N54</f>
        <v>43711.200000000004</v>
      </c>
    </row>
    <row r="55" spans="1:16" x14ac:dyDescent="0.25">
      <c r="A55" t="s">
        <v>561</v>
      </c>
      <c r="B55" t="s">
        <v>549</v>
      </c>
      <c r="D55" s="85" t="s">
        <v>514</v>
      </c>
      <c r="E55" s="108">
        <v>706</v>
      </c>
      <c r="F55" s="180">
        <v>5387</v>
      </c>
      <c r="G55" s="108">
        <v>626</v>
      </c>
      <c r="H55" s="108">
        <v>942</v>
      </c>
      <c r="I55" s="180">
        <v>1568</v>
      </c>
      <c r="J55" s="109">
        <v>0.60099999999999998</v>
      </c>
      <c r="K55" s="180">
        <v>55055</v>
      </c>
      <c r="M55" s="159" t="s">
        <v>561</v>
      </c>
      <c r="N55" s="198">
        <v>81.91</v>
      </c>
      <c r="O55" s="201">
        <f t="shared" si="31"/>
        <v>51275.659999999996</v>
      </c>
    </row>
    <row r="56" spans="1:16" x14ac:dyDescent="0.25">
      <c r="A56" t="s">
        <v>562</v>
      </c>
      <c r="B56" t="s">
        <v>550</v>
      </c>
      <c r="D56" s="85" t="s">
        <v>504</v>
      </c>
      <c r="E56" s="108">
        <v>631</v>
      </c>
      <c r="F56" s="180">
        <v>5662</v>
      </c>
      <c r="G56" s="108">
        <v>630</v>
      </c>
      <c r="H56" s="108">
        <v>917</v>
      </c>
      <c r="I56" s="180">
        <v>1547</v>
      </c>
      <c r="J56" s="109">
        <v>0.59299999999999997</v>
      </c>
      <c r="K56" s="180">
        <v>52851</v>
      </c>
      <c r="M56" s="159" t="s">
        <v>562</v>
      </c>
      <c r="N56" s="198">
        <v>82.28</v>
      </c>
      <c r="O56" s="201">
        <f t="shared" si="31"/>
        <v>51836.4</v>
      </c>
    </row>
    <row r="57" spans="1:16" x14ac:dyDescent="0.25">
      <c r="A57" t="s">
        <v>563</v>
      </c>
      <c r="B57" t="s">
        <v>551</v>
      </c>
      <c r="D57" s="85" t="s">
        <v>505</v>
      </c>
      <c r="E57" s="108">
        <v>638</v>
      </c>
      <c r="F57" s="180">
        <v>5441</v>
      </c>
      <c r="G57" s="108">
        <v>559</v>
      </c>
      <c r="H57" s="108">
        <v>832</v>
      </c>
      <c r="I57" s="180">
        <v>1391</v>
      </c>
      <c r="J57" s="109">
        <v>0.59799999999999998</v>
      </c>
      <c r="K57" s="180">
        <v>54483</v>
      </c>
      <c r="M57" s="159" t="s">
        <v>563</v>
      </c>
      <c r="N57" s="198">
        <v>80.819999999999993</v>
      </c>
      <c r="O57" s="201">
        <f t="shared" si="31"/>
        <v>45178.38</v>
      </c>
    </row>
    <row r="58" spans="1:16" x14ac:dyDescent="0.25">
      <c r="A58" t="s">
        <v>564</v>
      </c>
      <c r="B58" t="s">
        <v>552</v>
      </c>
      <c r="D58" s="85" t="s">
        <v>506</v>
      </c>
      <c r="E58" s="108">
        <v>937</v>
      </c>
      <c r="F58" s="180">
        <v>6205</v>
      </c>
      <c r="G58" s="108">
        <v>552</v>
      </c>
      <c r="H58" s="108">
        <v>875</v>
      </c>
      <c r="I58" s="180">
        <v>1427</v>
      </c>
      <c r="J58" s="109">
        <v>0.61299999999999999</v>
      </c>
      <c r="K58" s="180">
        <v>46641</v>
      </c>
      <c r="M58" s="159" t="s">
        <v>564</v>
      </c>
      <c r="N58" s="198">
        <v>78.22</v>
      </c>
      <c r="O58" s="201">
        <f t="shared" si="31"/>
        <v>43177.440000000002</v>
      </c>
    </row>
    <row r="59" spans="1:16" x14ac:dyDescent="0.25">
      <c r="A59" t="s">
        <v>565</v>
      </c>
      <c r="B59" t="s">
        <v>553</v>
      </c>
      <c r="D59" s="85" t="s">
        <v>507</v>
      </c>
      <c r="E59" s="108">
        <v>709</v>
      </c>
      <c r="F59" s="180">
        <v>5980</v>
      </c>
      <c r="G59" s="108">
        <v>563</v>
      </c>
      <c r="H59" s="108">
        <v>829</v>
      </c>
      <c r="I59" s="180">
        <v>1392</v>
      </c>
      <c r="J59" s="109">
        <v>0.59599999999999997</v>
      </c>
      <c r="K59" s="180">
        <v>52061</v>
      </c>
      <c r="M59" s="159" t="s">
        <v>565</v>
      </c>
      <c r="N59" s="198">
        <v>83.68</v>
      </c>
      <c r="O59" s="201">
        <f t="shared" si="31"/>
        <v>47111.840000000004</v>
      </c>
    </row>
    <row r="60" spans="1:16" x14ac:dyDescent="0.25">
      <c r="A60" t="s">
        <v>566</v>
      </c>
      <c r="B60" t="s">
        <v>554</v>
      </c>
      <c r="D60" s="85" t="s">
        <v>508</v>
      </c>
      <c r="E60" s="108">
        <v>351</v>
      </c>
      <c r="F60" s="180">
        <v>4468</v>
      </c>
      <c r="G60" s="108">
        <v>322</v>
      </c>
      <c r="H60" s="108">
        <v>452</v>
      </c>
      <c r="I60" s="180">
        <v>546</v>
      </c>
      <c r="J60" s="109">
        <v>0.58499999999999996</v>
      </c>
      <c r="K60" s="180">
        <v>45274</v>
      </c>
      <c r="M60" s="159" t="s">
        <v>566</v>
      </c>
      <c r="N60" s="198">
        <v>81.53</v>
      </c>
      <c r="O60" s="201">
        <f t="shared" si="31"/>
        <v>26252.66</v>
      </c>
    </row>
    <row r="61" spans="1:16" x14ac:dyDescent="0.25">
      <c r="A61" t="s">
        <v>567</v>
      </c>
      <c r="B61" t="s">
        <v>555</v>
      </c>
      <c r="D61" s="85" t="s">
        <v>509</v>
      </c>
      <c r="E61" s="108">
        <v>338</v>
      </c>
      <c r="F61" s="180">
        <v>5609</v>
      </c>
      <c r="G61" s="108">
        <v>524</v>
      </c>
      <c r="H61" s="108">
        <v>731</v>
      </c>
      <c r="I61" s="180">
        <v>1254</v>
      </c>
      <c r="J61" s="109">
        <v>0.58299999999999996</v>
      </c>
      <c r="K61" s="180">
        <v>56938</v>
      </c>
      <c r="M61" s="159" t="s">
        <v>567</v>
      </c>
      <c r="N61" s="198">
        <v>80.98</v>
      </c>
      <c r="O61" s="201">
        <f t="shared" si="31"/>
        <v>42433.520000000004</v>
      </c>
    </row>
    <row r="62" spans="1:16" x14ac:dyDescent="0.25">
      <c r="A62" t="s">
        <v>568</v>
      </c>
      <c r="B62" t="s">
        <v>556</v>
      </c>
      <c r="D62" s="85" t="s">
        <v>510</v>
      </c>
      <c r="E62" s="108">
        <v>431</v>
      </c>
      <c r="F62" s="180">
        <v>5801</v>
      </c>
      <c r="G62" s="108">
        <v>489</v>
      </c>
      <c r="H62" s="108">
        <v>702</v>
      </c>
      <c r="I62" s="180">
        <v>1191</v>
      </c>
      <c r="J62" s="109">
        <v>0.59</v>
      </c>
      <c r="K62" s="180">
        <v>57700</v>
      </c>
      <c r="M62" s="159" t="s">
        <v>568</v>
      </c>
      <c r="N62" s="198">
        <v>80.459999999999994</v>
      </c>
      <c r="O62" s="201">
        <f t="shared" si="31"/>
        <v>39344.939999999995</v>
      </c>
    </row>
    <row r="63" spans="1:16" x14ac:dyDescent="0.25">
      <c r="A63" t="s">
        <v>569</v>
      </c>
      <c r="B63" t="s">
        <v>557</v>
      </c>
      <c r="D63" s="85" t="s">
        <v>511</v>
      </c>
      <c r="E63" s="108">
        <v>562</v>
      </c>
      <c r="F63" s="180">
        <v>7351</v>
      </c>
      <c r="G63" s="108">
        <v>464</v>
      </c>
      <c r="H63" s="108">
        <v>688</v>
      </c>
      <c r="I63" s="180">
        <v>1153</v>
      </c>
      <c r="J63" s="109">
        <v>0.59699999999999998</v>
      </c>
      <c r="K63" s="180">
        <v>66276</v>
      </c>
      <c r="M63" s="159" t="s">
        <v>569</v>
      </c>
      <c r="N63" s="198">
        <v>77.510000000000005</v>
      </c>
      <c r="O63" s="201">
        <f t="shared" si="31"/>
        <v>35964.639999999999</v>
      </c>
    </row>
    <row r="64" spans="1:16" ht="15.75" thickBot="1" x14ac:dyDescent="0.3">
      <c r="A64" t="s">
        <v>570</v>
      </c>
      <c r="B64" t="s">
        <v>558</v>
      </c>
      <c r="D64" s="85" t="s">
        <v>512</v>
      </c>
      <c r="E64" s="108">
        <v>823</v>
      </c>
      <c r="F64" s="180">
        <v>7656</v>
      </c>
      <c r="G64" s="108">
        <v>517</v>
      </c>
      <c r="H64" s="108">
        <v>786</v>
      </c>
      <c r="I64" s="180">
        <v>1303</v>
      </c>
      <c r="J64" s="109">
        <v>0.60299999999999998</v>
      </c>
      <c r="K64" s="180">
        <v>60750</v>
      </c>
      <c r="M64" s="159" t="s">
        <v>570</v>
      </c>
      <c r="N64" s="199">
        <v>80.88</v>
      </c>
      <c r="O64" s="202">
        <f t="shared" si="31"/>
        <v>41814.959999999999</v>
      </c>
    </row>
    <row r="65" spans="3:15" ht="15.75" thickBot="1" x14ac:dyDescent="0.3">
      <c r="N65" s="203" t="s">
        <v>542</v>
      </c>
      <c r="O65" s="206">
        <f>SUM(O53:O64)</f>
        <v>512294.25000000006</v>
      </c>
    </row>
    <row r="66" spans="3:15" ht="15.75" x14ac:dyDescent="0.25">
      <c r="E66" s="239"/>
      <c r="F66" s="239"/>
    </row>
    <row r="67" spans="3:15" ht="15.75" x14ac:dyDescent="0.25">
      <c r="E67" s="133"/>
      <c r="F67" s="133"/>
    </row>
    <row r="68" spans="3:15" x14ac:dyDescent="0.25">
      <c r="D68" s="184"/>
      <c r="E68" s="237" t="s">
        <v>645</v>
      </c>
      <c r="F68" s="238"/>
      <c r="G68" s="232" t="s">
        <v>543</v>
      </c>
      <c r="H68" s="232"/>
      <c r="I68" s="188"/>
      <c r="J68" s="189"/>
      <c r="K68" s="191" t="s">
        <v>649</v>
      </c>
    </row>
    <row r="69" spans="3:15" x14ac:dyDescent="0.25">
      <c r="D69" s="184"/>
      <c r="E69" s="185" t="s">
        <v>647</v>
      </c>
      <c r="F69" s="186" t="s">
        <v>646</v>
      </c>
      <c r="G69" s="185" t="s">
        <v>544</v>
      </c>
      <c r="H69" s="185" t="s">
        <v>545</v>
      </c>
      <c r="I69" s="188"/>
      <c r="J69" s="190" t="s">
        <v>537</v>
      </c>
      <c r="K69" s="192" t="s">
        <v>648</v>
      </c>
    </row>
    <row r="70" spans="3:15" ht="15.75" x14ac:dyDescent="0.25">
      <c r="D70" s="182"/>
      <c r="E70" s="230" t="s">
        <v>533</v>
      </c>
      <c r="F70" s="231"/>
      <c r="G70" s="232" t="s">
        <v>536</v>
      </c>
      <c r="H70" s="232"/>
      <c r="I70" s="187" t="s">
        <v>542</v>
      </c>
      <c r="J70" s="187" t="s">
        <v>546</v>
      </c>
      <c r="K70" s="187" t="s">
        <v>662</v>
      </c>
    </row>
    <row r="71" spans="3:15" x14ac:dyDescent="0.25">
      <c r="D71" s="159" t="s">
        <v>559</v>
      </c>
      <c r="E71" s="193">
        <v>797</v>
      </c>
      <c r="F71" s="194">
        <v>5.5620000000000003</v>
      </c>
      <c r="G71" s="195">
        <v>539</v>
      </c>
      <c r="H71" s="195">
        <v>834</v>
      </c>
      <c r="I71" s="196">
        <v>1.3720000000000001</v>
      </c>
      <c r="J71" s="196" t="s">
        <v>650</v>
      </c>
      <c r="K71" s="196">
        <v>52.725999999999999</v>
      </c>
    </row>
    <row r="72" spans="3:15" x14ac:dyDescent="0.25">
      <c r="D72" s="159" t="s">
        <v>560</v>
      </c>
      <c r="E72" s="193">
        <v>749</v>
      </c>
      <c r="F72" s="194">
        <v>5.335</v>
      </c>
      <c r="G72" s="193">
        <v>520</v>
      </c>
      <c r="H72" s="193">
        <v>779</v>
      </c>
      <c r="I72" s="194">
        <v>1.298</v>
      </c>
      <c r="J72" s="194" t="s">
        <v>660</v>
      </c>
      <c r="K72" s="194">
        <v>51.616</v>
      </c>
    </row>
    <row r="73" spans="3:15" x14ac:dyDescent="0.25">
      <c r="C73" s="151" t="s">
        <v>622</v>
      </c>
      <c r="D73" s="159" t="s">
        <v>561</v>
      </c>
      <c r="E73" s="193">
        <v>706</v>
      </c>
      <c r="F73" s="194">
        <v>5.3869999999999996</v>
      </c>
      <c r="G73" s="193">
        <v>626</v>
      </c>
      <c r="H73" s="193">
        <v>942</v>
      </c>
      <c r="I73" s="194">
        <v>1.5680000000000001</v>
      </c>
      <c r="J73" s="194" t="s">
        <v>651</v>
      </c>
      <c r="K73" s="194">
        <v>55.055</v>
      </c>
    </row>
    <row r="74" spans="3:15" x14ac:dyDescent="0.25">
      <c r="C74" s="151" t="s">
        <v>623</v>
      </c>
      <c r="D74" s="159" t="s">
        <v>562</v>
      </c>
      <c r="E74" s="193">
        <v>631</v>
      </c>
      <c r="F74" s="194">
        <v>5.6619999999999999</v>
      </c>
      <c r="G74" s="193">
        <v>630</v>
      </c>
      <c r="H74" s="193">
        <v>917</v>
      </c>
      <c r="I74" s="194">
        <v>1.5469999999999999</v>
      </c>
      <c r="J74" s="194" t="s">
        <v>652</v>
      </c>
      <c r="K74" s="194">
        <v>52.850999999999999</v>
      </c>
    </row>
    <row r="75" spans="3:15" x14ac:dyDescent="0.25">
      <c r="D75" s="159" t="s">
        <v>563</v>
      </c>
      <c r="E75" s="193">
        <v>638</v>
      </c>
      <c r="F75" s="194">
        <v>5.4409999999999998</v>
      </c>
      <c r="G75" s="193">
        <v>559</v>
      </c>
      <c r="H75" s="193">
        <v>832</v>
      </c>
      <c r="I75" s="194">
        <v>1.391</v>
      </c>
      <c r="J75" s="194" t="s">
        <v>653</v>
      </c>
      <c r="K75" s="194">
        <v>54.482999999999997</v>
      </c>
    </row>
    <row r="76" spans="3:15" x14ac:dyDescent="0.25">
      <c r="D76" s="159" t="s">
        <v>564</v>
      </c>
      <c r="E76" s="193">
        <v>937</v>
      </c>
      <c r="F76" s="194">
        <v>6.2050000000000001</v>
      </c>
      <c r="G76" s="193">
        <v>552</v>
      </c>
      <c r="H76" s="193">
        <v>875</v>
      </c>
      <c r="I76" s="194">
        <v>1.427</v>
      </c>
      <c r="J76" s="194" t="s">
        <v>654</v>
      </c>
      <c r="K76" s="194">
        <v>46.640999999999998</v>
      </c>
    </row>
    <row r="77" spans="3:15" x14ac:dyDescent="0.25">
      <c r="D77" s="159" t="s">
        <v>565</v>
      </c>
      <c r="E77" s="193">
        <v>709</v>
      </c>
      <c r="F77" s="194">
        <v>5.98</v>
      </c>
      <c r="G77" s="193">
        <v>563</v>
      </c>
      <c r="H77" s="193">
        <v>829</v>
      </c>
      <c r="I77" s="194">
        <v>1.3919999999999999</v>
      </c>
      <c r="J77" s="194" t="s">
        <v>655</v>
      </c>
      <c r="K77" s="194">
        <v>52.061</v>
      </c>
    </row>
    <row r="78" spans="3:15" x14ac:dyDescent="0.25">
      <c r="D78" s="159" t="s">
        <v>566</v>
      </c>
      <c r="E78" s="193">
        <v>351</v>
      </c>
      <c r="F78" s="194">
        <v>4.468</v>
      </c>
      <c r="G78" s="193">
        <v>322</v>
      </c>
      <c r="H78" s="193">
        <v>452</v>
      </c>
      <c r="I78" s="193">
        <v>546</v>
      </c>
      <c r="J78" s="194" t="s">
        <v>656</v>
      </c>
      <c r="K78" s="194">
        <v>45.274000000000001</v>
      </c>
    </row>
    <row r="79" spans="3:15" x14ac:dyDescent="0.25">
      <c r="D79" s="159" t="s">
        <v>567</v>
      </c>
      <c r="E79" s="193">
        <v>338</v>
      </c>
      <c r="F79" s="194">
        <v>5.609</v>
      </c>
      <c r="G79" s="193">
        <v>524</v>
      </c>
      <c r="H79" s="193">
        <v>731</v>
      </c>
      <c r="I79" s="194">
        <v>1.254</v>
      </c>
      <c r="J79" s="194" t="s">
        <v>657</v>
      </c>
      <c r="K79" s="194">
        <v>56.938000000000002</v>
      </c>
    </row>
    <row r="80" spans="3:15" x14ac:dyDescent="0.25">
      <c r="D80" s="159" t="s">
        <v>568</v>
      </c>
      <c r="E80" s="193">
        <v>431</v>
      </c>
      <c r="F80" s="194">
        <v>5.8010000000000002</v>
      </c>
      <c r="G80" s="193">
        <v>489</v>
      </c>
      <c r="H80" s="193">
        <v>702</v>
      </c>
      <c r="I80" s="194">
        <v>1.1910000000000001</v>
      </c>
      <c r="J80" s="194" t="s">
        <v>661</v>
      </c>
      <c r="K80" s="194">
        <v>57.7</v>
      </c>
    </row>
    <row r="81" spans="2:13" x14ac:dyDescent="0.25">
      <c r="D81" s="159" t="s">
        <v>569</v>
      </c>
      <c r="E81" s="193">
        <v>562</v>
      </c>
      <c r="F81" s="194">
        <v>7.351</v>
      </c>
      <c r="G81" s="193">
        <v>464</v>
      </c>
      <c r="H81" s="193">
        <v>688</v>
      </c>
      <c r="I81" s="194">
        <v>1.153</v>
      </c>
      <c r="J81" s="194" t="s">
        <v>658</v>
      </c>
      <c r="K81" s="194">
        <v>66.275999999999996</v>
      </c>
    </row>
    <row r="82" spans="2:13" x14ac:dyDescent="0.25">
      <c r="D82" s="159" t="s">
        <v>570</v>
      </c>
      <c r="E82" s="193">
        <v>823</v>
      </c>
      <c r="F82" s="194">
        <v>7.6559999999999997</v>
      </c>
      <c r="G82" s="193">
        <v>517</v>
      </c>
      <c r="H82" s="193">
        <v>786</v>
      </c>
      <c r="I82" s="194">
        <v>1.3029999999999999</v>
      </c>
      <c r="J82" s="194" t="s">
        <v>659</v>
      </c>
      <c r="K82" s="194">
        <v>60.75</v>
      </c>
    </row>
    <row r="83" spans="2:13" x14ac:dyDescent="0.25">
      <c r="E83" s="129">
        <f>SUM(E71:E82)</f>
        <v>7672</v>
      </c>
      <c r="F83" s="129">
        <f t="shared" ref="F83:H83" si="32">SUM(F71:F82)</f>
        <v>70.457000000000008</v>
      </c>
      <c r="G83" s="134">
        <f t="shared" si="32"/>
        <v>6305</v>
      </c>
      <c r="H83" s="134">
        <f t="shared" si="32"/>
        <v>9367</v>
      </c>
      <c r="I83" t="s">
        <v>618</v>
      </c>
      <c r="J83" s="129">
        <f>SUM(J71:J82)</f>
        <v>0</v>
      </c>
    </row>
    <row r="84" spans="2:13" x14ac:dyDescent="0.25">
      <c r="E84" s="129">
        <f>E83/12</f>
        <v>639.33333333333337</v>
      </c>
      <c r="F84" s="129">
        <f t="shared" ref="F84:H84" si="33">F83/12</f>
        <v>5.8714166666666676</v>
      </c>
      <c r="G84" s="134">
        <f t="shared" si="33"/>
        <v>525.41666666666663</v>
      </c>
      <c r="H84" s="134">
        <f t="shared" si="33"/>
        <v>780.58333333333337</v>
      </c>
      <c r="I84" t="s">
        <v>619</v>
      </c>
      <c r="J84" s="129">
        <f>J83/12</f>
        <v>0</v>
      </c>
    </row>
    <row r="86" spans="2:13" ht="15.75" thickBot="1" x14ac:dyDescent="0.3">
      <c r="D86" t="s">
        <v>588</v>
      </c>
      <c r="I86" s="129"/>
      <c r="J86" t="s">
        <v>588</v>
      </c>
    </row>
    <row r="87" spans="2:13" ht="63.75" thickBot="1" x14ac:dyDescent="0.3">
      <c r="B87" s="174" t="s">
        <v>628</v>
      </c>
      <c r="C87" s="175"/>
      <c r="D87" s="118" t="s">
        <v>584</v>
      </c>
      <c r="E87" s="120" t="s">
        <v>585</v>
      </c>
      <c r="F87" s="120" t="s">
        <v>586</v>
      </c>
      <c r="G87" s="120" t="s">
        <v>587</v>
      </c>
      <c r="H87" s="174" t="s">
        <v>629</v>
      </c>
      <c r="I87" s="175"/>
      <c r="J87" s="136" t="s">
        <v>584</v>
      </c>
      <c r="K87" s="135" t="s">
        <v>585</v>
      </c>
      <c r="L87" s="135" t="s">
        <v>586</v>
      </c>
      <c r="M87" s="135" t="s">
        <v>587</v>
      </c>
    </row>
    <row r="88" spans="2:13" ht="90" thickBot="1" x14ac:dyDescent="0.3">
      <c r="B88" s="176"/>
      <c r="C88" s="173" t="s">
        <v>632</v>
      </c>
      <c r="D88" s="159" t="s">
        <v>559</v>
      </c>
      <c r="E88" s="122">
        <v>11.786</v>
      </c>
      <c r="F88" s="123">
        <v>10.792999999999999</v>
      </c>
      <c r="G88" s="123" t="s">
        <v>571</v>
      </c>
      <c r="H88" s="176"/>
      <c r="I88" s="173" t="s">
        <v>631</v>
      </c>
      <c r="J88" s="138" t="s">
        <v>503</v>
      </c>
      <c r="K88" s="161">
        <v>11786</v>
      </c>
      <c r="L88" s="161">
        <v>10793</v>
      </c>
      <c r="M88" s="162">
        <v>9.1999999999999993</v>
      </c>
    </row>
    <row r="89" spans="2:13" ht="68.25" thickBot="1" x14ac:dyDescent="0.3">
      <c r="B89" s="176"/>
      <c r="C89" s="173" t="s">
        <v>624</v>
      </c>
      <c r="D89" s="159" t="s">
        <v>560</v>
      </c>
      <c r="E89" s="124">
        <v>7.5419999999999998</v>
      </c>
      <c r="F89" s="125">
        <v>6.9180000000000001</v>
      </c>
      <c r="G89" s="125" t="s">
        <v>572</v>
      </c>
      <c r="H89" s="176"/>
      <c r="I89" s="173" t="s">
        <v>625</v>
      </c>
      <c r="J89" s="139" t="s">
        <v>513</v>
      </c>
      <c r="K89" s="163">
        <v>7542</v>
      </c>
      <c r="L89" s="163">
        <v>6918</v>
      </c>
      <c r="M89" s="164">
        <v>9.02</v>
      </c>
    </row>
    <row r="90" spans="2:13" ht="16.5" thickBot="1" x14ac:dyDescent="0.3">
      <c r="D90" s="159" t="s">
        <v>561</v>
      </c>
      <c r="E90" s="124">
        <v>4.3789999999999996</v>
      </c>
      <c r="F90" s="125">
        <v>4.0069999999999997</v>
      </c>
      <c r="G90" s="125" t="s">
        <v>573</v>
      </c>
      <c r="I90" s="129"/>
      <c r="J90" s="139" t="s">
        <v>514</v>
      </c>
      <c r="K90" s="163">
        <v>4379</v>
      </c>
      <c r="L90" s="163">
        <v>4007</v>
      </c>
      <c r="M90" s="164">
        <v>9.2799999999999994</v>
      </c>
    </row>
    <row r="91" spans="2:13" ht="16.5" thickBot="1" x14ac:dyDescent="0.3">
      <c r="D91" s="159" t="s">
        <v>562</v>
      </c>
      <c r="E91" s="124">
        <v>2.2309999999999999</v>
      </c>
      <c r="F91" s="125">
        <v>2.0379999999999998</v>
      </c>
      <c r="G91" s="125" t="s">
        <v>574</v>
      </c>
      <c r="I91" s="129"/>
      <c r="J91" s="139" t="s">
        <v>504</v>
      </c>
      <c r="K91" s="163">
        <v>2231</v>
      </c>
      <c r="L91" s="163">
        <v>2038</v>
      </c>
      <c r="M91" s="164">
        <v>9.4700000000000006</v>
      </c>
    </row>
    <row r="92" spans="2:13" ht="16.5" thickBot="1" x14ac:dyDescent="0.3">
      <c r="D92" s="159" t="s">
        <v>563</v>
      </c>
      <c r="E92" s="131">
        <v>450</v>
      </c>
      <c r="F92" s="132">
        <v>410</v>
      </c>
      <c r="G92" s="125" t="s">
        <v>575</v>
      </c>
      <c r="I92" s="129"/>
      <c r="J92" s="139" t="s">
        <v>505</v>
      </c>
      <c r="K92" s="163">
        <v>450</v>
      </c>
      <c r="L92" s="163">
        <v>410</v>
      </c>
      <c r="M92" s="164">
        <v>9.76</v>
      </c>
    </row>
    <row r="93" spans="2:13" ht="16.5" thickBot="1" x14ac:dyDescent="0.3">
      <c r="D93" s="159" t="s">
        <v>564</v>
      </c>
      <c r="E93" s="124" t="s">
        <v>577</v>
      </c>
      <c r="F93" s="125"/>
      <c r="G93" s="125"/>
      <c r="I93" s="129"/>
      <c r="J93" s="139" t="s">
        <v>506</v>
      </c>
      <c r="K93" s="165">
        <v>0.28999999999999998</v>
      </c>
      <c r="L93" s="165">
        <v>0</v>
      </c>
      <c r="M93" s="164"/>
    </row>
    <row r="94" spans="2:13" ht="16.5" thickBot="1" x14ac:dyDescent="0.3">
      <c r="D94" s="159" t="s">
        <v>565</v>
      </c>
      <c r="E94" s="158"/>
      <c r="F94" s="160"/>
      <c r="G94" s="157"/>
      <c r="I94" s="129"/>
      <c r="J94" s="139" t="s">
        <v>507</v>
      </c>
      <c r="K94" s="165">
        <v>0</v>
      </c>
      <c r="L94" s="165">
        <v>0</v>
      </c>
      <c r="M94" s="164"/>
    </row>
    <row r="95" spans="2:13" ht="32.25" thickBot="1" x14ac:dyDescent="0.3">
      <c r="D95" s="159" t="s">
        <v>566</v>
      </c>
      <c r="E95" s="156"/>
      <c r="F95" s="157"/>
      <c r="G95" s="157"/>
      <c r="J95" s="139" t="s">
        <v>576</v>
      </c>
      <c r="K95" s="165">
        <v>0</v>
      </c>
      <c r="L95" s="165">
        <v>0</v>
      </c>
      <c r="M95" s="164"/>
    </row>
    <row r="96" spans="2:13" ht="32.25" thickBot="1" x14ac:dyDescent="0.3">
      <c r="D96" s="159" t="s">
        <v>567</v>
      </c>
      <c r="E96" s="124" t="s">
        <v>578</v>
      </c>
      <c r="F96" s="125" t="s">
        <v>579</v>
      </c>
      <c r="G96" s="125" t="s">
        <v>580</v>
      </c>
      <c r="J96" s="139" t="s">
        <v>509</v>
      </c>
      <c r="K96" s="165">
        <v>2.39</v>
      </c>
      <c r="L96" s="165">
        <v>2.2000000000000002</v>
      </c>
      <c r="M96" s="164">
        <v>8.64</v>
      </c>
    </row>
    <row r="97" spans="1:13" ht="32.25" thickBot="1" x14ac:dyDescent="0.3">
      <c r="D97" s="159" t="s">
        <v>568</v>
      </c>
      <c r="E97" s="131">
        <v>169</v>
      </c>
      <c r="F97" s="132">
        <v>155</v>
      </c>
      <c r="G97" s="125" t="s">
        <v>581</v>
      </c>
      <c r="J97" s="139" t="s">
        <v>510</v>
      </c>
      <c r="K97" s="163">
        <v>169</v>
      </c>
      <c r="L97" s="163">
        <v>155</v>
      </c>
      <c r="M97" s="164">
        <v>9.0299999999999994</v>
      </c>
    </row>
    <row r="98" spans="1:13" ht="32.25" thickBot="1" x14ac:dyDescent="0.3">
      <c r="D98" s="159" t="s">
        <v>569</v>
      </c>
      <c r="E98" s="124">
        <v>1.2669999999999999</v>
      </c>
      <c r="F98" s="125">
        <v>1.1579999999999999</v>
      </c>
      <c r="G98" s="125" t="s">
        <v>582</v>
      </c>
      <c r="J98" s="139" t="s">
        <v>511</v>
      </c>
      <c r="K98" s="163">
        <v>1267</v>
      </c>
      <c r="L98" s="163">
        <v>1158</v>
      </c>
      <c r="M98" s="164">
        <v>9.41</v>
      </c>
    </row>
    <row r="99" spans="1:13" ht="32.25" thickBot="1" x14ac:dyDescent="0.3">
      <c r="D99" s="159" t="s">
        <v>570</v>
      </c>
      <c r="E99" s="124">
        <v>7.9829999999999997</v>
      </c>
      <c r="F99" s="125">
        <v>7.32</v>
      </c>
      <c r="G99" s="125" t="s">
        <v>583</v>
      </c>
      <c r="J99" s="140" t="s">
        <v>512</v>
      </c>
      <c r="K99" s="166">
        <v>7983</v>
      </c>
      <c r="L99" s="166">
        <v>7320</v>
      </c>
      <c r="M99" s="167">
        <v>9.06</v>
      </c>
    </row>
    <row r="100" spans="1:13" ht="15.75" x14ac:dyDescent="0.25">
      <c r="E100" s="129"/>
      <c r="F100" s="129"/>
      <c r="J100" s="137" t="s">
        <v>520</v>
      </c>
      <c r="K100" s="168">
        <f>SUM(K88:K99)</f>
        <v>35809.68</v>
      </c>
      <c r="L100" s="168">
        <f>SUM(L88:L99)</f>
        <v>32801.199999999997</v>
      </c>
      <c r="M100" s="169">
        <f>AVERAGE(M88:M99)</f>
        <v>9.2077777777777765</v>
      </c>
    </row>
    <row r="101" spans="1:13" ht="15.75" x14ac:dyDescent="0.25">
      <c r="J101" s="148" t="s">
        <v>619</v>
      </c>
      <c r="K101" s="226">
        <f>(K100+L100)/2</f>
        <v>34305.440000000002</v>
      </c>
      <c r="L101" s="226"/>
    </row>
    <row r="102" spans="1:13" ht="48" thickBot="1" x14ac:dyDescent="0.3">
      <c r="A102" s="174" t="s">
        <v>628</v>
      </c>
      <c r="D102" s="126" t="s">
        <v>589</v>
      </c>
      <c r="J102" s="126" t="s">
        <v>589</v>
      </c>
    </row>
    <row r="103" spans="1:13" ht="63.75" thickBot="1" x14ac:dyDescent="0.3">
      <c r="A103" s="177" t="s">
        <v>633</v>
      </c>
      <c r="D103" s="118" t="s">
        <v>584</v>
      </c>
      <c r="E103" s="120" t="s">
        <v>585</v>
      </c>
      <c r="F103" s="120" t="s">
        <v>586</v>
      </c>
      <c r="G103" s="120" t="s">
        <v>587</v>
      </c>
      <c r="H103" s="171" t="s">
        <v>629</v>
      </c>
      <c r="I103" s="172"/>
      <c r="J103" s="118" t="s">
        <v>584</v>
      </c>
      <c r="K103" s="120" t="s">
        <v>585</v>
      </c>
      <c r="L103" s="120" t="s">
        <v>586</v>
      </c>
      <c r="M103" s="120" t="s">
        <v>587</v>
      </c>
    </row>
    <row r="104" spans="1:13" ht="90" thickBot="1" x14ac:dyDescent="0.3">
      <c r="A104" s="177" t="s">
        <v>627</v>
      </c>
      <c r="D104" s="159" t="s">
        <v>559</v>
      </c>
      <c r="E104" s="123">
        <v>18.123999999999999</v>
      </c>
      <c r="F104" s="123">
        <v>16.742000000000001</v>
      </c>
      <c r="G104" s="120" t="s">
        <v>590</v>
      </c>
      <c r="I104" s="173" t="s">
        <v>630</v>
      </c>
      <c r="J104" s="118" t="s">
        <v>503</v>
      </c>
      <c r="K104" s="143">
        <v>18124</v>
      </c>
      <c r="L104" s="143">
        <v>16742</v>
      </c>
      <c r="M104" s="147">
        <v>8.25</v>
      </c>
    </row>
    <row r="105" spans="1:13" ht="68.25" thickBot="1" x14ac:dyDescent="0.3">
      <c r="D105" s="159" t="s">
        <v>560</v>
      </c>
      <c r="E105" s="125">
        <v>11.337999999999999</v>
      </c>
      <c r="F105" s="125">
        <v>10.382</v>
      </c>
      <c r="G105" s="121" t="s">
        <v>591</v>
      </c>
      <c r="I105" s="173" t="s">
        <v>626</v>
      </c>
      <c r="J105" s="119" t="s">
        <v>513</v>
      </c>
      <c r="K105" s="144">
        <v>11338</v>
      </c>
      <c r="L105" s="144">
        <v>10382</v>
      </c>
      <c r="M105" s="142">
        <v>9.2100000000000009</v>
      </c>
    </row>
    <row r="106" spans="1:13" ht="16.5" thickBot="1" x14ac:dyDescent="0.3">
      <c r="D106" s="159" t="s">
        <v>561</v>
      </c>
      <c r="E106" s="125">
        <v>7.7939999999999996</v>
      </c>
      <c r="F106" s="125">
        <v>7.25</v>
      </c>
      <c r="G106" s="121" t="s">
        <v>592</v>
      </c>
      <c r="J106" s="119" t="s">
        <v>514</v>
      </c>
      <c r="K106" s="144">
        <v>7794</v>
      </c>
      <c r="L106" s="144">
        <v>7250</v>
      </c>
      <c r="M106" s="142">
        <v>7.5</v>
      </c>
    </row>
    <row r="107" spans="1:13" ht="16.5" thickBot="1" x14ac:dyDescent="0.3">
      <c r="D107" s="159" t="s">
        <v>562</v>
      </c>
      <c r="E107" s="125">
        <v>4.6239999999999997</v>
      </c>
      <c r="F107" s="125">
        <v>4.2320000000000002</v>
      </c>
      <c r="G107" s="121" t="s">
        <v>593</v>
      </c>
      <c r="J107" s="119" t="s">
        <v>504</v>
      </c>
      <c r="K107" s="144">
        <v>4624</v>
      </c>
      <c r="L107" s="144">
        <v>4232</v>
      </c>
      <c r="M107" s="142">
        <v>9.26</v>
      </c>
    </row>
    <row r="108" spans="1:13" ht="16.5" thickBot="1" x14ac:dyDescent="0.3">
      <c r="D108" s="159" t="s">
        <v>563</v>
      </c>
      <c r="E108" s="125">
        <v>2.3780000000000001</v>
      </c>
      <c r="F108" s="125">
        <v>2.1850000000000001</v>
      </c>
      <c r="G108" s="121" t="s">
        <v>594</v>
      </c>
      <c r="J108" s="119" t="s">
        <v>505</v>
      </c>
      <c r="K108" s="144">
        <v>2378</v>
      </c>
      <c r="L108" s="144">
        <v>2185</v>
      </c>
      <c r="M108" s="142">
        <v>8.83</v>
      </c>
    </row>
    <row r="109" spans="1:13" ht="16.5" thickBot="1" x14ac:dyDescent="0.3">
      <c r="D109" s="159" t="s">
        <v>564</v>
      </c>
      <c r="E109" s="132">
        <v>203</v>
      </c>
      <c r="F109" s="132">
        <v>187</v>
      </c>
      <c r="G109" s="121" t="s">
        <v>595</v>
      </c>
      <c r="J109" s="119" t="s">
        <v>506</v>
      </c>
      <c r="K109" s="145">
        <v>203</v>
      </c>
      <c r="L109" s="145">
        <v>187</v>
      </c>
      <c r="M109" s="142">
        <v>8.56</v>
      </c>
    </row>
    <row r="110" spans="1:13" ht="16.5" thickBot="1" x14ac:dyDescent="0.3">
      <c r="D110" s="159" t="s">
        <v>565</v>
      </c>
      <c r="E110" s="125" t="s">
        <v>596</v>
      </c>
      <c r="F110" s="130">
        <v>35</v>
      </c>
      <c r="G110" s="121" t="s">
        <v>597</v>
      </c>
      <c r="J110" s="119" t="s">
        <v>507</v>
      </c>
      <c r="K110" s="146">
        <v>38.1</v>
      </c>
      <c r="L110" s="146">
        <v>35</v>
      </c>
      <c r="M110" s="142">
        <v>8.86</v>
      </c>
    </row>
    <row r="111" spans="1:13" ht="32.25" thickBot="1" x14ac:dyDescent="0.3">
      <c r="D111" s="159" t="s">
        <v>566</v>
      </c>
      <c r="E111" s="125" t="s">
        <v>598</v>
      </c>
      <c r="F111" s="125" t="s">
        <v>599</v>
      </c>
      <c r="G111" s="121" t="s">
        <v>600</v>
      </c>
      <c r="J111" s="119" t="s">
        <v>508</v>
      </c>
      <c r="K111" s="146">
        <v>1.62</v>
      </c>
      <c r="L111" s="146">
        <v>1.48</v>
      </c>
      <c r="M111" s="142">
        <v>9.4600000000000009</v>
      </c>
    </row>
    <row r="112" spans="1:13" ht="32.25" thickBot="1" x14ac:dyDescent="0.3">
      <c r="D112" s="159" t="s">
        <v>567</v>
      </c>
      <c r="E112" s="132">
        <v>392</v>
      </c>
      <c r="F112" s="132">
        <v>362</v>
      </c>
      <c r="G112" s="121" t="s">
        <v>601</v>
      </c>
      <c r="J112" s="119" t="s">
        <v>509</v>
      </c>
      <c r="K112" s="145">
        <v>392</v>
      </c>
      <c r="L112" s="145">
        <v>362</v>
      </c>
      <c r="M112" s="142">
        <v>8.2899999999999991</v>
      </c>
    </row>
    <row r="113" spans="4:13" ht="32.25" thickBot="1" x14ac:dyDescent="0.3">
      <c r="D113" s="159" t="s">
        <v>568</v>
      </c>
      <c r="E113" s="125">
        <v>1.2729999999999999</v>
      </c>
      <c r="F113" s="125">
        <v>1.1759999999999999</v>
      </c>
      <c r="G113" s="121" t="s">
        <v>590</v>
      </c>
      <c r="J113" s="119" t="s">
        <v>510</v>
      </c>
      <c r="K113" s="141">
        <v>1273</v>
      </c>
      <c r="L113" s="141">
        <v>1176</v>
      </c>
      <c r="M113" s="142">
        <v>8.25</v>
      </c>
    </row>
    <row r="114" spans="4:13" ht="32.25" thickBot="1" x14ac:dyDescent="0.3">
      <c r="D114" s="159" t="s">
        <v>569</v>
      </c>
      <c r="E114" s="125">
        <v>5.3929999999999998</v>
      </c>
      <c r="F114" s="125">
        <v>4.95</v>
      </c>
      <c r="G114" s="121" t="s">
        <v>602</v>
      </c>
      <c r="J114" s="119" t="s">
        <v>511</v>
      </c>
      <c r="K114" s="141">
        <v>5393</v>
      </c>
      <c r="L114" s="141">
        <v>4950</v>
      </c>
      <c r="M114" s="142">
        <v>8.9499999999999993</v>
      </c>
    </row>
    <row r="115" spans="4:13" ht="32.25" thickBot="1" x14ac:dyDescent="0.3">
      <c r="D115" s="159" t="s">
        <v>570</v>
      </c>
      <c r="E115" s="125">
        <v>12.167</v>
      </c>
      <c r="F115" s="125">
        <v>11.109</v>
      </c>
      <c r="G115" s="121" t="s">
        <v>603</v>
      </c>
      <c r="J115" s="119" t="s">
        <v>512</v>
      </c>
      <c r="K115" s="141">
        <v>12167</v>
      </c>
      <c r="L115" s="141">
        <v>11109</v>
      </c>
      <c r="M115" s="142">
        <v>9.52</v>
      </c>
    </row>
    <row r="116" spans="4:13" ht="15.75" x14ac:dyDescent="0.25">
      <c r="J116" s="137" t="s">
        <v>520</v>
      </c>
      <c r="K116" s="170">
        <f>SUM(K104:K115)</f>
        <v>63725.72</v>
      </c>
      <c r="L116" s="170">
        <f>SUM(L104:L115)</f>
        <v>58611.48</v>
      </c>
      <c r="M116" s="169">
        <f>AVERAGE(M104:M115)</f>
        <v>8.7449999999999992</v>
      </c>
    </row>
    <row r="117" spans="4:13" ht="15.75" x14ac:dyDescent="0.25">
      <c r="J117" s="148" t="s">
        <v>619</v>
      </c>
      <c r="K117" s="226">
        <f>(K116+L116)/2</f>
        <v>61168.600000000006</v>
      </c>
      <c r="L117" s="226"/>
    </row>
    <row r="119" spans="4:13" ht="16.5" thickBot="1" x14ac:dyDescent="0.3">
      <c r="D119" s="126" t="s">
        <v>604</v>
      </c>
    </row>
    <row r="120" spans="4:13" ht="79.5" thickBot="1" x14ac:dyDescent="0.3">
      <c r="D120" s="127" t="s">
        <v>605</v>
      </c>
      <c r="E120" s="128" t="s">
        <v>606</v>
      </c>
      <c r="F120" s="128" t="s">
        <v>607</v>
      </c>
      <c r="G120" s="128" t="s">
        <v>608</v>
      </c>
    </row>
    <row r="121" spans="4:13" ht="16.5" thickBot="1" x14ac:dyDescent="0.3">
      <c r="D121" s="119" t="s">
        <v>609</v>
      </c>
      <c r="E121" s="121" t="s">
        <v>610</v>
      </c>
      <c r="F121" s="132">
        <v>95</v>
      </c>
      <c r="G121" s="121" t="s">
        <v>611</v>
      </c>
    </row>
    <row r="122" spans="4:13" ht="16.5" thickBot="1" x14ac:dyDescent="0.3">
      <c r="D122" s="119" t="s">
        <v>612</v>
      </c>
      <c r="E122" s="121" t="s">
        <v>613</v>
      </c>
      <c r="F122" s="132">
        <v>72</v>
      </c>
      <c r="G122" s="121" t="s">
        <v>614</v>
      </c>
    </row>
    <row r="123" spans="4:13" ht="16.5" thickBot="1" x14ac:dyDescent="0.3">
      <c r="D123" s="119" t="s">
        <v>615</v>
      </c>
      <c r="E123" s="121" t="s">
        <v>616</v>
      </c>
      <c r="F123" s="132">
        <v>87</v>
      </c>
      <c r="G123" s="121" t="s">
        <v>617</v>
      </c>
    </row>
  </sheetData>
  <mergeCells count="20">
    <mergeCell ref="K101:L101"/>
    <mergeCell ref="K117:L117"/>
    <mergeCell ref="B12:D12"/>
    <mergeCell ref="E70:F70"/>
    <mergeCell ref="G70:H70"/>
    <mergeCell ref="E50:F50"/>
    <mergeCell ref="G50:H50"/>
    <mergeCell ref="E52:F52"/>
    <mergeCell ref="G52:H52"/>
    <mergeCell ref="E68:F68"/>
    <mergeCell ref="G68:H68"/>
    <mergeCell ref="E66:F66"/>
    <mergeCell ref="B15:C15"/>
    <mergeCell ref="E14:F14"/>
    <mergeCell ref="A3:A7"/>
    <mergeCell ref="B5:D5"/>
    <mergeCell ref="B6:D6"/>
    <mergeCell ref="B7:D7"/>
    <mergeCell ref="B3:D3"/>
    <mergeCell ref="B4:D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8"/>
  <sheetViews>
    <sheetView showGridLines="0" topLeftCell="F1" workbookViewId="0">
      <selection activeCell="M18" sqref="M18"/>
    </sheetView>
  </sheetViews>
  <sheetFormatPr defaultRowHeight="15" x14ac:dyDescent="0.25"/>
  <cols>
    <col min="2" max="2" width="10.5703125" customWidth="1"/>
    <col min="3" max="3" width="10.85546875" style="9" customWidth="1"/>
    <col min="4" max="4" width="17.42578125" style="9" customWidth="1"/>
    <col min="5" max="5" width="19.140625" style="9" customWidth="1"/>
    <col min="6" max="6" width="16.7109375" style="8" customWidth="1"/>
    <col min="7" max="7" width="20.140625" style="11" customWidth="1"/>
    <col min="8" max="8" width="15" style="9" customWidth="1"/>
    <col min="9" max="12" width="9.140625" style="8"/>
    <col min="13" max="13" width="15.42578125" style="8" customWidth="1"/>
    <col min="14" max="14" width="24.7109375" customWidth="1"/>
    <col min="15" max="15" width="19.85546875" style="9" customWidth="1"/>
    <col min="16" max="16" width="16.7109375" style="8" customWidth="1"/>
    <col min="17" max="17" width="11.5703125" style="9" customWidth="1"/>
    <col min="18" max="18" width="12" customWidth="1"/>
    <col min="19" max="19" width="24.5703125" style="9" customWidth="1"/>
    <col min="20" max="20" width="24.28515625" style="9" customWidth="1"/>
  </cols>
  <sheetData>
    <row r="1" spans="2:20" s="33" customFormat="1" ht="12.75" x14ac:dyDescent="0.2">
      <c r="C1" s="34"/>
      <c r="D1" s="34" t="s">
        <v>64</v>
      </c>
      <c r="E1" s="34" t="s">
        <v>64</v>
      </c>
      <c r="F1" s="35" t="s">
        <v>117</v>
      </c>
      <c r="G1" s="34" t="s">
        <v>98</v>
      </c>
      <c r="H1" s="36" t="s">
        <v>91</v>
      </c>
      <c r="I1" s="34" t="s">
        <v>69</v>
      </c>
      <c r="J1" s="34" t="s">
        <v>69</v>
      </c>
      <c r="K1" s="34"/>
      <c r="L1" s="36" t="s">
        <v>66</v>
      </c>
      <c r="M1" s="35" t="s">
        <v>90</v>
      </c>
      <c r="O1" s="37" t="s">
        <v>74</v>
      </c>
      <c r="P1" s="38" t="s">
        <v>76</v>
      </c>
      <c r="Q1" s="37" t="s">
        <v>78</v>
      </c>
      <c r="S1" s="39" t="s">
        <v>85</v>
      </c>
      <c r="T1" s="39" t="s">
        <v>87</v>
      </c>
    </row>
    <row r="2" spans="2:20" s="33" customFormat="1" ht="12.75" x14ac:dyDescent="0.2">
      <c r="C2" s="34" t="s">
        <v>68</v>
      </c>
      <c r="D2" s="34" t="s">
        <v>115</v>
      </c>
      <c r="E2" s="34" t="s">
        <v>116</v>
      </c>
      <c r="F2" s="35" t="s">
        <v>118</v>
      </c>
      <c r="G2" s="34" t="s">
        <v>99</v>
      </c>
      <c r="H2" s="36" t="s">
        <v>100</v>
      </c>
      <c r="I2" s="34" t="s">
        <v>70</v>
      </c>
      <c r="J2" s="34" t="s">
        <v>120</v>
      </c>
      <c r="K2" s="34"/>
      <c r="L2" s="36" t="s">
        <v>72</v>
      </c>
      <c r="M2" s="35" t="s">
        <v>64</v>
      </c>
      <c r="O2" s="40" t="s">
        <v>75</v>
      </c>
      <c r="P2" s="41" t="s">
        <v>77</v>
      </c>
      <c r="Q2" s="40"/>
      <c r="S2" s="39"/>
      <c r="T2" s="39" t="s">
        <v>86</v>
      </c>
    </row>
    <row r="3" spans="2:20" x14ac:dyDescent="0.25">
      <c r="B3" s="20"/>
      <c r="C3" s="12"/>
      <c r="D3" s="12" t="s">
        <v>65</v>
      </c>
      <c r="E3" s="12" t="s">
        <v>65</v>
      </c>
      <c r="F3" s="12" t="s">
        <v>65</v>
      </c>
      <c r="G3" s="12" t="s">
        <v>67</v>
      </c>
      <c r="H3" s="12" t="s">
        <v>94</v>
      </c>
      <c r="I3" s="26" t="s">
        <v>71</v>
      </c>
      <c r="J3" s="26" t="s">
        <v>71</v>
      </c>
      <c r="K3" s="26"/>
      <c r="L3" s="15"/>
      <c r="N3" s="20"/>
      <c r="O3" s="12" t="s">
        <v>65</v>
      </c>
      <c r="P3" s="12" t="s">
        <v>65</v>
      </c>
      <c r="Q3" s="12" t="s">
        <v>65</v>
      </c>
      <c r="S3" s="9" t="s">
        <v>65</v>
      </c>
      <c r="T3" s="9" t="s">
        <v>65</v>
      </c>
    </row>
    <row r="4" spans="2:20" x14ac:dyDescent="0.25">
      <c r="B4" s="20" t="s">
        <v>52</v>
      </c>
      <c r="C4" s="12">
        <v>31</v>
      </c>
      <c r="D4" s="12">
        <f>SUM('Εισερχ Ποσότητες &amp; ΗΕ'!D56:AH56)</f>
        <v>54824.699999999953</v>
      </c>
      <c r="E4" s="12">
        <v>59840</v>
      </c>
      <c r="F4" s="9">
        <f>E4-D4</f>
        <v>5015.3000000000466</v>
      </c>
      <c r="G4" s="28">
        <f t="shared" ref="G4:G15" si="0">D4/H4</f>
        <v>77.875994318181753</v>
      </c>
      <c r="H4" s="12">
        <f>SUM('Εισερχ Ποσότητες &amp; ΗΕ'!D52:AH52)</f>
        <v>704</v>
      </c>
      <c r="I4" s="26">
        <f>SUM('Εισερχ Ποσότητες &amp; ΗΕ'!E50:AH50)</f>
        <v>5562</v>
      </c>
      <c r="J4" s="26">
        <f>SUM('Εισερχ Ποσότητες &amp; ΗΕ'!E49:AH49)</f>
        <v>797</v>
      </c>
      <c r="K4" s="26">
        <f>SUM(I4:J4)</f>
        <v>6359</v>
      </c>
      <c r="L4" s="12">
        <v>6914.28</v>
      </c>
      <c r="M4" s="14">
        <f t="shared" ref="M4:M15" si="1">D4/L4</f>
        <v>7.9291987018171026</v>
      </c>
      <c r="N4" s="20" t="s">
        <v>52</v>
      </c>
      <c r="O4" s="12">
        <v>540437</v>
      </c>
      <c r="P4" s="12">
        <f>1000*SUM('Εισερχ Ποσότητες &amp; ΗΕ'!D51:AH51)</f>
        <v>558200.0000000007</v>
      </c>
      <c r="Q4" s="12">
        <f>P4-O4</f>
        <v>17763.000000000698</v>
      </c>
      <c r="S4" s="9">
        <f t="shared" ref="S4:S15" si="2">F24</f>
        <v>837</v>
      </c>
      <c r="T4" s="9">
        <f>Q4-S4</f>
        <v>16926.000000000698</v>
      </c>
    </row>
    <row r="5" spans="2:20" x14ac:dyDescent="0.25">
      <c r="B5" s="20" t="s">
        <v>53</v>
      </c>
      <c r="C5" s="12">
        <v>28</v>
      </c>
      <c r="D5" s="12">
        <f>SUM('Εισερχ Ποσότητες &amp; ΗΕ'!AI56:BJ56)</f>
        <v>51616</v>
      </c>
      <c r="E5" s="12">
        <v>55680</v>
      </c>
      <c r="F5" s="9">
        <f t="shared" ref="F5:F14" si="3">E5-D5</f>
        <v>4064</v>
      </c>
      <c r="G5" s="28">
        <f t="shared" si="0"/>
        <v>81.285039370078735</v>
      </c>
      <c r="H5" s="12">
        <f>SUM('Εισερχ Ποσότητες &amp; ΗΕ'!AI52:BJ52)</f>
        <v>635</v>
      </c>
      <c r="I5" s="26">
        <f>SUM('Εισερχ Ποσότητες &amp; ΗΕ'!AI50:BJ50)</f>
        <v>5335</v>
      </c>
      <c r="J5" s="26">
        <f>SUM('Εισερχ Ποσότητες &amp; ΗΕ'!AI49:BJ49)</f>
        <v>749</v>
      </c>
      <c r="K5" s="26">
        <f t="shared" ref="K5:K15" si="4">SUM(I5:J5)</f>
        <v>6084</v>
      </c>
      <c r="L5" s="12">
        <v>6505.7969999999996</v>
      </c>
      <c r="M5" s="14">
        <f t="shared" si="1"/>
        <v>7.9338473057182703</v>
      </c>
      <c r="N5" s="20" t="s">
        <v>53</v>
      </c>
      <c r="O5" s="12">
        <v>508509</v>
      </c>
      <c r="P5" s="12">
        <f>1000*SUM('Εισερχ Ποσότητες &amp; ΗΕ'!AI51:BJ51)</f>
        <v>519600.00000000035</v>
      </c>
      <c r="Q5" s="12">
        <f t="shared" ref="Q5:Q15" si="5">P5-O5</f>
        <v>11091.000000000349</v>
      </c>
      <c r="S5" s="9">
        <f t="shared" si="2"/>
        <v>756</v>
      </c>
      <c r="T5" s="9">
        <f t="shared" ref="T5:T15" si="6">Q5-S5</f>
        <v>10335.000000000349</v>
      </c>
    </row>
    <row r="6" spans="2:20" x14ac:dyDescent="0.25">
      <c r="B6" s="20" t="s">
        <v>54</v>
      </c>
      <c r="C6" s="12">
        <v>31</v>
      </c>
      <c r="D6" s="12">
        <f>SUM('Εισερχ Ποσότητες &amp; ΗΕ'!BK56:CO56)</f>
        <v>55055</v>
      </c>
      <c r="E6" s="12">
        <v>59200</v>
      </c>
      <c r="F6" s="9">
        <f t="shared" si="3"/>
        <v>4145</v>
      </c>
      <c r="G6" s="28">
        <f t="shared" si="0"/>
        <v>78.537803138373746</v>
      </c>
      <c r="H6" s="12">
        <f>SUM('Εισερχ Ποσότητες &amp; ΗΕ'!BK52:CO52)</f>
        <v>701</v>
      </c>
      <c r="I6" s="26">
        <f>SUM('Εισερχ Ποσότητες &amp; ΗΕ'!BK50:CO50)</f>
        <v>5387</v>
      </c>
      <c r="J6" s="26">
        <f>SUM('Εισερχ Ποσότητες &amp; ΗΕ'!BK49:CO49)</f>
        <v>706</v>
      </c>
      <c r="K6" s="26">
        <f t="shared" si="4"/>
        <v>6093</v>
      </c>
      <c r="L6" s="12">
        <v>7811.3220000000001</v>
      </c>
      <c r="M6" s="14">
        <f t="shared" si="1"/>
        <v>7.0481027411237172</v>
      </c>
      <c r="N6" s="20" t="s">
        <v>54</v>
      </c>
      <c r="O6" s="12">
        <v>610552</v>
      </c>
      <c r="P6" s="12">
        <f>1000*SUM('Εισερχ Ποσότητες &amp; ΗΕ'!BK51:CO51)</f>
        <v>626399.9999999993</v>
      </c>
      <c r="Q6" s="12">
        <f t="shared" si="5"/>
        <v>15847.999999999302</v>
      </c>
      <c r="S6" s="9">
        <f t="shared" si="2"/>
        <v>767.25</v>
      </c>
      <c r="T6" s="9">
        <f t="shared" si="6"/>
        <v>15080.749999999302</v>
      </c>
    </row>
    <row r="7" spans="2:20" x14ac:dyDescent="0.25">
      <c r="B7" s="20" t="s">
        <v>55</v>
      </c>
      <c r="C7" s="12">
        <v>30</v>
      </c>
      <c r="D7" s="12">
        <f>SUM('Εισερχ Ποσότητες &amp; ΗΕ'!CP56:DS56)</f>
        <v>52851</v>
      </c>
      <c r="E7" s="12">
        <v>57040</v>
      </c>
      <c r="F7" s="9">
        <f t="shared" si="3"/>
        <v>4189</v>
      </c>
      <c r="G7" s="28">
        <f t="shared" si="0"/>
        <v>74.648305084745758</v>
      </c>
      <c r="H7" s="12">
        <f>SUM('Εισερχ Ποσότητες &amp; ΗΕ'!CP52:DS52)</f>
        <v>708</v>
      </c>
      <c r="I7" s="26">
        <f>SUM('Εισερχ Ποσότητες &amp; ΗΕ'!CP50:DS50)</f>
        <v>5662</v>
      </c>
      <c r="J7" s="26">
        <f>SUM('Εισερχ Ποσότητες &amp; ΗΕ'!CP49:DS49)</f>
        <v>631</v>
      </c>
      <c r="K7" s="26">
        <f t="shared" si="4"/>
        <v>6293</v>
      </c>
      <c r="L7" s="12">
        <v>7846.8630000000003</v>
      </c>
      <c r="M7" s="14">
        <f t="shared" si="1"/>
        <v>6.7353030121718707</v>
      </c>
      <c r="N7" s="20" t="s">
        <v>55</v>
      </c>
      <c r="O7" s="12">
        <v>613330</v>
      </c>
      <c r="P7" s="12">
        <f>1000*SUM('Εισερχ Ποσότητες &amp; ΗΕ'!CP51:DS51)</f>
        <v>629399.99999999919</v>
      </c>
      <c r="Q7" s="12">
        <f t="shared" si="5"/>
        <v>16069.999999999185</v>
      </c>
      <c r="S7" s="9">
        <f t="shared" si="2"/>
        <v>742.5</v>
      </c>
      <c r="T7" s="9">
        <f t="shared" si="6"/>
        <v>15327.499999999185</v>
      </c>
    </row>
    <row r="8" spans="2:20" x14ac:dyDescent="0.25">
      <c r="B8" s="20" t="s">
        <v>56</v>
      </c>
      <c r="C8" s="12">
        <v>31</v>
      </c>
      <c r="D8" s="12">
        <f>SUM('Εισερχ Ποσότητες &amp; ΗΕ'!DT56:EX56)</f>
        <v>53714</v>
      </c>
      <c r="E8" s="12">
        <v>57600</v>
      </c>
      <c r="F8" s="9">
        <f t="shared" si="3"/>
        <v>3886</v>
      </c>
      <c r="G8" s="28">
        <f t="shared" si="0"/>
        <v>87.911620294599018</v>
      </c>
      <c r="H8" s="12">
        <f>SUM('Εισερχ Ποσότητες &amp; ΗΕ'!DT52:EX52)</f>
        <v>611</v>
      </c>
      <c r="I8" s="26">
        <f>SUM('Εισερχ Ποσότητες &amp; ΗΕ'!DT50:EX50)</f>
        <v>5441</v>
      </c>
      <c r="J8" s="26">
        <f>SUM('Εισερχ Ποσότητες &amp; ΗΕ'!DT49:EX49)</f>
        <v>638</v>
      </c>
      <c r="K8" s="26">
        <f t="shared" si="4"/>
        <v>6079</v>
      </c>
      <c r="L8" s="12">
        <v>6943.2190000000001</v>
      </c>
      <c r="M8" s="14">
        <f t="shared" si="1"/>
        <v>7.7361811574717718</v>
      </c>
      <c r="N8" s="20" t="s">
        <v>56</v>
      </c>
      <c r="O8" s="12">
        <v>542699</v>
      </c>
      <c r="P8" s="12">
        <f>1000*SUM('Εισερχ Ποσότητες &amp; ΗΕ'!DT51:EX51)</f>
        <v>559099.609375</v>
      </c>
      <c r="Q8" s="12">
        <f t="shared" si="5"/>
        <v>16400.609375</v>
      </c>
      <c r="S8" s="9">
        <f t="shared" si="2"/>
        <v>697.5</v>
      </c>
      <c r="T8" s="9">
        <f t="shared" si="6"/>
        <v>15703.109375</v>
      </c>
    </row>
    <row r="9" spans="2:20" x14ac:dyDescent="0.25">
      <c r="B9" s="20" t="s">
        <v>57</v>
      </c>
      <c r="C9" s="12">
        <v>30</v>
      </c>
      <c r="D9" s="12">
        <f>SUM('Εισερχ Ποσότητες &amp; ΗΕ'!EY56:GB56)</f>
        <v>54115</v>
      </c>
      <c r="E9" s="12">
        <v>56720</v>
      </c>
      <c r="F9" s="9">
        <f t="shared" si="3"/>
        <v>2605</v>
      </c>
      <c r="G9" s="28">
        <f t="shared" si="0"/>
        <v>89.742951907131015</v>
      </c>
      <c r="H9" s="12">
        <f>SUM('Εισερχ Ποσότητες &amp; ΗΕ'!EY52:GB52)</f>
        <v>603</v>
      </c>
      <c r="I9" s="26">
        <f>SUM('Εισερχ Ποσότητες &amp; ΗΕ'!EY50:GB50)</f>
        <v>6205</v>
      </c>
      <c r="J9" s="26">
        <f>SUM('Εισερχ Ποσότητες &amp; ΗΕ'!EY49:GB49)</f>
        <v>937</v>
      </c>
      <c r="K9" s="26">
        <f t="shared" si="4"/>
        <v>7142</v>
      </c>
      <c r="L9" s="12">
        <v>7546.7060000000001</v>
      </c>
      <c r="M9" s="14">
        <f t="shared" si="1"/>
        <v>7.1706781740271843</v>
      </c>
      <c r="N9" s="20" t="s">
        <v>57</v>
      </c>
      <c r="O9" s="12">
        <v>589869</v>
      </c>
      <c r="P9" s="12">
        <v>628500</v>
      </c>
      <c r="Q9" s="12">
        <f t="shared" si="5"/>
        <v>38631</v>
      </c>
      <c r="S9" s="9">
        <f t="shared" si="2"/>
        <v>675</v>
      </c>
      <c r="T9" s="9">
        <f t="shared" si="6"/>
        <v>37956</v>
      </c>
    </row>
    <row r="10" spans="2:20" x14ac:dyDescent="0.25">
      <c r="B10" s="20" t="s">
        <v>58</v>
      </c>
      <c r="C10" s="12">
        <v>31</v>
      </c>
      <c r="D10" s="12">
        <f>SUM('Εισερχ Ποσότητες &amp; ΗΕ'!GC56:HG56)</f>
        <v>52061</v>
      </c>
      <c r="E10" s="12">
        <v>56240</v>
      </c>
      <c r="F10" s="9">
        <f t="shared" si="3"/>
        <v>4179</v>
      </c>
      <c r="G10" s="28">
        <f t="shared" si="0"/>
        <v>75.124098124098126</v>
      </c>
      <c r="H10" s="12">
        <f>SUM('Εισερχ Ποσότητες &amp; ΗΕ'!GC52:HG52)</f>
        <v>693</v>
      </c>
      <c r="I10" s="26">
        <f>SUM('Εισερχ Ποσότητες &amp; ΗΕ'!GC50:HG50)</f>
        <v>5980</v>
      </c>
      <c r="J10" s="26">
        <f>SUM('Εισερχ Ποσότητες &amp; ΗΕ'!GC49:HG49)</f>
        <v>709</v>
      </c>
      <c r="K10" s="26">
        <f t="shared" si="4"/>
        <v>6689</v>
      </c>
      <c r="L10" s="12">
        <v>7077.2479999999996</v>
      </c>
      <c r="M10" s="14">
        <f t="shared" si="1"/>
        <v>7.3561079108715708</v>
      </c>
      <c r="N10" s="20" t="s">
        <v>58</v>
      </c>
      <c r="O10" s="12">
        <v>553175</v>
      </c>
      <c r="P10" s="12">
        <f>1000*SUM('Εισερχ Ποσότητες &amp; ΗΕ'!GC51:HG51)</f>
        <v>570700.1953125</v>
      </c>
      <c r="Q10" s="12">
        <f t="shared" si="5"/>
        <v>17525.1953125</v>
      </c>
      <c r="S10" s="9">
        <f t="shared" si="2"/>
        <v>627.75</v>
      </c>
      <c r="T10" s="9">
        <f t="shared" si="6"/>
        <v>16897.4453125</v>
      </c>
    </row>
    <row r="11" spans="2:20" x14ac:dyDescent="0.25">
      <c r="B11" s="20" t="s">
        <v>59</v>
      </c>
      <c r="C11" s="12">
        <v>31</v>
      </c>
      <c r="D11" s="12">
        <f>SUM('Εισερχ Ποσότητες &amp; ΗΕ'!HH56:IL56)</f>
        <v>45274</v>
      </c>
      <c r="E11" s="12">
        <v>48880</v>
      </c>
      <c r="F11" s="9">
        <f t="shared" si="3"/>
        <v>3606</v>
      </c>
      <c r="G11" s="28">
        <f t="shared" si="0"/>
        <v>122.03234501347708</v>
      </c>
      <c r="H11" s="12">
        <f>SUM('Εισερχ Ποσότητες &amp; ΗΕ'!HH52:IL52)</f>
        <v>371</v>
      </c>
      <c r="I11" s="26">
        <f>SUM('Εισερχ Ποσότητες &amp; ΗΕ'!HH50:IL50)</f>
        <v>4478</v>
      </c>
      <c r="J11" s="26">
        <f>SUM('Εισερχ Ποσότητες &amp; ΗΕ'!HH49:IL49)</f>
        <v>1281</v>
      </c>
      <c r="K11" s="26">
        <f t="shared" si="4"/>
        <v>5759</v>
      </c>
      <c r="L11" s="12">
        <v>2785.2379999999998</v>
      </c>
      <c r="M11" s="14">
        <f t="shared" si="1"/>
        <v>16.254984313728308</v>
      </c>
      <c r="N11" s="20" t="s">
        <v>59</v>
      </c>
      <c r="O11" s="12">
        <v>217701</v>
      </c>
      <c r="P11" s="12">
        <f>1000*SUM('Εισερχ Ποσότητες &amp; ΗΕ'!HH51:IL51)</f>
        <v>227000</v>
      </c>
      <c r="Q11" s="12">
        <f t="shared" si="5"/>
        <v>9299</v>
      </c>
      <c r="S11" s="9">
        <f t="shared" si="2"/>
        <v>627.75</v>
      </c>
      <c r="T11" s="9">
        <f t="shared" si="6"/>
        <v>8671.25</v>
      </c>
    </row>
    <row r="12" spans="2:20" x14ac:dyDescent="0.25">
      <c r="B12" s="20" t="s">
        <v>60</v>
      </c>
      <c r="C12" s="12">
        <v>30</v>
      </c>
      <c r="D12" s="12">
        <f>SUM('Εισερχ Ποσότητες &amp; ΗΕ'!IM56:JP56)</f>
        <v>56938</v>
      </c>
      <c r="E12" s="12">
        <v>60960</v>
      </c>
      <c r="F12" s="9">
        <f t="shared" si="3"/>
        <v>4022</v>
      </c>
      <c r="G12" s="28">
        <f t="shared" si="0"/>
        <v>81.34</v>
      </c>
      <c r="H12" s="12">
        <f>SUM('Εισερχ Ποσότητες &amp; ΗΕ'!IM52:JP52)</f>
        <v>700</v>
      </c>
      <c r="I12" s="26">
        <f>SUM('Εισερχ Ποσότητες &amp; ΗΕ'!IM50:JP50)</f>
        <v>5609</v>
      </c>
      <c r="J12" s="26">
        <f>SUM('Εισερχ Ποσότητες &amp; ΗΕ'!IM49:JP49)</f>
        <v>338</v>
      </c>
      <c r="K12" s="26">
        <f t="shared" si="4"/>
        <v>5947</v>
      </c>
      <c r="L12" s="12">
        <v>6476.3459999999995</v>
      </c>
      <c r="M12" s="14">
        <f t="shared" si="1"/>
        <v>8.7916859290717326</v>
      </c>
      <c r="N12" s="20" t="s">
        <v>60</v>
      </c>
      <c r="O12" s="12">
        <v>506207</v>
      </c>
      <c r="P12" s="12">
        <f>1000*SUM('Εισερχ Ποσότητες &amp; ΗΕ'!IM51:JP51)</f>
        <v>523600.5859375</v>
      </c>
      <c r="Q12" s="12">
        <f t="shared" si="5"/>
        <v>17393.5859375</v>
      </c>
      <c r="S12" s="9">
        <f t="shared" si="2"/>
        <v>675</v>
      </c>
      <c r="T12" s="9">
        <f t="shared" si="6"/>
        <v>16718.5859375</v>
      </c>
    </row>
    <row r="13" spans="2:20" x14ac:dyDescent="0.25">
      <c r="B13" s="20" t="s">
        <v>61</v>
      </c>
      <c r="C13" s="12">
        <v>31</v>
      </c>
      <c r="D13" s="12">
        <f>SUM('Εισερχ Ποσότητες &amp; ΗΕ'!JQ56:KU56)</f>
        <v>57700</v>
      </c>
      <c r="E13" s="12">
        <v>62240</v>
      </c>
      <c r="F13" s="9">
        <f t="shared" si="3"/>
        <v>4540</v>
      </c>
      <c r="G13" s="28">
        <f t="shared" si="0"/>
        <v>80.586592178770957</v>
      </c>
      <c r="H13" s="12">
        <f>SUM('Εισερχ Ποσότητες &amp; ΗΕ'!JQ52:KU52)</f>
        <v>716</v>
      </c>
      <c r="I13" s="26">
        <f>SUM('Εισερχ Ποσότητες &amp; ΗΕ'!JQ50:KU50)</f>
        <v>5801</v>
      </c>
      <c r="J13" s="26">
        <f>SUM('Εισερχ Ποσότητες &amp; ΗΕ'!JQ49:KU49)</f>
        <v>431</v>
      </c>
      <c r="K13" s="26">
        <f t="shared" si="4"/>
        <v>6232</v>
      </c>
      <c r="L13" s="12">
        <v>6049.7979999999998</v>
      </c>
      <c r="M13" s="14">
        <f t="shared" si="1"/>
        <v>9.537508525078028</v>
      </c>
      <c r="N13" s="20" t="s">
        <v>61</v>
      </c>
      <c r="O13" s="12">
        <v>472867</v>
      </c>
      <c r="P13" s="12">
        <f>1000*SUM('Εισερχ Ποσότητες &amp; ΗΕ'!JQ51:KU51)</f>
        <v>487698.6328125</v>
      </c>
      <c r="Q13" s="12">
        <f t="shared" si="5"/>
        <v>14831.6328125</v>
      </c>
      <c r="S13" s="9">
        <f t="shared" si="2"/>
        <v>767.25</v>
      </c>
      <c r="T13" s="9">
        <f t="shared" si="6"/>
        <v>14064.3828125</v>
      </c>
    </row>
    <row r="14" spans="2:20" x14ac:dyDescent="0.25">
      <c r="B14" s="20" t="s">
        <v>62</v>
      </c>
      <c r="C14" s="12">
        <v>30</v>
      </c>
      <c r="D14" s="12">
        <f>SUM('Εισερχ Ποσότητες &amp; ΗΕ'!KV56:LY56)</f>
        <v>51576</v>
      </c>
      <c r="E14" s="12">
        <v>55360</v>
      </c>
      <c r="F14" s="9">
        <f t="shared" si="3"/>
        <v>3784</v>
      </c>
      <c r="G14" s="28">
        <f t="shared" si="0"/>
        <v>73.365576102418203</v>
      </c>
      <c r="H14" s="12">
        <f>SUM('Εισερχ Ποσότητες &amp; ΗΕ'!KV52:LY52)</f>
        <v>703</v>
      </c>
      <c r="I14" s="26">
        <f>SUM('Εισερχ Ποσότητες &amp; ΗΕ'!KV50:LY50)</f>
        <v>7351</v>
      </c>
      <c r="J14" s="26">
        <f>SUM('Εισερχ Ποσότητες &amp; ΗΕ'!KV49:LY49)</f>
        <v>562</v>
      </c>
      <c r="K14" s="26">
        <f t="shared" si="4"/>
        <v>7913</v>
      </c>
      <c r="L14" s="12">
        <v>5751.9309999999996</v>
      </c>
      <c r="M14" s="14">
        <f t="shared" si="1"/>
        <v>8.9667278693016321</v>
      </c>
      <c r="N14" s="20" t="s">
        <v>62</v>
      </c>
      <c r="O14" s="12">
        <v>449585</v>
      </c>
      <c r="P14" s="12">
        <f>1000*SUM('Εισερχ Ποσότητες &amp; ΗΕ'!KV51:LY51)</f>
        <v>463400.390625</v>
      </c>
      <c r="Q14" s="12">
        <f t="shared" si="5"/>
        <v>13815.390625</v>
      </c>
      <c r="S14" s="9">
        <f t="shared" si="2"/>
        <v>742.5</v>
      </c>
      <c r="T14" s="9">
        <f t="shared" si="6"/>
        <v>13072.890625</v>
      </c>
    </row>
    <row r="15" spans="2:20" x14ac:dyDescent="0.25">
      <c r="B15" s="20" t="s">
        <v>63</v>
      </c>
      <c r="C15" s="12">
        <v>31</v>
      </c>
      <c r="D15" s="12">
        <f>SUM('Εισερχ Ποσότητες &amp; ΗΕ'!LZ56:ND56)</f>
        <v>58948</v>
      </c>
      <c r="F15" s="9"/>
      <c r="G15" s="28">
        <f t="shared" si="0"/>
        <v>85.062049062049056</v>
      </c>
      <c r="H15" s="12">
        <f>SUM('Εισερχ Ποσότητες &amp; ΗΕ'!LZ52:ND52)</f>
        <v>693</v>
      </c>
      <c r="I15" s="26">
        <f>SUM('Εισερχ Ποσότητες &amp; ΗΕ'!LZ50:ND50)</f>
        <v>7408</v>
      </c>
      <c r="J15" s="26">
        <f>SUM('Εισερχ Ποσότητες &amp; ΗΕ'!LZ49:ND49)</f>
        <v>810</v>
      </c>
      <c r="K15" s="26">
        <f t="shared" si="4"/>
        <v>8218</v>
      </c>
      <c r="L15" s="12">
        <v>6279.0510000000004</v>
      </c>
      <c r="M15" s="14">
        <f t="shared" si="1"/>
        <v>9.3880428746318501</v>
      </c>
      <c r="N15" s="20" t="s">
        <v>63</v>
      </c>
      <c r="O15" s="12">
        <v>490786</v>
      </c>
      <c r="P15" s="12">
        <f>1000*SUM('Εισερχ Ποσότητες &amp; ΗΕ'!LZ51:ND51)</f>
        <v>505000</v>
      </c>
      <c r="Q15" s="12">
        <f t="shared" si="5"/>
        <v>14214</v>
      </c>
      <c r="S15" s="9">
        <f t="shared" si="2"/>
        <v>837</v>
      </c>
      <c r="T15" s="9">
        <f t="shared" si="6"/>
        <v>13377</v>
      </c>
    </row>
    <row r="16" spans="2:20" x14ac:dyDescent="0.25">
      <c r="B16" s="21" t="s">
        <v>66</v>
      </c>
      <c r="C16" s="16">
        <f>SUM(C4:C15)</f>
        <v>365</v>
      </c>
      <c r="D16" s="16">
        <f>SUM(D4:D15)</f>
        <v>644672.69999999995</v>
      </c>
      <c r="F16" s="9"/>
      <c r="G16" s="16"/>
      <c r="H16" s="16">
        <f>SUM(H4:H15)</f>
        <v>7838</v>
      </c>
      <c r="I16" s="27">
        <f t="shared" ref="I16:L16" si="7">SUM(I4:I15)</f>
        <v>70219</v>
      </c>
      <c r="J16" s="27">
        <f t="shared" si="7"/>
        <v>8589</v>
      </c>
      <c r="K16" s="27">
        <f t="shared" si="7"/>
        <v>78808</v>
      </c>
      <c r="L16" s="16">
        <f t="shared" si="7"/>
        <v>77987.798999999999</v>
      </c>
      <c r="M16" s="10"/>
      <c r="N16" s="21" t="s">
        <v>66</v>
      </c>
      <c r="O16" s="16">
        <f t="shared" ref="O16:Q16" si="8">SUM(O4:O15)</f>
        <v>6095717</v>
      </c>
      <c r="P16" s="16">
        <f t="shared" si="8"/>
        <v>6298599.4140625</v>
      </c>
      <c r="Q16" s="16">
        <f t="shared" si="8"/>
        <v>202882.41406249953</v>
      </c>
      <c r="R16" s="16"/>
      <c r="S16" s="16">
        <f t="shared" ref="S16:T16" si="9">SUM(S4:S15)</f>
        <v>8752.5</v>
      </c>
      <c r="T16" s="16">
        <f t="shared" si="9"/>
        <v>194129.91406249953</v>
      </c>
    </row>
    <row r="17" spans="2:19" x14ac:dyDescent="0.25">
      <c r="B17" s="20" t="s">
        <v>101</v>
      </c>
      <c r="C17" s="12"/>
      <c r="D17" s="12">
        <f>D16/12</f>
        <v>53722.724999999999</v>
      </c>
      <c r="G17" s="22">
        <f>D16/H16</f>
        <v>82.249642766011732</v>
      </c>
      <c r="H17" s="15"/>
      <c r="I17" s="11">
        <f>SUM('Εισερχ Ποσότητες &amp; ΗΕ'!E50:ND50)</f>
        <v>70219</v>
      </c>
      <c r="J17" s="11">
        <f>SUM('Εισερχ Ποσότητες &amp; ΗΕ'!E49:ND49)</f>
        <v>8589</v>
      </c>
      <c r="K17" s="11"/>
      <c r="L17" s="9"/>
      <c r="N17" s="8"/>
      <c r="O17"/>
      <c r="P17" s="11"/>
      <c r="Q17" s="8"/>
      <c r="R17" s="23">
        <f>Q16/P16</f>
        <v>3.2210718720980462E-2</v>
      </c>
      <c r="S17"/>
    </row>
    <row r="18" spans="2:19" x14ac:dyDescent="0.25">
      <c r="M18" s="14"/>
      <c r="Q18" s="23"/>
    </row>
    <row r="19" spans="2:19" x14ac:dyDescent="0.25">
      <c r="B19" t="s">
        <v>80</v>
      </c>
    </row>
    <row r="20" spans="2:19" x14ac:dyDescent="0.25">
      <c r="B20" t="s">
        <v>81</v>
      </c>
      <c r="D20" s="9">
        <v>9</v>
      </c>
      <c r="F20" s="9"/>
      <c r="G20" s="8" t="s">
        <v>91</v>
      </c>
      <c r="H20" s="11" t="s">
        <v>95</v>
      </c>
      <c r="I20" s="9" t="s">
        <v>96</v>
      </c>
      <c r="J20" s="9"/>
      <c r="K20" s="9"/>
    </row>
    <row r="21" spans="2:19" x14ac:dyDescent="0.25">
      <c r="B21" t="s">
        <v>82</v>
      </c>
      <c r="D21" s="9">
        <v>250</v>
      </c>
      <c r="F21" s="9" t="s">
        <v>83</v>
      </c>
      <c r="G21" s="8" t="s">
        <v>92</v>
      </c>
      <c r="H21" s="11" t="s">
        <v>92</v>
      </c>
      <c r="I21" s="9" t="s">
        <v>97</v>
      </c>
      <c r="J21" s="9"/>
      <c r="K21" s="9"/>
    </row>
    <row r="22" spans="2:19" x14ac:dyDescent="0.25">
      <c r="F22" s="9"/>
      <c r="G22" s="8" t="s">
        <v>93</v>
      </c>
      <c r="H22" s="11" t="s">
        <v>93</v>
      </c>
      <c r="I22" s="9"/>
      <c r="J22" s="9"/>
      <c r="K22" s="9"/>
    </row>
    <row r="23" spans="2:19" x14ac:dyDescent="0.25">
      <c r="C23" s="9" t="s">
        <v>79</v>
      </c>
      <c r="D23" s="9" t="s">
        <v>107</v>
      </c>
      <c r="E23" s="9" t="s">
        <v>108</v>
      </c>
      <c r="F23" s="9" t="s">
        <v>84</v>
      </c>
      <c r="G23" s="8" t="s">
        <v>94</v>
      </c>
      <c r="H23" s="11" t="s">
        <v>94</v>
      </c>
      <c r="I23" s="9"/>
      <c r="J23" s="9"/>
      <c r="K23" s="9"/>
      <c r="L23" s="9"/>
      <c r="M23" s="9"/>
    </row>
    <row r="24" spans="2:19" x14ac:dyDescent="0.25">
      <c r="B24" t="s">
        <v>52</v>
      </c>
      <c r="C24" s="9">
        <v>31</v>
      </c>
      <c r="D24" s="9">
        <v>12</v>
      </c>
      <c r="E24" s="9">
        <f>D24*C24</f>
        <v>372</v>
      </c>
      <c r="F24" s="9">
        <f t="shared" ref="F24:F35" si="10">C24*D24*$D$21*$D$20/1000</f>
        <v>837</v>
      </c>
      <c r="G24" s="8"/>
      <c r="H24" s="9">
        <f t="shared" ref="H24:H35" si="11">C24*24</f>
        <v>744</v>
      </c>
      <c r="I24" s="23">
        <f t="shared" ref="I24:I35" si="12">H4/H24</f>
        <v>0.94623655913978499</v>
      </c>
      <c r="J24" s="23"/>
      <c r="K24" s="23"/>
    </row>
    <row r="25" spans="2:19" x14ac:dyDescent="0.25">
      <c r="B25" t="s">
        <v>53</v>
      </c>
      <c r="C25" s="9">
        <v>28</v>
      </c>
      <c r="D25" s="9">
        <v>12</v>
      </c>
      <c r="E25" s="9">
        <f t="shared" ref="E25:E35" si="13">D25*C25</f>
        <v>336</v>
      </c>
      <c r="F25" s="9">
        <f t="shared" si="10"/>
        <v>756</v>
      </c>
      <c r="G25" s="8"/>
      <c r="H25" s="9">
        <f t="shared" si="11"/>
        <v>672</v>
      </c>
      <c r="I25" s="23">
        <f t="shared" si="12"/>
        <v>0.94494047619047616</v>
      </c>
      <c r="J25" s="23"/>
      <c r="K25" s="23"/>
    </row>
    <row r="26" spans="2:19" x14ac:dyDescent="0.25">
      <c r="B26" t="s">
        <v>54</v>
      </c>
      <c r="C26" s="9">
        <v>31</v>
      </c>
      <c r="D26" s="9">
        <v>11</v>
      </c>
      <c r="E26" s="9">
        <f t="shared" si="13"/>
        <v>341</v>
      </c>
      <c r="F26" s="9">
        <f t="shared" si="10"/>
        <v>767.25</v>
      </c>
      <c r="G26" s="8"/>
      <c r="H26" s="9">
        <f t="shared" si="11"/>
        <v>744</v>
      </c>
      <c r="I26" s="23">
        <f t="shared" si="12"/>
        <v>0.94220430107526887</v>
      </c>
      <c r="J26" s="23"/>
      <c r="K26" s="23"/>
    </row>
    <row r="27" spans="2:19" x14ac:dyDescent="0.25">
      <c r="B27" t="s">
        <v>55</v>
      </c>
      <c r="C27" s="9">
        <v>30</v>
      </c>
      <c r="D27" s="9">
        <v>11</v>
      </c>
      <c r="E27" s="9">
        <f t="shared" si="13"/>
        <v>330</v>
      </c>
      <c r="F27" s="9">
        <f t="shared" si="10"/>
        <v>742.5</v>
      </c>
      <c r="G27" s="8"/>
      <c r="H27" s="9">
        <f t="shared" si="11"/>
        <v>720</v>
      </c>
      <c r="I27" s="23">
        <f t="shared" si="12"/>
        <v>0.98333333333333328</v>
      </c>
      <c r="J27" s="23"/>
      <c r="K27" s="23"/>
    </row>
    <row r="28" spans="2:19" x14ac:dyDescent="0.25">
      <c r="B28" t="s">
        <v>56</v>
      </c>
      <c r="C28" s="9">
        <v>31</v>
      </c>
      <c r="D28" s="9">
        <v>10</v>
      </c>
      <c r="E28" s="9">
        <f t="shared" si="13"/>
        <v>310</v>
      </c>
      <c r="F28" s="9">
        <f t="shared" si="10"/>
        <v>697.5</v>
      </c>
      <c r="G28" s="8"/>
      <c r="H28" s="9">
        <f t="shared" si="11"/>
        <v>744</v>
      </c>
      <c r="I28" s="23">
        <f t="shared" si="12"/>
        <v>0.82123655913978499</v>
      </c>
      <c r="J28" s="23"/>
      <c r="K28" s="23"/>
    </row>
    <row r="29" spans="2:19" x14ac:dyDescent="0.25">
      <c r="B29" t="s">
        <v>57</v>
      </c>
      <c r="C29" s="9">
        <v>30</v>
      </c>
      <c r="D29" s="9">
        <v>10</v>
      </c>
      <c r="E29" s="9">
        <f t="shared" si="13"/>
        <v>300</v>
      </c>
      <c r="F29" s="9">
        <f t="shared" si="10"/>
        <v>675</v>
      </c>
      <c r="G29" s="8"/>
      <c r="H29" s="9">
        <f t="shared" si="11"/>
        <v>720</v>
      </c>
      <c r="I29" s="23">
        <f t="shared" si="12"/>
        <v>0.83750000000000002</v>
      </c>
      <c r="J29" s="23"/>
      <c r="K29" s="23"/>
    </row>
    <row r="30" spans="2:19" x14ac:dyDescent="0.25">
      <c r="B30" t="s">
        <v>58</v>
      </c>
      <c r="C30" s="9">
        <v>31</v>
      </c>
      <c r="D30" s="9">
        <v>9</v>
      </c>
      <c r="E30" s="9">
        <f t="shared" si="13"/>
        <v>279</v>
      </c>
      <c r="F30" s="9">
        <f t="shared" si="10"/>
        <v>627.75</v>
      </c>
      <c r="G30" s="8"/>
      <c r="H30" s="9">
        <f t="shared" si="11"/>
        <v>744</v>
      </c>
      <c r="I30" s="23">
        <f t="shared" si="12"/>
        <v>0.93145161290322576</v>
      </c>
      <c r="J30" s="23"/>
      <c r="K30" s="23"/>
    </row>
    <row r="31" spans="2:19" x14ac:dyDescent="0.25">
      <c r="B31" t="s">
        <v>59</v>
      </c>
      <c r="C31" s="9">
        <v>31</v>
      </c>
      <c r="D31" s="9">
        <v>9</v>
      </c>
      <c r="E31" s="9">
        <f t="shared" si="13"/>
        <v>279</v>
      </c>
      <c r="F31" s="9">
        <f t="shared" si="10"/>
        <v>627.75</v>
      </c>
      <c r="G31" s="8"/>
      <c r="H31" s="9">
        <f t="shared" si="11"/>
        <v>744</v>
      </c>
      <c r="I31" s="23">
        <f t="shared" si="12"/>
        <v>0.49865591397849462</v>
      </c>
      <c r="J31" s="23"/>
      <c r="K31" s="23"/>
      <c r="O31" s="14"/>
      <c r="P31" s="14"/>
    </row>
    <row r="32" spans="2:19" x14ac:dyDescent="0.25">
      <c r="B32" t="s">
        <v>60</v>
      </c>
      <c r="C32" s="9">
        <v>30</v>
      </c>
      <c r="D32" s="9">
        <v>10</v>
      </c>
      <c r="E32" s="9">
        <f t="shared" si="13"/>
        <v>300</v>
      </c>
      <c r="F32" s="9">
        <f t="shared" si="10"/>
        <v>675</v>
      </c>
      <c r="G32" s="8"/>
      <c r="H32" s="9">
        <f t="shared" si="11"/>
        <v>720</v>
      </c>
      <c r="I32" s="23">
        <f t="shared" si="12"/>
        <v>0.97222222222222221</v>
      </c>
      <c r="J32" s="23"/>
      <c r="K32" s="23"/>
    </row>
    <row r="33" spans="2:12" x14ac:dyDescent="0.25">
      <c r="B33" t="s">
        <v>61</v>
      </c>
      <c r="C33" s="9">
        <v>31</v>
      </c>
      <c r="D33" s="9">
        <v>11</v>
      </c>
      <c r="E33" s="9">
        <f t="shared" si="13"/>
        <v>341</v>
      </c>
      <c r="F33" s="9">
        <f t="shared" si="10"/>
        <v>767.25</v>
      </c>
      <c r="G33" s="8"/>
      <c r="H33" s="9">
        <f t="shared" si="11"/>
        <v>744</v>
      </c>
      <c r="I33" s="23">
        <f t="shared" si="12"/>
        <v>0.9623655913978495</v>
      </c>
      <c r="J33" s="23"/>
      <c r="K33" s="23"/>
    </row>
    <row r="34" spans="2:12" x14ac:dyDescent="0.25">
      <c r="B34" t="s">
        <v>62</v>
      </c>
      <c r="C34" s="9">
        <v>30</v>
      </c>
      <c r="D34" s="9">
        <v>11</v>
      </c>
      <c r="E34" s="9">
        <f t="shared" si="13"/>
        <v>330</v>
      </c>
      <c r="F34" s="9">
        <f t="shared" si="10"/>
        <v>742.5</v>
      </c>
      <c r="G34" s="8"/>
      <c r="H34" s="9">
        <f t="shared" si="11"/>
        <v>720</v>
      </c>
      <c r="I34" s="23">
        <f t="shared" si="12"/>
        <v>0.97638888888888886</v>
      </c>
      <c r="J34" s="23"/>
      <c r="K34" s="23"/>
    </row>
    <row r="35" spans="2:12" x14ac:dyDescent="0.25">
      <c r="B35" t="s">
        <v>63</v>
      </c>
      <c r="C35" s="9">
        <v>31</v>
      </c>
      <c r="D35" s="9">
        <v>12</v>
      </c>
      <c r="E35" s="9">
        <f t="shared" si="13"/>
        <v>372</v>
      </c>
      <c r="F35" s="9">
        <f t="shared" si="10"/>
        <v>837</v>
      </c>
      <c r="G35" s="8"/>
      <c r="H35" s="9">
        <f t="shared" si="11"/>
        <v>744</v>
      </c>
      <c r="I35" s="23">
        <f t="shared" si="12"/>
        <v>0.93145161290322576</v>
      </c>
      <c r="J35" s="23"/>
      <c r="K35" s="23"/>
    </row>
    <row r="36" spans="2:12" x14ac:dyDescent="0.25">
      <c r="B36" s="24" t="s">
        <v>66</v>
      </c>
      <c r="C36" s="10">
        <f>SUM(C24:C35)</f>
        <v>365</v>
      </c>
      <c r="D36" s="10"/>
      <c r="E36" s="10">
        <f>SUM(E24:E35)</f>
        <v>3890</v>
      </c>
      <c r="F36" s="10">
        <f>SUM(F24:F35)</f>
        <v>8752.5</v>
      </c>
      <c r="G36" s="10">
        <f>SUM(H4:H15)</f>
        <v>7838</v>
      </c>
      <c r="H36" s="10">
        <f>SUM(H24:H35)</f>
        <v>8760</v>
      </c>
      <c r="I36" s="10"/>
      <c r="J36" s="10"/>
      <c r="K36" s="10"/>
      <c r="L36" s="25"/>
    </row>
    <row r="37" spans="2:12" x14ac:dyDescent="0.25">
      <c r="F37" s="9"/>
    </row>
    <row r="38" spans="2:12" x14ac:dyDescent="0.25">
      <c r="F38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E7"/>
  <sheetViews>
    <sheetView workbookViewId="0">
      <selection activeCell="P29" sqref="P29"/>
    </sheetView>
  </sheetViews>
  <sheetFormatPr defaultRowHeight="15" x14ac:dyDescent="0.25"/>
  <cols>
    <col min="2" max="2" width="36.85546875" customWidth="1"/>
    <col min="3" max="3" width="10.42578125" customWidth="1"/>
    <col min="20" max="20" width="9.140625" customWidth="1"/>
    <col min="161" max="161" width="15" customWidth="1"/>
    <col min="353" max="353" width="10.85546875" customWidth="1"/>
  </cols>
  <sheetData>
    <row r="2" spans="2:369" x14ac:dyDescent="0.25">
      <c r="D2">
        <f>'Εισερχ Ποσότητες &amp; ΗΕ'!D1</f>
        <v>42736</v>
      </c>
      <c r="E2">
        <f>'Εισερχ Ποσότητες &amp; ΗΕ'!E1</f>
        <v>42737</v>
      </c>
      <c r="F2">
        <f>'Εισερχ Ποσότητες &amp; ΗΕ'!F1</f>
        <v>42738</v>
      </c>
      <c r="G2">
        <f>'Εισερχ Ποσότητες &amp; ΗΕ'!G1</f>
        <v>42739</v>
      </c>
      <c r="H2">
        <f>'Εισερχ Ποσότητες &amp; ΗΕ'!H1</f>
        <v>42740</v>
      </c>
      <c r="I2">
        <f>'Εισερχ Ποσότητες &amp; ΗΕ'!I1</f>
        <v>42741</v>
      </c>
      <c r="J2">
        <f>'Εισερχ Ποσότητες &amp; ΗΕ'!J1</f>
        <v>42742</v>
      </c>
      <c r="K2">
        <f>'Εισερχ Ποσότητες &amp; ΗΕ'!K1</f>
        <v>42743</v>
      </c>
      <c r="L2">
        <f>'Εισερχ Ποσότητες &amp; ΗΕ'!L1</f>
        <v>42744</v>
      </c>
      <c r="M2">
        <f>'Εισερχ Ποσότητες &amp; ΗΕ'!M1</f>
        <v>42745</v>
      </c>
      <c r="N2">
        <f>'Εισερχ Ποσότητες &amp; ΗΕ'!N1</f>
        <v>42746</v>
      </c>
      <c r="O2">
        <f>'Εισερχ Ποσότητες &amp; ΗΕ'!O1</f>
        <v>42747</v>
      </c>
      <c r="P2">
        <f>'Εισερχ Ποσότητες &amp; ΗΕ'!P1</f>
        <v>42748</v>
      </c>
      <c r="Q2">
        <f>'Εισερχ Ποσότητες &amp; ΗΕ'!Q1</f>
        <v>42749</v>
      </c>
      <c r="R2">
        <f>'Εισερχ Ποσότητες &amp; ΗΕ'!R1</f>
        <v>42750</v>
      </c>
      <c r="S2">
        <f>'Εισερχ Ποσότητες &amp; ΗΕ'!S1</f>
        <v>42751</v>
      </c>
      <c r="T2">
        <f>'Εισερχ Ποσότητες &amp; ΗΕ'!T1</f>
        <v>42752</v>
      </c>
      <c r="U2">
        <f>'Εισερχ Ποσότητες &amp; ΗΕ'!U1</f>
        <v>42753</v>
      </c>
      <c r="V2">
        <f>'Εισερχ Ποσότητες &amp; ΗΕ'!V1</f>
        <v>42754</v>
      </c>
      <c r="W2">
        <f>'Εισερχ Ποσότητες &amp; ΗΕ'!W1</f>
        <v>42755</v>
      </c>
      <c r="X2">
        <f>'Εισερχ Ποσότητες &amp; ΗΕ'!X1</f>
        <v>42756</v>
      </c>
      <c r="Y2">
        <f>'Εισερχ Ποσότητες &amp; ΗΕ'!Y1</f>
        <v>42757</v>
      </c>
      <c r="Z2">
        <f>'Εισερχ Ποσότητες &amp; ΗΕ'!Z1</f>
        <v>42758</v>
      </c>
      <c r="AA2">
        <f>'Εισερχ Ποσότητες &amp; ΗΕ'!AA1</f>
        <v>42759</v>
      </c>
      <c r="AB2">
        <f>'Εισερχ Ποσότητες &amp; ΗΕ'!AB1</f>
        <v>42760</v>
      </c>
      <c r="AC2">
        <f>'Εισερχ Ποσότητες &amp; ΗΕ'!AC1</f>
        <v>42761</v>
      </c>
      <c r="AD2">
        <f>'Εισερχ Ποσότητες &amp; ΗΕ'!AD1</f>
        <v>42762</v>
      </c>
      <c r="AE2">
        <f>'Εισερχ Ποσότητες &amp; ΗΕ'!AE1</f>
        <v>42763</v>
      </c>
      <c r="AF2">
        <f>'Εισερχ Ποσότητες &amp; ΗΕ'!AF1</f>
        <v>42764</v>
      </c>
      <c r="AG2">
        <f>'Εισερχ Ποσότητες &amp; ΗΕ'!AG1</f>
        <v>42765</v>
      </c>
      <c r="AH2">
        <f>'Εισερχ Ποσότητες &amp; ΗΕ'!AH1</f>
        <v>42766</v>
      </c>
      <c r="AI2">
        <f>'Εισερχ Ποσότητες &amp; ΗΕ'!AI1</f>
        <v>42767</v>
      </c>
      <c r="AJ2">
        <f>'Εισερχ Ποσότητες &amp; ΗΕ'!AJ1</f>
        <v>42768</v>
      </c>
      <c r="AK2">
        <f>'Εισερχ Ποσότητες &amp; ΗΕ'!AK1</f>
        <v>42769</v>
      </c>
      <c r="AL2">
        <f>'Εισερχ Ποσότητες &amp; ΗΕ'!AL1</f>
        <v>42770</v>
      </c>
      <c r="AM2">
        <f>'Εισερχ Ποσότητες &amp; ΗΕ'!AM1</f>
        <v>42771</v>
      </c>
      <c r="AN2">
        <f>'Εισερχ Ποσότητες &amp; ΗΕ'!AN1</f>
        <v>42772</v>
      </c>
      <c r="AO2">
        <f>'Εισερχ Ποσότητες &amp; ΗΕ'!AO1</f>
        <v>42773</v>
      </c>
      <c r="AP2">
        <f>'Εισερχ Ποσότητες &amp; ΗΕ'!AP1</f>
        <v>42774</v>
      </c>
      <c r="AQ2">
        <f>'Εισερχ Ποσότητες &amp; ΗΕ'!AQ1</f>
        <v>42775</v>
      </c>
      <c r="AR2">
        <f>'Εισερχ Ποσότητες &amp; ΗΕ'!AR1</f>
        <v>42776</v>
      </c>
      <c r="AS2">
        <f>'Εισερχ Ποσότητες &amp; ΗΕ'!AS1</f>
        <v>42777</v>
      </c>
      <c r="AT2">
        <f>'Εισερχ Ποσότητες &amp; ΗΕ'!AT1</f>
        <v>42778</v>
      </c>
      <c r="AU2">
        <f>'Εισερχ Ποσότητες &amp; ΗΕ'!AU1</f>
        <v>42779</v>
      </c>
      <c r="AV2">
        <f>'Εισερχ Ποσότητες &amp; ΗΕ'!AV1</f>
        <v>42780</v>
      </c>
      <c r="AW2">
        <f>'Εισερχ Ποσότητες &amp; ΗΕ'!AW1</f>
        <v>42781</v>
      </c>
      <c r="AX2">
        <f>'Εισερχ Ποσότητες &amp; ΗΕ'!AX1</f>
        <v>42782</v>
      </c>
      <c r="AY2">
        <f>'Εισερχ Ποσότητες &amp; ΗΕ'!AY1</f>
        <v>42783</v>
      </c>
      <c r="AZ2">
        <f>'Εισερχ Ποσότητες &amp; ΗΕ'!AZ1</f>
        <v>42784</v>
      </c>
      <c r="BA2">
        <f>'Εισερχ Ποσότητες &amp; ΗΕ'!BA1</f>
        <v>42785</v>
      </c>
      <c r="BB2">
        <f>'Εισερχ Ποσότητες &amp; ΗΕ'!BB1</f>
        <v>42786</v>
      </c>
      <c r="BC2">
        <f>'Εισερχ Ποσότητες &amp; ΗΕ'!BC1</f>
        <v>42787</v>
      </c>
      <c r="BD2">
        <f>'Εισερχ Ποσότητες &amp; ΗΕ'!BD1</f>
        <v>42788</v>
      </c>
      <c r="BE2">
        <f>'Εισερχ Ποσότητες &amp; ΗΕ'!BE1</f>
        <v>42789</v>
      </c>
      <c r="BF2">
        <f>'Εισερχ Ποσότητες &amp; ΗΕ'!BF1</f>
        <v>42790</v>
      </c>
      <c r="BG2">
        <f>'Εισερχ Ποσότητες &amp; ΗΕ'!BG1</f>
        <v>42791</v>
      </c>
      <c r="BH2">
        <f>'Εισερχ Ποσότητες &amp; ΗΕ'!BH1</f>
        <v>42792</v>
      </c>
      <c r="BI2">
        <f>'Εισερχ Ποσότητες &amp; ΗΕ'!BI1</f>
        <v>42793</v>
      </c>
      <c r="BJ2">
        <f>'Εισερχ Ποσότητες &amp; ΗΕ'!BJ1</f>
        <v>42794</v>
      </c>
      <c r="BK2">
        <f>'Εισερχ Ποσότητες &amp; ΗΕ'!BK1</f>
        <v>42795</v>
      </c>
      <c r="BL2">
        <f>'Εισερχ Ποσότητες &amp; ΗΕ'!BL1</f>
        <v>42796</v>
      </c>
      <c r="BM2">
        <f>'Εισερχ Ποσότητες &amp; ΗΕ'!BM1</f>
        <v>42797</v>
      </c>
      <c r="BN2">
        <f>'Εισερχ Ποσότητες &amp; ΗΕ'!BN1</f>
        <v>42798</v>
      </c>
      <c r="BO2">
        <f>'Εισερχ Ποσότητες &amp; ΗΕ'!BO1</f>
        <v>42799</v>
      </c>
      <c r="BP2">
        <f>'Εισερχ Ποσότητες &amp; ΗΕ'!BP1</f>
        <v>42800</v>
      </c>
      <c r="BQ2">
        <f>'Εισερχ Ποσότητες &amp; ΗΕ'!BQ1</f>
        <v>42801</v>
      </c>
      <c r="BR2">
        <f>'Εισερχ Ποσότητες &amp; ΗΕ'!BR1</f>
        <v>42802</v>
      </c>
      <c r="BS2">
        <f>'Εισερχ Ποσότητες &amp; ΗΕ'!BS1</f>
        <v>42803</v>
      </c>
      <c r="BT2">
        <f>'Εισερχ Ποσότητες &amp; ΗΕ'!BT1</f>
        <v>42804</v>
      </c>
      <c r="BU2">
        <f>'Εισερχ Ποσότητες &amp; ΗΕ'!BU1</f>
        <v>42805</v>
      </c>
      <c r="BV2">
        <f>'Εισερχ Ποσότητες &amp; ΗΕ'!BV1</f>
        <v>42806</v>
      </c>
      <c r="BW2">
        <f>'Εισερχ Ποσότητες &amp; ΗΕ'!BW1</f>
        <v>42807</v>
      </c>
      <c r="BX2">
        <f>'Εισερχ Ποσότητες &amp; ΗΕ'!BX1</f>
        <v>42808</v>
      </c>
      <c r="BY2">
        <f>'Εισερχ Ποσότητες &amp; ΗΕ'!BY1</f>
        <v>42809</v>
      </c>
      <c r="BZ2">
        <f>'Εισερχ Ποσότητες &amp; ΗΕ'!BZ1</f>
        <v>42810</v>
      </c>
      <c r="CA2">
        <f>'Εισερχ Ποσότητες &amp; ΗΕ'!CA1</f>
        <v>42811</v>
      </c>
      <c r="CB2">
        <f>'Εισερχ Ποσότητες &amp; ΗΕ'!CB1</f>
        <v>42812</v>
      </c>
      <c r="CC2">
        <f>'Εισερχ Ποσότητες &amp; ΗΕ'!CC1</f>
        <v>42813</v>
      </c>
      <c r="CD2">
        <f>'Εισερχ Ποσότητες &amp; ΗΕ'!CD1</f>
        <v>42814</v>
      </c>
      <c r="CE2">
        <f>'Εισερχ Ποσότητες &amp; ΗΕ'!CE1</f>
        <v>42815</v>
      </c>
      <c r="CF2">
        <f>'Εισερχ Ποσότητες &amp; ΗΕ'!CF1</f>
        <v>42816</v>
      </c>
      <c r="CG2">
        <f>'Εισερχ Ποσότητες &amp; ΗΕ'!CG1</f>
        <v>42817</v>
      </c>
      <c r="CH2">
        <f>'Εισερχ Ποσότητες &amp; ΗΕ'!CH1</f>
        <v>42818</v>
      </c>
      <c r="CI2">
        <f>'Εισερχ Ποσότητες &amp; ΗΕ'!CI1</f>
        <v>42819</v>
      </c>
      <c r="CJ2">
        <f>'Εισερχ Ποσότητες &amp; ΗΕ'!CJ1</f>
        <v>42820</v>
      </c>
      <c r="CK2">
        <f>'Εισερχ Ποσότητες &amp; ΗΕ'!CK1</f>
        <v>42821</v>
      </c>
      <c r="CL2">
        <f>'Εισερχ Ποσότητες &amp; ΗΕ'!CL1</f>
        <v>42822</v>
      </c>
      <c r="CM2">
        <f>'Εισερχ Ποσότητες &amp; ΗΕ'!CM1</f>
        <v>42823</v>
      </c>
      <c r="CN2">
        <f>'Εισερχ Ποσότητες &amp; ΗΕ'!CN1</f>
        <v>42824</v>
      </c>
      <c r="CO2">
        <f>'Εισερχ Ποσότητες &amp; ΗΕ'!CO1</f>
        <v>42825</v>
      </c>
      <c r="CP2">
        <f>'Εισερχ Ποσότητες &amp; ΗΕ'!CP1</f>
        <v>42826</v>
      </c>
      <c r="CQ2">
        <f>'Εισερχ Ποσότητες &amp; ΗΕ'!CQ1</f>
        <v>42827</v>
      </c>
      <c r="CR2">
        <f>'Εισερχ Ποσότητες &amp; ΗΕ'!CR1</f>
        <v>42828</v>
      </c>
      <c r="CS2">
        <f>'Εισερχ Ποσότητες &amp; ΗΕ'!CS1</f>
        <v>42829</v>
      </c>
      <c r="CT2">
        <f>'Εισερχ Ποσότητες &amp; ΗΕ'!CT1</f>
        <v>42830</v>
      </c>
      <c r="CU2">
        <f>'Εισερχ Ποσότητες &amp; ΗΕ'!CU1</f>
        <v>42831</v>
      </c>
      <c r="CV2">
        <f>'Εισερχ Ποσότητες &amp; ΗΕ'!CV1</f>
        <v>42832</v>
      </c>
      <c r="CW2">
        <f>'Εισερχ Ποσότητες &amp; ΗΕ'!CW1</f>
        <v>42833</v>
      </c>
      <c r="CX2">
        <f>'Εισερχ Ποσότητες &amp; ΗΕ'!CX1</f>
        <v>42834</v>
      </c>
      <c r="CY2">
        <f>'Εισερχ Ποσότητες &amp; ΗΕ'!CY1</f>
        <v>42835</v>
      </c>
      <c r="CZ2">
        <f>'Εισερχ Ποσότητες &amp; ΗΕ'!CZ1</f>
        <v>42836</v>
      </c>
      <c r="DA2">
        <f>'Εισερχ Ποσότητες &amp; ΗΕ'!DA1</f>
        <v>42837</v>
      </c>
      <c r="DB2">
        <f>'Εισερχ Ποσότητες &amp; ΗΕ'!DB1</f>
        <v>42838</v>
      </c>
      <c r="DC2">
        <f>'Εισερχ Ποσότητες &amp; ΗΕ'!DC1</f>
        <v>42839</v>
      </c>
      <c r="DD2">
        <f>'Εισερχ Ποσότητες &amp; ΗΕ'!DD1</f>
        <v>42840</v>
      </c>
      <c r="DE2">
        <f>'Εισερχ Ποσότητες &amp; ΗΕ'!DE1</f>
        <v>42841</v>
      </c>
      <c r="DF2">
        <f>'Εισερχ Ποσότητες &amp; ΗΕ'!DF1</f>
        <v>42842</v>
      </c>
      <c r="DG2">
        <f>'Εισερχ Ποσότητες &amp; ΗΕ'!DG1</f>
        <v>42843</v>
      </c>
      <c r="DH2">
        <f>'Εισερχ Ποσότητες &amp; ΗΕ'!DH1</f>
        <v>42844</v>
      </c>
      <c r="DI2">
        <f>'Εισερχ Ποσότητες &amp; ΗΕ'!DI1</f>
        <v>42845</v>
      </c>
      <c r="DJ2">
        <f>'Εισερχ Ποσότητες &amp; ΗΕ'!DJ1</f>
        <v>42846</v>
      </c>
      <c r="DK2">
        <f>'Εισερχ Ποσότητες &amp; ΗΕ'!DK1</f>
        <v>42847</v>
      </c>
      <c r="DL2">
        <f>'Εισερχ Ποσότητες &amp; ΗΕ'!DL1</f>
        <v>42848</v>
      </c>
      <c r="DM2">
        <f>'Εισερχ Ποσότητες &amp; ΗΕ'!DM1</f>
        <v>42849</v>
      </c>
      <c r="DN2">
        <f>'Εισερχ Ποσότητες &amp; ΗΕ'!DN1</f>
        <v>42850</v>
      </c>
      <c r="DO2">
        <f>'Εισερχ Ποσότητες &amp; ΗΕ'!DO1</f>
        <v>42851</v>
      </c>
      <c r="DP2">
        <f>'Εισερχ Ποσότητες &amp; ΗΕ'!DP1</f>
        <v>42852</v>
      </c>
      <c r="DQ2">
        <f>'Εισερχ Ποσότητες &amp; ΗΕ'!DQ1</f>
        <v>42853</v>
      </c>
      <c r="DR2">
        <f>'Εισερχ Ποσότητες &amp; ΗΕ'!DR1</f>
        <v>42854</v>
      </c>
      <c r="DS2">
        <f>'Εισερχ Ποσότητες &amp; ΗΕ'!DS1</f>
        <v>42855</v>
      </c>
      <c r="DT2">
        <f>'Εισερχ Ποσότητες &amp; ΗΕ'!DT1</f>
        <v>42856</v>
      </c>
      <c r="DU2">
        <f>'Εισερχ Ποσότητες &amp; ΗΕ'!DU1</f>
        <v>42857</v>
      </c>
      <c r="DV2">
        <f>'Εισερχ Ποσότητες &amp; ΗΕ'!DV1</f>
        <v>42858</v>
      </c>
      <c r="DW2">
        <f>'Εισερχ Ποσότητες &amp; ΗΕ'!DW1</f>
        <v>42859</v>
      </c>
      <c r="DX2">
        <f>'Εισερχ Ποσότητες &amp; ΗΕ'!DX1</f>
        <v>42860</v>
      </c>
      <c r="DY2">
        <f>'Εισερχ Ποσότητες &amp; ΗΕ'!DY1</f>
        <v>42861</v>
      </c>
      <c r="DZ2">
        <f>'Εισερχ Ποσότητες &amp; ΗΕ'!DZ1</f>
        <v>42862</v>
      </c>
      <c r="EA2">
        <f>'Εισερχ Ποσότητες &amp; ΗΕ'!EA1</f>
        <v>42863</v>
      </c>
      <c r="EB2">
        <f>'Εισερχ Ποσότητες &amp; ΗΕ'!EB1</f>
        <v>42864</v>
      </c>
      <c r="EC2">
        <f>'Εισερχ Ποσότητες &amp; ΗΕ'!EC1</f>
        <v>42865</v>
      </c>
      <c r="ED2">
        <f>'Εισερχ Ποσότητες &amp; ΗΕ'!ED1</f>
        <v>42866</v>
      </c>
      <c r="EE2">
        <f>'Εισερχ Ποσότητες &amp; ΗΕ'!EE1</f>
        <v>42867</v>
      </c>
      <c r="EF2">
        <f>'Εισερχ Ποσότητες &amp; ΗΕ'!EF1</f>
        <v>42868</v>
      </c>
      <c r="EG2">
        <f>'Εισερχ Ποσότητες &amp; ΗΕ'!EG1</f>
        <v>42869</v>
      </c>
      <c r="EH2">
        <f>'Εισερχ Ποσότητες &amp; ΗΕ'!EH1</f>
        <v>42870</v>
      </c>
      <c r="EI2">
        <f>'Εισερχ Ποσότητες &amp; ΗΕ'!EI1</f>
        <v>42871</v>
      </c>
      <c r="EJ2">
        <f>'Εισερχ Ποσότητες &amp; ΗΕ'!EJ1</f>
        <v>42872</v>
      </c>
      <c r="EK2">
        <f>'Εισερχ Ποσότητες &amp; ΗΕ'!EK1</f>
        <v>42873</v>
      </c>
      <c r="EL2">
        <f>'Εισερχ Ποσότητες &amp; ΗΕ'!EL1</f>
        <v>42874</v>
      </c>
      <c r="EM2">
        <f>'Εισερχ Ποσότητες &amp; ΗΕ'!EM1</f>
        <v>42875</v>
      </c>
      <c r="EN2">
        <f>'Εισερχ Ποσότητες &amp; ΗΕ'!EN1</f>
        <v>42876</v>
      </c>
      <c r="EO2">
        <f>'Εισερχ Ποσότητες &amp; ΗΕ'!EO1</f>
        <v>42877</v>
      </c>
      <c r="EP2">
        <f>'Εισερχ Ποσότητες &amp; ΗΕ'!EP1</f>
        <v>42878</v>
      </c>
      <c r="EQ2">
        <f>'Εισερχ Ποσότητες &amp; ΗΕ'!EQ1</f>
        <v>42879</v>
      </c>
      <c r="ER2">
        <f>'Εισερχ Ποσότητες &amp; ΗΕ'!ER1</f>
        <v>42880</v>
      </c>
      <c r="ES2">
        <f>'Εισερχ Ποσότητες &amp; ΗΕ'!ES1</f>
        <v>42881</v>
      </c>
      <c r="ET2">
        <f>'Εισερχ Ποσότητες &amp; ΗΕ'!ET1</f>
        <v>42882</v>
      </c>
      <c r="EU2">
        <f>'Εισερχ Ποσότητες &amp; ΗΕ'!EU1</f>
        <v>42883</v>
      </c>
      <c r="EV2">
        <f>'Εισερχ Ποσότητες &amp; ΗΕ'!EV1</f>
        <v>42884</v>
      </c>
      <c r="EW2">
        <f>'Εισερχ Ποσότητες &amp; ΗΕ'!EW1</f>
        <v>42885</v>
      </c>
      <c r="EX2">
        <f>'Εισερχ Ποσότητες &amp; ΗΕ'!EX1</f>
        <v>42886</v>
      </c>
      <c r="EY2">
        <f>'Εισερχ Ποσότητες &amp; ΗΕ'!EY1</f>
        <v>42887</v>
      </c>
      <c r="EZ2">
        <f>'Εισερχ Ποσότητες &amp; ΗΕ'!EZ1</f>
        <v>42888</v>
      </c>
      <c r="FA2">
        <f>'Εισερχ Ποσότητες &amp; ΗΕ'!FA1</f>
        <v>42889</v>
      </c>
      <c r="FB2">
        <f>'Εισερχ Ποσότητες &amp; ΗΕ'!FB1</f>
        <v>42890</v>
      </c>
      <c r="FC2">
        <f>'Εισερχ Ποσότητες &amp; ΗΕ'!FC1</f>
        <v>42891</v>
      </c>
      <c r="FD2">
        <f>'Εισερχ Ποσότητες &amp; ΗΕ'!FD1</f>
        <v>42892</v>
      </c>
      <c r="FE2">
        <f>'Εισερχ Ποσότητες &amp; ΗΕ'!FE1</f>
        <v>42893</v>
      </c>
      <c r="FF2">
        <f>'Εισερχ Ποσότητες &amp; ΗΕ'!FF1</f>
        <v>42894</v>
      </c>
      <c r="FG2">
        <f>'Εισερχ Ποσότητες &amp; ΗΕ'!FG1</f>
        <v>42895</v>
      </c>
      <c r="FH2">
        <f>'Εισερχ Ποσότητες &amp; ΗΕ'!FH1</f>
        <v>42896</v>
      </c>
      <c r="FI2">
        <f>'Εισερχ Ποσότητες &amp; ΗΕ'!FI1</f>
        <v>42897</v>
      </c>
      <c r="FJ2">
        <f>'Εισερχ Ποσότητες &amp; ΗΕ'!FJ1</f>
        <v>42898</v>
      </c>
      <c r="FK2">
        <f>'Εισερχ Ποσότητες &amp; ΗΕ'!FK1</f>
        <v>42899</v>
      </c>
      <c r="FL2">
        <f>'Εισερχ Ποσότητες &amp; ΗΕ'!FL1</f>
        <v>42900</v>
      </c>
      <c r="FM2">
        <f>'Εισερχ Ποσότητες &amp; ΗΕ'!FM1</f>
        <v>42901</v>
      </c>
      <c r="FN2">
        <f>'Εισερχ Ποσότητες &amp; ΗΕ'!FN1</f>
        <v>42902</v>
      </c>
      <c r="FO2">
        <f>'Εισερχ Ποσότητες &amp; ΗΕ'!FO1</f>
        <v>42903</v>
      </c>
      <c r="FP2">
        <f>'Εισερχ Ποσότητες &amp; ΗΕ'!FP1</f>
        <v>42904</v>
      </c>
      <c r="FQ2">
        <f>'Εισερχ Ποσότητες &amp; ΗΕ'!FQ1</f>
        <v>42905</v>
      </c>
      <c r="FR2">
        <f>'Εισερχ Ποσότητες &amp; ΗΕ'!FR1</f>
        <v>42906</v>
      </c>
      <c r="FS2">
        <f>'Εισερχ Ποσότητες &amp; ΗΕ'!FS1</f>
        <v>42907</v>
      </c>
      <c r="FT2">
        <f>'Εισερχ Ποσότητες &amp; ΗΕ'!FT1</f>
        <v>42908</v>
      </c>
      <c r="FU2">
        <f>'Εισερχ Ποσότητες &amp; ΗΕ'!FU1</f>
        <v>42909</v>
      </c>
      <c r="FV2">
        <f>'Εισερχ Ποσότητες &amp; ΗΕ'!FV1</f>
        <v>42910</v>
      </c>
      <c r="FW2">
        <f>'Εισερχ Ποσότητες &amp; ΗΕ'!FW1</f>
        <v>42911</v>
      </c>
      <c r="FX2">
        <f>'Εισερχ Ποσότητες &amp; ΗΕ'!FX1</f>
        <v>42912</v>
      </c>
      <c r="FY2">
        <f>'Εισερχ Ποσότητες &amp; ΗΕ'!FY1</f>
        <v>42913</v>
      </c>
      <c r="FZ2">
        <f>'Εισερχ Ποσότητες &amp; ΗΕ'!FZ1</f>
        <v>42914</v>
      </c>
      <c r="GA2">
        <f>'Εισερχ Ποσότητες &amp; ΗΕ'!GA1</f>
        <v>42915</v>
      </c>
      <c r="GB2">
        <f>'Εισερχ Ποσότητες &amp; ΗΕ'!GB1</f>
        <v>42916</v>
      </c>
      <c r="GC2">
        <f>'Εισερχ Ποσότητες &amp; ΗΕ'!GC1</f>
        <v>42917</v>
      </c>
      <c r="GD2">
        <f>'Εισερχ Ποσότητες &amp; ΗΕ'!GD1</f>
        <v>42918</v>
      </c>
      <c r="GE2">
        <f>'Εισερχ Ποσότητες &amp; ΗΕ'!GE1</f>
        <v>42919</v>
      </c>
      <c r="GF2">
        <f>'Εισερχ Ποσότητες &amp; ΗΕ'!GF1</f>
        <v>42920</v>
      </c>
      <c r="GG2">
        <f>'Εισερχ Ποσότητες &amp; ΗΕ'!GG1</f>
        <v>42921</v>
      </c>
      <c r="GH2">
        <f>'Εισερχ Ποσότητες &amp; ΗΕ'!GH1</f>
        <v>42922</v>
      </c>
      <c r="GI2">
        <f>'Εισερχ Ποσότητες &amp; ΗΕ'!GI1</f>
        <v>42923</v>
      </c>
      <c r="GJ2">
        <f>'Εισερχ Ποσότητες &amp; ΗΕ'!GJ1</f>
        <v>42924</v>
      </c>
      <c r="GK2">
        <f>'Εισερχ Ποσότητες &amp; ΗΕ'!GK1</f>
        <v>42925</v>
      </c>
      <c r="GL2">
        <f>'Εισερχ Ποσότητες &amp; ΗΕ'!GL1</f>
        <v>42926</v>
      </c>
      <c r="GM2">
        <f>'Εισερχ Ποσότητες &amp; ΗΕ'!GM1</f>
        <v>42927</v>
      </c>
      <c r="GN2">
        <f>'Εισερχ Ποσότητες &amp; ΗΕ'!GN1</f>
        <v>42928</v>
      </c>
      <c r="GO2">
        <f>'Εισερχ Ποσότητες &amp; ΗΕ'!GO1</f>
        <v>42929</v>
      </c>
      <c r="GP2">
        <f>'Εισερχ Ποσότητες &amp; ΗΕ'!GP1</f>
        <v>42930</v>
      </c>
      <c r="GQ2">
        <f>'Εισερχ Ποσότητες &amp; ΗΕ'!GQ1</f>
        <v>42931</v>
      </c>
      <c r="GR2">
        <f>'Εισερχ Ποσότητες &amp; ΗΕ'!GR1</f>
        <v>42932</v>
      </c>
      <c r="GS2">
        <f>'Εισερχ Ποσότητες &amp; ΗΕ'!GS1</f>
        <v>42933</v>
      </c>
      <c r="GT2">
        <f>'Εισερχ Ποσότητες &amp; ΗΕ'!GT1</f>
        <v>42934</v>
      </c>
      <c r="GU2">
        <f>'Εισερχ Ποσότητες &amp; ΗΕ'!GU1</f>
        <v>42935</v>
      </c>
      <c r="GV2">
        <f>'Εισερχ Ποσότητες &amp; ΗΕ'!GV1</f>
        <v>42936</v>
      </c>
      <c r="GW2">
        <f>'Εισερχ Ποσότητες &amp; ΗΕ'!GW1</f>
        <v>42937</v>
      </c>
      <c r="GX2">
        <f>'Εισερχ Ποσότητες &amp; ΗΕ'!GX1</f>
        <v>42938</v>
      </c>
      <c r="GY2">
        <f>'Εισερχ Ποσότητες &amp; ΗΕ'!GY1</f>
        <v>42939</v>
      </c>
      <c r="GZ2">
        <f>'Εισερχ Ποσότητες &amp; ΗΕ'!GZ1</f>
        <v>42940</v>
      </c>
      <c r="HA2">
        <f>'Εισερχ Ποσότητες &amp; ΗΕ'!HA1</f>
        <v>42941</v>
      </c>
      <c r="HB2">
        <f>'Εισερχ Ποσότητες &amp; ΗΕ'!HB1</f>
        <v>42942</v>
      </c>
      <c r="HC2">
        <f>'Εισερχ Ποσότητες &amp; ΗΕ'!HC1</f>
        <v>42943</v>
      </c>
      <c r="HD2">
        <f>'Εισερχ Ποσότητες &amp; ΗΕ'!HD1</f>
        <v>42944</v>
      </c>
      <c r="HE2">
        <f>'Εισερχ Ποσότητες &amp; ΗΕ'!HE1</f>
        <v>42945</v>
      </c>
      <c r="HF2">
        <f>'Εισερχ Ποσότητες &amp; ΗΕ'!HF1</f>
        <v>42946</v>
      </c>
      <c r="HG2">
        <f>'Εισερχ Ποσότητες &amp; ΗΕ'!HG1</f>
        <v>42947</v>
      </c>
      <c r="HH2">
        <f>'Εισερχ Ποσότητες &amp; ΗΕ'!HH1</f>
        <v>42948</v>
      </c>
      <c r="HI2">
        <f>'Εισερχ Ποσότητες &amp; ΗΕ'!HI1</f>
        <v>42949</v>
      </c>
      <c r="HJ2">
        <f>'Εισερχ Ποσότητες &amp; ΗΕ'!HJ1</f>
        <v>42950</v>
      </c>
      <c r="HK2">
        <f>'Εισερχ Ποσότητες &amp; ΗΕ'!HK1</f>
        <v>42951</v>
      </c>
      <c r="HL2">
        <f>'Εισερχ Ποσότητες &amp; ΗΕ'!HL1</f>
        <v>42952</v>
      </c>
      <c r="HM2">
        <f>'Εισερχ Ποσότητες &amp; ΗΕ'!HM1</f>
        <v>42953</v>
      </c>
      <c r="HN2">
        <f>'Εισερχ Ποσότητες &amp; ΗΕ'!HN1</f>
        <v>42954</v>
      </c>
      <c r="HO2">
        <f>'Εισερχ Ποσότητες &amp; ΗΕ'!HO1</f>
        <v>42955</v>
      </c>
      <c r="HP2">
        <f>'Εισερχ Ποσότητες &amp; ΗΕ'!HP1</f>
        <v>42956</v>
      </c>
      <c r="HQ2">
        <f>'Εισερχ Ποσότητες &amp; ΗΕ'!HQ1</f>
        <v>42957</v>
      </c>
      <c r="HR2">
        <f>'Εισερχ Ποσότητες &amp; ΗΕ'!HR1</f>
        <v>42958</v>
      </c>
      <c r="HS2">
        <f>'Εισερχ Ποσότητες &amp; ΗΕ'!HS1</f>
        <v>42959</v>
      </c>
      <c r="HT2">
        <f>'Εισερχ Ποσότητες &amp; ΗΕ'!HT1</f>
        <v>42960</v>
      </c>
      <c r="HU2">
        <f>'Εισερχ Ποσότητες &amp; ΗΕ'!HU1</f>
        <v>42961</v>
      </c>
      <c r="HV2">
        <f>'Εισερχ Ποσότητες &amp; ΗΕ'!HV1</f>
        <v>42962</v>
      </c>
      <c r="HW2">
        <f>'Εισερχ Ποσότητες &amp; ΗΕ'!HW1</f>
        <v>42963</v>
      </c>
      <c r="HX2">
        <f>'Εισερχ Ποσότητες &amp; ΗΕ'!HX1</f>
        <v>42964</v>
      </c>
      <c r="HY2">
        <f>'Εισερχ Ποσότητες &amp; ΗΕ'!HY1</f>
        <v>42965</v>
      </c>
      <c r="HZ2">
        <f>'Εισερχ Ποσότητες &amp; ΗΕ'!HZ1</f>
        <v>42966</v>
      </c>
      <c r="IA2">
        <f>'Εισερχ Ποσότητες &amp; ΗΕ'!IA1</f>
        <v>42967</v>
      </c>
      <c r="IB2">
        <f>'Εισερχ Ποσότητες &amp; ΗΕ'!IB1</f>
        <v>42968</v>
      </c>
      <c r="IC2">
        <f>'Εισερχ Ποσότητες &amp; ΗΕ'!IC1</f>
        <v>42969</v>
      </c>
      <c r="ID2">
        <f>'Εισερχ Ποσότητες &amp; ΗΕ'!ID1</f>
        <v>42970</v>
      </c>
      <c r="IE2">
        <f>'Εισερχ Ποσότητες &amp; ΗΕ'!IE1</f>
        <v>42971</v>
      </c>
      <c r="IF2">
        <f>'Εισερχ Ποσότητες &amp; ΗΕ'!IF1</f>
        <v>42972</v>
      </c>
      <c r="IG2">
        <f>'Εισερχ Ποσότητες &amp; ΗΕ'!IG1</f>
        <v>42973</v>
      </c>
      <c r="IH2">
        <f>'Εισερχ Ποσότητες &amp; ΗΕ'!IH1</f>
        <v>42974</v>
      </c>
      <c r="II2">
        <f>'Εισερχ Ποσότητες &amp; ΗΕ'!II1</f>
        <v>42975</v>
      </c>
      <c r="IJ2">
        <f>'Εισερχ Ποσότητες &amp; ΗΕ'!IJ1</f>
        <v>42976</v>
      </c>
      <c r="IK2">
        <f>'Εισερχ Ποσότητες &amp; ΗΕ'!IK1</f>
        <v>42977</v>
      </c>
      <c r="IL2">
        <f>'Εισερχ Ποσότητες &amp; ΗΕ'!IL1</f>
        <v>42978</v>
      </c>
      <c r="IM2">
        <f>'Εισερχ Ποσότητες &amp; ΗΕ'!IM1</f>
        <v>42979</v>
      </c>
      <c r="IN2">
        <f>'Εισερχ Ποσότητες &amp; ΗΕ'!IN1</f>
        <v>42980</v>
      </c>
      <c r="IO2">
        <f>'Εισερχ Ποσότητες &amp; ΗΕ'!IO1</f>
        <v>42981</v>
      </c>
      <c r="IP2">
        <f>'Εισερχ Ποσότητες &amp; ΗΕ'!IP1</f>
        <v>42982</v>
      </c>
      <c r="IQ2">
        <f>'Εισερχ Ποσότητες &amp; ΗΕ'!IQ1</f>
        <v>42983</v>
      </c>
      <c r="IR2">
        <f>'Εισερχ Ποσότητες &amp; ΗΕ'!IR1</f>
        <v>42984</v>
      </c>
      <c r="IS2">
        <f>'Εισερχ Ποσότητες &amp; ΗΕ'!IS1</f>
        <v>42985</v>
      </c>
      <c r="IT2">
        <f>'Εισερχ Ποσότητες &amp; ΗΕ'!IT1</f>
        <v>42986</v>
      </c>
      <c r="IU2">
        <f>'Εισερχ Ποσότητες &amp; ΗΕ'!IU1</f>
        <v>42987</v>
      </c>
      <c r="IV2">
        <f>'Εισερχ Ποσότητες &amp; ΗΕ'!IV1</f>
        <v>42988</v>
      </c>
      <c r="IW2">
        <f>'Εισερχ Ποσότητες &amp; ΗΕ'!IW1</f>
        <v>42989</v>
      </c>
      <c r="IX2">
        <f>'Εισερχ Ποσότητες &amp; ΗΕ'!IX1</f>
        <v>42990</v>
      </c>
      <c r="IY2">
        <f>'Εισερχ Ποσότητες &amp; ΗΕ'!IY1</f>
        <v>42991</v>
      </c>
      <c r="IZ2">
        <f>'Εισερχ Ποσότητες &amp; ΗΕ'!IZ1</f>
        <v>42992</v>
      </c>
      <c r="JA2">
        <f>'Εισερχ Ποσότητες &amp; ΗΕ'!JA1</f>
        <v>42993</v>
      </c>
      <c r="JB2">
        <f>'Εισερχ Ποσότητες &amp; ΗΕ'!JB1</f>
        <v>42994</v>
      </c>
      <c r="JC2">
        <f>'Εισερχ Ποσότητες &amp; ΗΕ'!JC1</f>
        <v>42995</v>
      </c>
      <c r="JD2">
        <f>'Εισερχ Ποσότητες &amp; ΗΕ'!JD1</f>
        <v>42996</v>
      </c>
      <c r="JE2">
        <f>'Εισερχ Ποσότητες &amp; ΗΕ'!JE1</f>
        <v>42997</v>
      </c>
      <c r="JF2">
        <f>'Εισερχ Ποσότητες &amp; ΗΕ'!JF1</f>
        <v>42998</v>
      </c>
      <c r="JG2">
        <f>'Εισερχ Ποσότητες &amp; ΗΕ'!JG1</f>
        <v>42999</v>
      </c>
      <c r="JH2">
        <f>'Εισερχ Ποσότητες &amp; ΗΕ'!JH1</f>
        <v>43000</v>
      </c>
      <c r="JI2">
        <f>'Εισερχ Ποσότητες &amp; ΗΕ'!JI1</f>
        <v>43001</v>
      </c>
      <c r="JJ2">
        <f>'Εισερχ Ποσότητες &amp; ΗΕ'!JJ1</f>
        <v>43002</v>
      </c>
      <c r="JK2">
        <f>'Εισερχ Ποσότητες &amp; ΗΕ'!JK1</f>
        <v>43003</v>
      </c>
      <c r="JL2">
        <f>'Εισερχ Ποσότητες &amp; ΗΕ'!JL1</f>
        <v>43004</v>
      </c>
      <c r="JM2">
        <f>'Εισερχ Ποσότητες &amp; ΗΕ'!JM1</f>
        <v>43005</v>
      </c>
      <c r="JN2">
        <f>'Εισερχ Ποσότητες &amp; ΗΕ'!JN1</f>
        <v>43006</v>
      </c>
      <c r="JO2">
        <f>'Εισερχ Ποσότητες &amp; ΗΕ'!JO1</f>
        <v>43007</v>
      </c>
      <c r="JP2">
        <f>'Εισερχ Ποσότητες &amp; ΗΕ'!JP1</f>
        <v>43008</v>
      </c>
      <c r="JQ2">
        <f>'Εισερχ Ποσότητες &amp; ΗΕ'!JQ1</f>
        <v>43009</v>
      </c>
      <c r="JR2">
        <f>'Εισερχ Ποσότητες &amp; ΗΕ'!JR1</f>
        <v>43010</v>
      </c>
      <c r="JS2">
        <f>'Εισερχ Ποσότητες &amp; ΗΕ'!JS1</f>
        <v>43011</v>
      </c>
      <c r="JT2">
        <f>'Εισερχ Ποσότητες &amp; ΗΕ'!JT1</f>
        <v>43012</v>
      </c>
      <c r="JU2">
        <f>'Εισερχ Ποσότητες &amp; ΗΕ'!JU1</f>
        <v>43013</v>
      </c>
      <c r="JV2">
        <f>'Εισερχ Ποσότητες &amp; ΗΕ'!JV1</f>
        <v>43014</v>
      </c>
      <c r="JW2">
        <f>'Εισερχ Ποσότητες &amp; ΗΕ'!JW1</f>
        <v>43015</v>
      </c>
      <c r="JX2">
        <f>'Εισερχ Ποσότητες &amp; ΗΕ'!JX1</f>
        <v>43016</v>
      </c>
      <c r="JY2">
        <f>'Εισερχ Ποσότητες &amp; ΗΕ'!JY1</f>
        <v>43017</v>
      </c>
      <c r="JZ2">
        <f>'Εισερχ Ποσότητες &amp; ΗΕ'!JZ1</f>
        <v>43018</v>
      </c>
      <c r="KA2">
        <f>'Εισερχ Ποσότητες &amp; ΗΕ'!KA1</f>
        <v>43019</v>
      </c>
      <c r="KB2">
        <f>'Εισερχ Ποσότητες &amp; ΗΕ'!KB1</f>
        <v>43020</v>
      </c>
      <c r="KC2">
        <f>'Εισερχ Ποσότητες &amp; ΗΕ'!KC1</f>
        <v>43021</v>
      </c>
      <c r="KD2">
        <f>'Εισερχ Ποσότητες &amp; ΗΕ'!KD1</f>
        <v>43022</v>
      </c>
      <c r="KE2">
        <f>'Εισερχ Ποσότητες &amp; ΗΕ'!KE1</f>
        <v>43023</v>
      </c>
      <c r="KF2">
        <f>'Εισερχ Ποσότητες &amp; ΗΕ'!KF1</f>
        <v>43024</v>
      </c>
      <c r="KG2">
        <f>'Εισερχ Ποσότητες &amp; ΗΕ'!KG1</f>
        <v>43025</v>
      </c>
      <c r="KH2">
        <f>'Εισερχ Ποσότητες &amp; ΗΕ'!KH1</f>
        <v>43026</v>
      </c>
      <c r="KI2">
        <f>'Εισερχ Ποσότητες &amp; ΗΕ'!KI1</f>
        <v>43027</v>
      </c>
      <c r="KJ2">
        <f>'Εισερχ Ποσότητες &amp; ΗΕ'!KJ1</f>
        <v>43028</v>
      </c>
      <c r="KK2">
        <f>'Εισερχ Ποσότητες &amp; ΗΕ'!KK1</f>
        <v>43029</v>
      </c>
      <c r="KL2">
        <f>'Εισερχ Ποσότητες &amp; ΗΕ'!KL1</f>
        <v>43030</v>
      </c>
      <c r="KM2">
        <f>'Εισερχ Ποσότητες &amp; ΗΕ'!KM1</f>
        <v>43031</v>
      </c>
      <c r="KN2">
        <f>'Εισερχ Ποσότητες &amp; ΗΕ'!KN1</f>
        <v>43032</v>
      </c>
      <c r="KO2">
        <f>'Εισερχ Ποσότητες &amp; ΗΕ'!KO1</f>
        <v>43033</v>
      </c>
      <c r="KP2">
        <f>'Εισερχ Ποσότητες &amp; ΗΕ'!KP1</f>
        <v>43034</v>
      </c>
      <c r="KQ2">
        <f>'Εισερχ Ποσότητες &amp; ΗΕ'!KQ1</f>
        <v>43035</v>
      </c>
      <c r="KR2">
        <f>'Εισερχ Ποσότητες &amp; ΗΕ'!KR1</f>
        <v>43036</v>
      </c>
      <c r="KS2">
        <f>'Εισερχ Ποσότητες &amp; ΗΕ'!KS1</f>
        <v>43037</v>
      </c>
      <c r="KT2">
        <f>'Εισερχ Ποσότητες &amp; ΗΕ'!KT1</f>
        <v>43038</v>
      </c>
      <c r="KU2">
        <f>'Εισερχ Ποσότητες &amp; ΗΕ'!KU1</f>
        <v>43039</v>
      </c>
      <c r="KV2">
        <f>'Εισερχ Ποσότητες &amp; ΗΕ'!KV1</f>
        <v>43040</v>
      </c>
      <c r="KW2">
        <f>'Εισερχ Ποσότητες &amp; ΗΕ'!KW1</f>
        <v>43041</v>
      </c>
      <c r="KX2">
        <f>'Εισερχ Ποσότητες &amp; ΗΕ'!KX1</f>
        <v>43042</v>
      </c>
      <c r="KY2">
        <f>'Εισερχ Ποσότητες &amp; ΗΕ'!KY1</f>
        <v>43043</v>
      </c>
      <c r="KZ2">
        <f>'Εισερχ Ποσότητες &amp; ΗΕ'!KZ1</f>
        <v>43044</v>
      </c>
      <c r="LA2">
        <f>'Εισερχ Ποσότητες &amp; ΗΕ'!LA1</f>
        <v>43045</v>
      </c>
      <c r="LB2">
        <f>'Εισερχ Ποσότητες &amp; ΗΕ'!LB1</f>
        <v>43046</v>
      </c>
      <c r="LC2">
        <f>'Εισερχ Ποσότητες &amp; ΗΕ'!LC1</f>
        <v>43047</v>
      </c>
      <c r="LD2">
        <f>'Εισερχ Ποσότητες &amp; ΗΕ'!LD1</f>
        <v>43048</v>
      </c>
      <c r="LE2">
        <f>'Εισερχ Ποσότητες &amp; ΗΕ'!LE1</f>
        <v>43049</v>
      </c>
      <c r="LF2">
        <f>'Εισερχ Ποσότητες &amp; ΗΕ'!LF1</f>
        <v>43050</v>
      </c>
      <c r="LG2">
        <f>'Εισερχ Ποσότητες &amp; ΗΕ'!LG1</f>
        <v>43051</v>
      </c>
      <c r="LH2">
        <f>'Εισερχ Ποσότητες &amp; ΗΕ'!LH1</f>
        <v>43052</v>
      </c>
      <c r="LI2">
        <f>'Εισερχ Ποσότητες &amp; ΗΕ'!LI1</f>
        <v>43053</v>
      </c>
      <c r="LJ2">
        <f>'Εισερχ Ποσότητες &amp; ΗΕ'!LJ1</f>
        <v>43054</v>
      </c>
      <c r="LK2">
        <f>'Εισερχ Ποσότητες &amp; ΗΕ'!LK1</f>
        <v>43055</v>
      </c>
      <c r="LL2">
        <f>'Εισερχ Ποσότητες &amp; ΗΕ'!LL1</f>
        <v>43056</v>
      </c>
      <c r="LM2">
        <f>'Εισερχ Ποσότητες &amp; ΗΕ'!LM1</f>
        <v>43057</v>
      </c>
      <c r="LN2">
        <f>'Εισερχ Ποσότητες &amp; ΗΕ'!LN1</f>
        <v>43058</v>
      </c>
      <c r="LO2">
        <f>'Εισερχ Ποσότητες &amp; ΗΕ'!LO1</f>
        <v>43059</v>
      </c>
      <c r="LP2">
        <f>'Εισερχ Ποσότητες &amp; ΗΕ'!LP1</f>
        <v>43060</v>
      </c>
      <c r="LQ2">
        <f>'Εισερχ Ποσότητες &amp; ΗΕ'!LQ1</f>
        <v>43061</v>
      </c>
      <c r="LR2">
        <f>'Εισερχ Ποσότητες &amp; ΗΕ'!LR1</f>
        <v>43062</v>
      </c>
      <c r="LS2">
        <f>'Εισερχ Ποσότητες &amp; ΗΕ'!LS1</f>
        <v>43063</v>
      </c>
      <c r="LT2">
        <f>'Εισερχ Ποσότητες &amp; ΗΕ'!LT1</f>
        <v>43064</v>
      </c>
      <c r="LU2">
        <f>'Εισερχ Ποσότητες &amp; ΗΕ'!LU1</f>
        <v>43065</v>
      </c>
      <c r="LV2">
        <f>'Εισερχ Ποσότητες &amp; ΗΕ'!LV1</f>
        <v>43066</v>
      </c>
      <c r="LW2">
        <f>'Εισερχ Ποσότητες &amp; ΗΕ'!LW1</f>
        <v>43067</v>
      </c>
      <c r="LX2">
        <f>'Εισερχ Ποσότητες &amp; ΗΕ'!LX1</f>
        <v>43068</v>
      </c>
      <c r="LY2">
        <f>'Εισερχ Ποσότητες &amp; ΗΕ'!LY1</f>
        <v>43069</v>
      </c>
      <c r="LZ2">
        <f>'Εισερχ Ποσότητες &amp; ΗΕ'!LZ1</f>
        <v>43070</v>
      </c>
      <c r="MA2">
        <f>'Εισερχ Ποσότητες &amp; ΗΕ'!MA1</f>
        <v>43071</v>
      </c>
      <c r="MB2">
        <f>'Εισερχ Ποσότητες &amp; ΗΕ'!MB1</f>
        <v>43072</v>
      </c>
      <c r="MC2">
        <f>'Εισερχ Ποσότητες &amp; ΗΕ'!MC1</f>
        <v>43073</v>
      </c>
      <c r="MD2">
        <f>'Εισερχ Ποσότητες &amp; ΗΕ'!MD1</f>
        <v>43074</v>
      </c>
      <c r="ME2">
        <f>'Εισερχ Ποσότητες &amp; ΗΕ'!ME1</f>
        <v>43075</v>
      </c>
      <c r="MF2">
        <f>'Εισερχ Ποσότητες &amp; ΗΕ'!MF1</f>
        <v>43076</v>
      </c>
      <c r="MG2">
        <f>'Εισερχ Ποσότητες &amp; ΗΕ'!MG1</f>
        <v>43077</v>
      </c>
      <c r="MH2">
        <f>'Εισερχ Ποσότητες &amp; ΗΕ'!MH1</f>
        <v>43078</v>
      </c>
      <c r="MI2">
        <f>'Εισερχ Ποσότητες &amp; ΗΕ'!MI1</f>
        <v>43079</v>
      </c>
      <c r="MJ2">
        <f>'Εισερχ Ποσότητες &amp; ΗΕ'!MJ1</f>
        <v>43080</v>
      </c>
      <c r="MK2">
        <f>'Εισερχ Ποσότητες &amp; ΗΕ'!MK1</f>
        <v>43081</v>
      </c>
      <c r="ML2">
        <f>'Εισερχ Ποσότητες &amp; ΗΕ'!ML1</f>
        <v>43082</v>
      </c>
      <c r="MM2">
        <f>'Εισερχ Ποσότητες &amp; ΗΕ'!MM1</f>
        <v>43083</v>
      </c>
      <c r="MN2">
        <f>'Εισερχ Ποσότητες &amp; ΗΕ'!MN1</f>
        <v>43084</v>
      </c>
      <c r="MO2">
        <f>'Εισερχ Ποσότητες &amp; ΗΕ'!MO1</f>
        <v>43085</v>
      </c>
      <c r="MP2">
        <f>'Εισερχ Ποσότητες &amp; ΗΕ'!MP1</f>
        <v>43086</v>
      </c>
      <c r="MQ2">
        <f>'Εισερχ Ποσότητες &amp; ΗΕ'!MQ1</f>
        <v>43087</v>
      </c>
      <c r="MR2">
        <f>'Εισερχ Ποσότητες &amp; ΗΕ'!MR1</f>
        <v>43088</v>
      </c>
      <c r="MS2">
        <f>'Εισερχ Ποσότητες &amp; ΗΕ'!MS1</f>
        <v>43089</v>
      </c>
      <c r="MT2">
        <f>'Εισερχ Ποσότητες &amp; ΗΕ'!MT1</f>
        <v>43090</v>
      </c>
      <c r="MU2">
        <f>'Εισερχ Ποσότητες &amp; ΗΕ'!MU1</f>
        <v>43091</v>
      </c>
      <c r="MV2">
        <f>'Εισερχ Ποσότητες &amp; ΗΕ'!MV1</f>
        <v>43092</v>
      </c>
      <c r="MW2">
        <f>'Εισερχ Ποσότητες &amp; ΗΕ'!MW1</f>
        <v>43093</v>
      </c>
      <c r="MX2">
        <f>'Εισερχ Ποσότητες &amp; ΗΕ'!MX1</f>
        <v>43094</v>
      </c>
      <c r="MY2">
        <f>'Εισερχ Ποσότητες &amp; ΗΕ'!MY1</f>
        <v>43095</v>
      </c>
      <c r="MZ2">
        <f>'Εισερχ Ποσότητες &amp; ΗΕ'!MZ1</f>
        <v>43096</v>
      </c>
      <c r="NA2">
        <f>'Εισερχ Ποσότητες &amp; ΗΕ'!NA1</f>
        <v>43097</v>
      </c>
      <c r="NB2">
        <f>'Εισερχ Ποσότητες &amp; ΗΕ'!NB1</f>
        <v>43098</v>
      </c>
      <c r="NC2">
        <f>'Εισερχ Ποσότητες &amp; ΗΕ'!NC1</f>
        <v>43099</v>
      </c>
      <c r="ND2">
        <f>'Εισερχ Ποσότητες &amp; ΗΕ'!ND1</f>
        <v>43100</v>
      </c>
      <c r="NE2">
        <f>'Εισερχ Ποσότητες &amp; ΗΕ'!NE1</f>
        <v>43101</v>
      </c>
    </row>
    <row r="3" spans="2:369" x14ac:dyDescent="0.25">
      <c r="B3" s="13" t="s">
        <v>73</v>
      </c>
      <c r="C3" s="19" t="s">
        <v>65</v>
      </c>
      <c r="D3" s="18">
        <f>'Εισερχ Ποσότητες &amp; ΗΕ'!D57</f>
        <v>2098.6999999999534</v>
      </c>
      <c r="E3" s="18">
        <f>'Εισερχ Ποσότητες &amp; ΗΕ'!E57</f>
        <v>1872</v>
      </c>
      <c r="F3" s="18">
        <f>'Εισερχ Ποσότητες &amp; ΗΕ'!F57</f>
        <v>1738</v>
      </c>
      <c r="G3" s="18">
        <f>'Εισερχ Ποσότητες &amp; ΗΕ'!G57</f>
        <v>1800</v>
      </c>
      <c r="H3" s="18">
        <f>'Εισερχ Ποσότητες &amp; ΗΕ'!H57</f>
        <v>1793</v>
      </c>
      <c r="I3" s="18">
        <f>'Εισερχ Ποσότητες &amp; ΗΕ'!I57</f>
        <v>1608</v>
      </c>
      <c r="J3" s="18">
        <f>'Εισερχ Ποσότητες &amp; ΗΕ'!J57</f>
        <v>1696</v>
      </c>
      <c r="K3" s="18">
        <f>'Εισερχ Ποσότητες &amp; ΗΕ'!K57</f>
        <v>1739</v>
      </c>
      <c r="L3" s="18">
        <f>'Εισερχ Ποσότητες &amp; ΗΕ'!L57</f>
        <v>1666</v>
      </c>
      <c r="M3" s="18">
        <f>'Εισερχ Ποσότητες &amp; ΗΕ'!M57</f>
        <v>1748</v>
      </c>
      <c r="N3" s="18">
        <f>'Εισερχ Ποσότητες &amp; ΗΕ'!N57</f>
        <v>1678</v>
      </c>
      <c r="O3" s="18">
        <f>'Εισερχ Ποσότητες &amp; ΗΕ'!O57</f>
        <v>1564</v>
      </c>
      <c r="P3" s="18">
        <f>'Εισερχ Ποσότητες &amp; ΗΕ'!P57</f>
        <v>1689</v>
      </c>
      <c r="Q3" s="18">
        <f>'Εισερχ Ποσότητες &amp; ΗΕ'!Q57</f>
        <v>1687</v>
      </c>
      <c r="R3" s="18">
        <f>'Εισερχ Ποσότητες &amp; ΗΕ'!R57</f>
        <v>1686</v>
      </c>
      <c r="S3" s="18">
        <f>'Εισερχ Ποσότητες &amp; ΗΕ'!S57</f>
        <v>1458</v>
      </c>
      <c r="T3" s="18">
        <f>'Εισερχ Ποσότητες &amp; ΗΕ'!T57</f>
        <v>1646</v>
      </c>
      <c r="U3" s="18">
        <f>'Εισερχ Ποσότητες &amp; ΗΕ'!U57</f>
        <v>1850</v>
      </c>
      <c r="V3" s="18">
        <f>'Εισερχ Ποσότητες &amp; ΗΕ'!V57</f>
        <v>1680</v>
      </c>
      <c r="W3" s="18">
        <f>'Εισερχ Ποσότητες &amp; ΗΕ'!W57</f>
        <v>1838</v>
      </c>
      <c r="X3" s="18">
        <f>'Εισερχ Ποσότητες &amp; ΗΕ'!X57</f>
        <v>1911</v>
      </c>
      <c r="Y3" s="18">
        <f>'Εισερχ Ποσότητες &amp; ΗΕ'!Y57</f>
        <v>1842</v>
      </c>
      <c r="Z3" s="18">
        <f>'Εισερχ Ποσότητες &amp; ΗΕ'!Z57</f>
        <v>1994</v>
      </c>
      <c r="AA3" s="18">
        <f>'Εισερχ Ποσότητες &amp; ΗΕ'!AA57</f>
        <v>1905</v>
      </c>
      <c r="AB3" s="18">
        <f>'Εισερχ Ποσότητες &amp; ΗΕ'!AB57</f>
        <v>1725</v>
      </c>
      <c r="AC3" s="18">
        <f>'Εισερχ Ποσότητες &amp; ΗΕ'!AC57</f>
        <v>1850</v>
      </c>
      <c r="AD3" s="18">
        <f>'Εισερχ Ποσότητες &amp; ΗΕ'!AD57</f>
        <v>1753</v>
      </c>
      <c r="AE3" s="18">
        <f>'Εισερχ Ποσότητες &amp; ΗΕ'!AE57</f>
        <v>1935</v>
      </c>
      <c r="AF3" s="18">
        <f>'Εισερχ Ποσότητες &amp; ΗΕ'!AF57</f>
        <v>1811</v>
      </c>
      <c r="AG3" s="18">
        <f>'Εισερχ Ποσότητες &amp; ΗΕ'!AG57</f>
        <v>1780</v>
      </c>
      <c r="AH3" s="18">
        <f>'Εισερχ Ποσότητες &amp; ΗΕ'!AH57</f>
        <v>1784</v>
      </c>
      <c r="AI3" s="18">
        <f>'Εισερχ Ποσότητες &amp; ΗΕ'!AI57</f>
        <v>1976</v>
      </c>
      <c r="AJ3" s="18">
        <f>'Εισερχ Ποσότητες &amp; ΗΕ'!AJ57</f>
        <v>1940</v>
      </c>
      <c r="AK3" s="18">
        <f>'Εισερχ Ποσότητες &amp; ΗΕ'!AK57</f>
        <v>1932</v>
      </c>
      <c r="AL3" s="18">
        <f>'Εισερχ Ποσότητες &amp; ΗΕ'!AL57</f>
        <v>1920</v>
      </c>
      <c r="AM3" s="18">
        <f>'Εισερχ Ποσότητες &amp; ΗΕ'!AM57</f>
        <v>1698</v>
      </c>
      <c r="AN3" s="18">
        <f>'Εισερχ Ποσότητες &amp; ΗΕ'!AN57</f>
        <v>1947</v>
      </c>
      <c r="AO3" s="18">
        <f>'Εισερχ Ποσότητες &amp; ΗΕ'!AO57</f>
        <v>1918</v>
      </c>
      <c r="AP3" s="18">
        <f>'Εισερχ Ποσότητες &amp; ΗΕ'!AP57</f>
        <v>1825</v>
      </c>
      <c r="AQ3" s="18">
        <f>'Εισερχ Ποσότητες &amp; ΗΕ'!AQ57</f>
        <v>1844</v>
      </c>
      <c r="AR3" s="18">
        <f>'Εισερχ Ποσότητες &amp; ΗΕ'!AR57</f>
        <v>1877</v>
      </c>
      <c r="AS3" s="18">
        <f>'Εισερχ Ποσότητες &amp; ΗΕ'!AS57</f>
        <v>1884</v>
      </c>
      <c r="AT3" s="18">
        <f>'Εισερχ Ποσότητες &amp; ΗΕ'!AT57</f>
        <v>1490</v>
      </c>
      <c r="AU3" s="18">
        <f>'Εισερχ Ποσότητες &amp; ΗΕ'!AU57</f>
        <v>1926</v>
      </c>
      <c r="AV3" s="18">
        <f>'Εισερχ Ποσότητες &amp; ΗΕ'!AV57</f>
        <v>1439</v>
      </c>
      <c r="AW3" s="18">
        <f>'Εισερχ Ποσότητες &amp; ΗΕ'!AW57</f>
        <v>1729</v>
      </c>
      <c r="AX3" s="18">
        <f>'Εισερχ Ποσότητες &amp; ΗΕ'!AX57</f>
        <v>1618</v>
      </c>
      <c r="AY3" s="18">
        <f>'Εισερχ Ποσότητες &amp; ΗΕ'!AY57</f>
        <v>2007</v>
      </c>
      <c r="AZ3" s="18">
        <f>'Εισερχ Ποσότητες &amp; ΗΕ'!AZ57</f>
        <v>2172</v>
      </c>
      <c r="BA3" s="18">
        <f>'Εισερχ Ποσότητες &amp; ΗΕ'!BA57</f>
        <v>2004</v>
      </c>
      <c r="BB3" s="18">
        <f>'Εισερχ Ποσότητες &amp; ΗΕ'!BB57</f>
        <v>2054</v>
      </c>
      <c r="BC3" s="18">
        <f>'Εισερχ Ποσότητες &amp; ΗΕ'!BC57</f>
        <v>1954</v>
      </c>
      <c r="BD3" s="18">
        <f>'Εισερχ Ποσότητες &amp; ΗΕ'!BD57</f>
        <v>1581</v>
      </c>
      <c r="BE3" s="18">
        <f>'Εισερχ Ποσότητες &amp; ΗΕ'!BE57</f>
        <v>2050</v>
      </c>
      <c r="BF3" s="18">
        <f>'Εισερχ Ποσότητες &amp; ΗΕ'!BF57</f>
        <v>1752</v>
      </c>
      <c r="BG3" s="18">
        <f>'Εισερχ Ποσότητες &amp; ΗΕ'!BG57</f>
        <v>1741</v>
      </c>
      <c r="BH3" s="18">
        <f>'Εισερχ Ποσότητες &amp; ΗΕ'!BH57</f>
        <v>1756</v>
      </c>
      <c r="BI3" s="18">
        <f>'Εισερχ Ποσότητες &amp; ΗΕ'!BI57</f>
        <v>1847</v>
      </c>
      <c r="BJ3" s="18">
        <f>'Εισερχ Ποσότητες &amp; ΗΕ'!BJ57</f>
        <v>1735</v>
      </c>
      <c r="BK3" s="18">
        <f>'Εισερχ Ποσότητες &amp; ΗΕ'!BK57</f>
        <v>1771</v>
      </c>
      <c r="BL3" s="18">
        <f>'Εισερχ Ποσότητες &amp; ΗΕ'!BL57</f>
        <v>1741</v>
      </c>
      <c r="BM3" s="18">
        <f>'Εισερχ Ποσότητες &amp; ΗΕ'!BM57</f>
        <v>1745</v>
      </c>
      <c r="BN3" s="18">
        <f>'Εισερχ Ποσότητες &amp; ΗΕ'!BN57</f>
        <v>1836</v>
      </c>
      <c r="BO3" s="18">
        <f>'Εισερχ Ποσότητες &amp; ΗΕ'!BO57</f>
        <v>1766</v>
      </c>
      <c r="BP3" s="18">
        <f>'Εισερχ Ποσότητες &amp; ΗΕ'!BP57</f>
        <v>1796</v>
      </c>
      <c r="BQ3" s="18">
        <f>'Εισερχ Ποσότητες &amp; ΗΕ'!BQ57</f>
        <v>1783</v>
      </c>
      <c r="BR3" s="18">
        <f>'Εισερχ Ποσότητες &amp; ΗΕ'!BR57</f>
        <v>1847</v>
      </c>
      <c r="BS3" s="18">
        <f>'Εισερχ Ποσότητες &amp; ΗΕ'!BS57</f>
        <v>1923</v>
      </c>
      <c r="BT3" s="18">
        <f>'Εισερχ Ποσότητες &amp; ΗΕ'!BT57</f>
        <v>1782</v>
      </c>
      <c r="BU3" s="18">
        <f>'Εισερχ Ποσότητες &amp; ΗΕ'!BU57</f>
        <v>1463</v>
      </c>
      <c r="BV3" s="18">
        <f>'Εισερχ Ποσότητες &amp; ΗΕ'!BV57</f>
        <v>990</v>
      </c>
      <c r="BW3" s="18">
        <f>'Εισερχ Ποσότητες &amp; ΗΕ'!BW57</f>
        <v>1838</v>
      </c>
      <c r="BX3" s="18">
        <f>'Εισερχ Ποσότητες &amp; ΗΕ'!BX57</f>
        <v>1880.5</v>
      </c>
      <c r="BY3" s="18">
        <f>'Εισερχ Ποσότητες &amp; ΗΕ'!BY57</f>
        <v>1880.5</v>
      </c>
      <c r="BZ3" s="18">
        <f>'Εισερχ Ποσότητες &amp; ΗΕ'!BZ57</f>
        <v>2093</v>
      </c>
      <c r="CA3" s="18">
        <f>'Εισερχ Ποσότητες &amp; ΗΕ'!CA57</f>
        <v>1853</v>
      </c>
      <c r="CB3" s="18">
        <f>'Εισερχ Ποσότητες &amp; ΗΕ'!CB57</f>
        <v>1821</v>
      </c>
      <c r="CC3" s="18">
        <f>'Εισερχ Ποσότητες &amp; ΗΕ'!CC57</f>
        <v>1732</v>
      </c>
      <c r="CD3" s="18">
        <f>'Εισερχ Ποσότητες &amp; ΗΕ'!CD57</f>
        <v>1726.6</v>
      </c>
      <c r="CE3" s="18">
        <f>'Εισερχ Ποσότητες &amp; ΗΕ'!CE57</f>
        <v>1726.6</v>
      </c>
      <c r="CF3" s="18">
        <f>'Εισερχ Ποσότητες &amp; ΗΕ'!CF57</f>
        <v>1726.6</v>
      </c>
      <c r="CG3" s="18">
        <f>'Εισερχ Ποσότητες &amp; ΗΕ'!CG57</f>
        <v>1726.6</v>
      </c>
      <c r="CH3" s="18">
        <f>'Εισερχ Ποσότητες &amp; ΗΕ'!CH57</f>
        <v>1726.6</v>
      </c>
      <c r="CI3" s="18">
        <f>'Εισερχ Ποσότητες &amp; ΗΕ'!CI57</f>
        <v>1941</v>
      </c>
      <c r="CJ3" s="18">
        <f>'Εισερχ Ποσότητες &amp; ΗΕ'!CJ57</f>
        <v>2036</v>
      </c>
      <c r="CK3" s="18">
        <f>'Εισερχ Ποσότητες &amp; ΗΕ'!CK57</f>
        <v>1823</v>
      </c>
      <c r="CL3" s="18">
        <f>'Εισερχ Ποσότητες &amp; ΗΕ'!CL57</f>
        <v>1721</v>
      </c>
      <c r="CM3" s="18">
        <f>'Εισερχ Ποσότητες &amp; ΗΕ'!CM57</f>
        <v>1778</v>
      </c>
      <c r="CN3" s="18">
        <f>'Εισερχ Ποσότητες &amp; ΗΕ'!CN57</f>
        <v>1772</v>
      </c>
      <c r="CO3" s="18">
        <f>'Εισερχ Ποσότητες &amp; ΗΕ'!CO57</f>
        <v>1810</v>
      </c>
      <c r="CP3" s="18">
        <f>'Εισερχ Ποσότητες &amp; ΗΕ'!CP57</f>
        <v>1727</v>
      </c>
      <c r="CQ3" s="18">
        <f>'Εισερχ Ποσότητες &amp; ΗΕ'!CQ57</f>
        <v>1851</v>
      </c>
      <c r="CR3" s="18">
        <f>'Εισερχ Ποσότητες &amp; ΗΕ'!CR57</f>
        <v>1684</v>
      </c>
      <c r="CS3" s="18">
        <f>'Εισερχ Ποσότητες &amp; ΗΕ'!CS57</f>
        <v>1843</v>
      </c>
      <c r="CT3" s="18">
        <f>'Εισερχ Ποσότητες &amp; ΗΕ'!CT57</f>
        <v>1748</v>
      </c>
      <c r="CU3" s="18">
        <f>'Εισερχ Ποσότητες &amp; ΗΕ'!CU57</f>
        <v>1513</v>
      </c>
      <c r="CV3" s="18">
        <f>'Εισερχ Ποσότητες &amp; ΗΕ'!CV57</f>
        <v>1451</v>
      </c>
      <c r="CW3" s="18">
        <f>'Εισερχ Ποσότητες &amp; ΗΕ'!CW57</f>
        <v>1505</v>
      </c>
      <c r="CX3" s="18">
        <f>'Εισερχ Ποσότητες &amp; ΗΕ'!CX57</f>
        <v>1719</v>
      </c>
      <c r="CY3" s="18">
        <f>'Εισερχ Ποσότητες &amp; ΗΕ'!CY57</f>
        <v>1633</v>
      </c>
      <c r="CZ3" s="18">
        <f>'Εισερχ Ποσότητες &amp; ΗΕ'!CZ57</f>
        <v>1677</v>
      </c>
      <c r="DA3" s="18">
        <f>'Εισερχ Ποσότητες &amp; ΗΕ'!DA57</f>
        <v>1705</v>
      </c>
      <c r="DB3" s="18">
        <f>'Εισερχ Ποσότητες &amp; ΗΕ'!DB57</f>
        <v>1821</v>
      </c>
      <c r="DC3" s="18">
        <f>'Εισερχ Ποσότητες &amp; ΗΕ'!DC57</f>
        <v>1828</v>
      </c>
      <c r="DD3" s="18">
        <f>'Εισερχ Ποσότητες &amp; ΗΕ'!DD57</f>
        <v>1784</v>
      </c>
      <c r="DE3" s="18">
        <f>'Εισερχ Ποσότητες &amp; ΗΕ'!DE57</f>
        <v>1719</v>
      </c>
      <c r="DF3" s="18">
        <f>'Εισερχ Ποσότητες &amp; ΗΕ'!DF57</f>
        <v>1813</v>
      </c>
      <c r="DG3" s="18">
        <f>'Εισερχ Ποσότητες &amp; ΗΕ'!DG57</f>
        <v>1764</v>
      </c>
      <c r="DH3" s="18">
        <f>'Εισερχ Ποσότητες &amp; ΗΕ'!DH57</f>
        <v>1755</v>
      </c>
      <c r="DI3" s="18">
        <f>'Εισερχ Ποσότητες &amp; ΗΕ'!DI57</f>
        <v>1752</v>
      </c>
      <c r="DJ3" s="18">
        <f>'Εισερχ Ποσότητες &amp; ΗΕ'!DJ57</f>
        <v>1655</v>
      </c>
      <c r="DK3" s="18">
        <f>'Εισερχ Ποσότητες &amp; ΗΕ'!DK57</f>
        <v>1810</v>
      </c>
      <c r="DL3" s="18">
        <f>'Εισερχ Ποσότητες &amp; ΗΕ'!DL57</f>
        <v>1725</v>
      </c>
      <c r="DM3" s="18">
        <f>'Εισερχ Ποσότητες &amp; ΗΕ'!DM57</f>
        <v>1947</v>
      </c>
      <c r="DN3" s="18">
        <f>'Εισερχ Ποσότητες &amp; ΗΕ'!DN57</f>
        <v>1649</v>
      </c>
      <c r="DO3" s="18">
        <f>'Εισερχ Ποσότητες &amp; ΗΕ'!DO57</f>
        <v>1892</v>
      </c>
      <c r="DP3" s="18">
        <f>'Εισερχ Ποσότητες &amp; ΗΕ'!DP57</f>
        <v>1892</v>
      </c>
      <c r="DQ3" s="18">
        <f>'Εισερχ Ποσότητες &amp; ΗΕ'!DQ57</f>
        <v>1906</v>
      </c>
      <c r="DR3" s="18">
        <f>'Εισερχ Ποσότητες &amp; ΗΕ'!DR57</f>
        <v>2015</v>
      </c>
      <c r="DS3" s="18">
        <f>'Εισερχ Ποσότητες &amp; ΗΕ'!DS57</f>
        <v>2068</v>
      </c>
      <c r="DT3" s="18">
        <f>'Εισερχ Ποσότητες &amp; ΗΕ'!DT57</f>
        <v>1912</v>
      </c>
      <c r="DU3" s="18">
        <f>'Εισερχ Ποσότητες &amp; ΗΕ'!DU57</f>
        <v>1858</v>
      </c>
      <c r="DV3" s="18">
        <f>'Εισερχ Ποσότητες &amp; ΗΕ'!DV57</f>
        <v>1891</v>
      </c>
      <c r="DW3" s="18">
        <f>'Εισερχ Ποσότητες &amp; ΗΕ'!DW57</f>
        <v>1860</v>
      </c>
      <c r="DX3" s="18">
        <f>'Εισερχ Ποσότητες &amp; ΗΕ'!DX57</f>
        <v>1905</v>
      </c>
      <c r="DY3" s="18">
        <f>'Εισερχ Ποσότητες &amp; ΗΕ'!DY57</f>
        <v>1919</v>
      </c>
      <c r="DZ3" s="18">
        <f>'Εισερχ Ποσότητες &amp; ΗΕ'!DZ57</f>
        <v>1255.5</v>
      </c>
      <c r="EA3" s="18">
        <f>'Εισερχ Ποσότητες &amp; ΗΕ'!EA57</f>
        <v>1255.5</v>
      </c>
      <c r="EB3" s="18">
        <f>'Εισερχ Ποσότητες &amp; ΗΕ'!EB57</f>
        <v>1914</v>
      </c>
      <c r="EC3" s="18">
        <f>'Εισερχ Ποσότητες &amp; ΗΕ'!EC57</f>
        <v>2024</v>
      </c>
      <c r="ED3" s="18">
        <f>'Εισερχ Ποσότητες &amp; ΗΕ'!ED57</f>
        <v>1978</v>
      </c>
      <c r="EE3" s="18">
        <f>'Εισερχ Ποσότητες &amp; ΗΕ'!EE57</f>
        <v>1892</v>
      </c>
      <c r="EF3" s="18">
        <f>'Εισερχ Ποσότητες &amp; ΗΕ'!EF57</f>
        <v>2065</v>
      </c>
      <c r="EG3" s="18">
        <f>'Εισερχ Ποσότητες &amp; ΗΕ'!EG57</f>
        <v>1873</v>
      </c>
      <c r="EH3" s="18">
        <f>'Εισερχ Ποσότητες &amp; ΗΕ'!EH57</f>
        <v>1350</v>
      </c>
      <c r="EI3" s="18">
        <f>'Εισερχ Ποσότητες &amp; ΗΕ'!EI57</f>
        <v>1205</v>
      </c>
      <c r="EJ3" s="18">
        <f>'Εισερχ Ποσότητες &amp; ΗΕ'!EJ57</f>
        <v>1184</v>
      </c>
      <c r="EK3" s="18">
        <f>'Εισερχ Ποσότητες &amp; ΗΕ'!EK57</f>
        <v>1339</v>
      </c>
      <c r="EL3" s="18">
        <f>'Εισερχ Ποσότητες &amp; ΗΕ'!EL57</f>
        <v>1409</v>
      </c>
      <c r="EM3" s="18">
        <f>'Εισερχ Ποσότητες &amp; ΗΕ'!EM57</f>
        <v>1629</v>
      </c>
      <c r="EN3" s="18">
        <f>'Εισερχ Ποσότητες &amp; ΗΕ'!EN57</f>
        <v>2021</v>
      </c>
      <c r="EO3" s="18">
        <f>'Εισερχ Ποσότητες &amp; ΗΕ'!EO57</f>
        <v>2003</v>
      </c>
      <c r="EP3" s="18">
        <f>'Εισερχ Ποσότητες &amp; ΗΕ'!EP57</f>
        <v>2099</v>
      </c>
      <c r="EQ3" s="18">
        <f>'Εισερχ Ποσότητες &amp; ΗΕ'!EQ57</f>
        <v>1963</v>
      </c>
      <c r="ER3" s="18">
        <f>'Εισερχ Ποσότητες &amp; ΗΕ'!ER57</f>
        <v>1775</v>
      </c>
      <c r="ES3" s="18">
        <f>'Εισερχ Ποσότητες &amp; ΗΕ'!ES57</f>
        <v>1691</v>
      </c>
      <c r="ET3" s="18">
        <f>'Εισερχ Ποσότητες &amp; ΗΕ'!ET57</f>
        <v>1773</v>
      </c>
      <c r="EU3" s="18">
        <f>'Εισερχ Ποσότητες &amp; ΗΕ'!EU57</f>
        <v>1704</v>
      </c>
      <c r="EV3" s="18">
        <f>'Εισερχ Ποσότητες &amp; ΗΕ'!EV57</f>
        <v>1769</v>
      </c>
      <c r="EW3" s="18">
        <f>'Εισερχ Ποσότητες &amp; ΗΕ'!EW57</f>
        <v>1533</v>
      </c>
      <c r="EX3" s="18">
        <f>'Εισερχ Ποσότητες &amp; ΗΕ'!EX57</f>
        <v>1665</v>
      </c>
      <c r="EY3" s="18">
        <f>'Εισερχ Ποσότητες &amp; ΗΕ'!EY57</f>
        <v>1650</v>
      </c>
      <c r="EZ3" s="18">
        <f>'Εισερχ Ποσότητες &amp; ΗΕ'!EZ57</f>
        <v>1630</v>
      </c>
      <c r="FA3" s="18">
        <f>'Εισερχ Ποσότητες &amp; ΗΕ'!FA57</f>
        <v>1742</v>
      </c>
      <c r="FB3" s="18">
        <f>'Εισερχ Ποσότητες &amp; ΗΕ'!FB57</f>
        <v>1658</v>
      </c>
      <c r="FC3" s="18">
        <f>'Εισερχ Ποσότητες &amp; ΗΕ'!FC57</f>
        <v>1498</v>
      </c>
      <c r="FD3" s="18">
        <f>'Εισερχ Ποσότητες &amp; ΗΕ'!FD57</f>
        <v>1654</v>
      </c>
      <c r="FE3" s="18">
        <f>'Εισερχ Ποσότητες &amp; ΗΕ'!FE57</f>
        <v>1654</v>
      </c>
      <c r="FF3" s="18">
        <f>'Εισερχ Ποσότητες &amp; ΗΕ'!FF57</f>
        <v>1761</v>
      </c>
      <c r="FG3" s="18">
        <f>'Εισερχ Ποσότητες &amp; ΗΕ'!FG57</f>
        <v>1696</v>
      </c>
      <c r="FH3" s="18">
        <f>'Εισερχ Ποσότητες &amp; ΗΕ'!FH57</f>
        <v>1803</v>
      </c>
      <c r="FI3" s="18">
        <f>'Εισερχ Ποσότητες &amp; ΗΕ'!FI57</f>
        <v>1708</v>
      </c>
      <c r="FJ3" s="18">
        <f>'Εισερχ Ποσότητες &amp; ΗΕ'!FJ57</f>
        <v>1764</v>
      </c>
      <c r="FK3" s="18">
        <f>'Εισερχ Ποσότητες &amp; ΗΕ'!FK57</f>
        <v>1737</v>
      </c>
      <c r="FL3" s="18">
        <f>'Εισερχ Ποσότητες &amp; ΗΕ'!FL57</f>
        <v>1780</v>
      </c>
      <c r="FM3" s="18">
        <f>'Εισερχ Ποσότητες &amp; ΗΕ'!FM57</f>
        <v>1799</v>
      </c>
      <c r="FN3" s="18">
        <f>'Εισερχ Ποσότητες &amp; ΗΕ'!FN57</f>
        <v>1887</v>
      </c>
      <c r="FO3" s="18">
        <f>'Εισερχ Ποσότητες &amp; ΗΕ'!FO57</f>
        <v>1942</v>
      </c>
      <c r="FP3" s="18">
        <f>'Εισερχ Ποσότητες &amp; ΗΕ'!FP57</f>
        <v>1885</v>
      </c>
      <c r="FQ3" s="18">
        <f>'Εισερχ Ποσότητες &amp; ΗΕ'!FQ57</f>
        <v>1890</v>
      </c>
      <c r="FR3" s="18">
        <f>'Εισερχ Ποσότητες &amp; ΗΕ'!FR57</f>
        <v>2623.7</v>
      </c>
      <c r="FS3" s="18">
        <f>'Εισερχ Ποσότητες &amp; ΗΕ'!FS57</f>
        <v>2623.7</v>
      </c>
      <c r="FT3" s="18">
        <f>'Εισερχ Ποσότητες &amp; ΗΕ'!FT57</f>
        <v>2623.7</v>
      </c>
      <c r="FU3" s="18">
        <f>'Εισερχ Ποσότητες &amp; ΗΕ'!FU57</f>
        <v>1845</v>
      </c>
      <c r="FV3" s="18">
        <f>'Εισερχ Ποσότητες &amp; ΗΕ'!FV57</f>
        <v>1802</v>
      </c>
      <c r="FW3" s="18">
        <f>'Εισερχ Ποσότητες &amp; ΗΕ'!FW57</f>
        <v>1816</v>
      </c>
      <c r="FX3" s="18">
        <f>'Εισερχ Ποσότητες &amp; ΗΕ'!FX57</f>
        <v>1822</v>
      </c>
      <c r="FY3" s="18">
        <f>'Εισερχ Ποσότητες &amp; ΗΕ'!FY57</f>
        <v>1826</v>
      </c>
      <c r="FZ3" s="18">
        <f>'Εισερχ Ποσότητες &amp; ΗΕ'!FZ57</f>
        <v>1835</v>
      </c>
      <c r="GA3" s="18">
        <f>'Εισερχ Ποσότητες &amp; ΗΕ'!GA57</f>
        <v>1197</v>
      </c>
      <c r="GB3" s="18">
        <f>'Εισερχ Ποσότητες &amp; ΗΕ'!GB57</f>
        <v>963</v>
      </c>
      <c r="GC3" s="18">
        <f>'Εισερχ Ποσότητες &amp; ΗΕ'!GC57</f>
        <v>918</v>
      </c>
      <c r="GD3" s="18">
        <f>'Εισερχ Ποσότητες &amp; ΗΕ'!GD57</f>
        <v>1268</v>
      </c>
      <c r="GE3" s="18">
        <f>'Εισερχ Ποσότητες &amp; ΗΕ'!GE57</f>
        <v>1783</v>
      </c>
      <c r="GF3" s="18">
        <f>'Εισερχ Ποσότητες &amp; ΗΕ'!GF57</f>
        <v>1892</v>
      </c>
      <c r="GG3" s="18">
        <f>'Εισερχ Ποσότητες &amp; ΗΕ'!GG57</f>
        <v>1853</v>
      </c>
      <c r="GH3" s="18">
        <f>'Εισερχ Ποσότητες &amp; ΗΕ'!GH57</f>
        <v>1902</v>
      </c>
      <c r="GI3" s="18">
        <f>'Εισερχ Ποσότητες &amp; ΗΕ'!GI57</f>
        <v>1826</v>
      </c>
      <c r="GJ3" s="18">
        <f>'Εισερχ Ποσότητες &amp; ΗΕ'!GJ57</f>
        <v>1835</v>
      </c>
      <c r="GK3" s="18">
        <f>'Εισερχ Ποσότητες &amp; ΗΕ'!GK57</f>
        <v>1702</v>
      </c>
      <c r="GL3" s="18">
        <f>'Εισερχ Ποσότητες &amp; ΗΕ'!GL57</f>
        <v>1876</v>
      </c>
      <c r="GM3" s="18">
        <f>'Εισερχ Ποσότητες &amp; ΗΕ'!GM57</f>
        <v>1846</v>
      </c>
      <c r="GN3" s="18">
        <f>'Εισερχ Ποσότητες &amp; ΗΕ'!GN57</f>
        <v>1541</v>
      </c>
      <c r="GO3" s="18">
        <f>'Εισερχ Ποσότητες &amp; ΗΕ'!GO57</f>
        <v>1766</v>
      </c>
      <c r="GP3" s="18">
        <f>'Εισερχ Ποσότητες &amp; ΗΕ'!GP57</f>
        <v>1746</v>
      </c>
      <c r="GQ3" s="18">
        <f>'Εισερχ Ποσότητες &amp; ΗΕ'!GQ57</f>
        <v>1723</v>
      </c>
      <c r="GR3" s="18">
        <f>'Εισερχ Ποσότητες &amp; ΗΕ'!GR57</f>
        <v>1849</v>
      </c>
      <c r="GS3" s="18">
        <f>'Εισερχ Ποσότητες &amp; ΗΕ'!GS57</f>
        <v>1838</v>
      </c>
      <c r="GT3" s="18">
        <f>'Εισερχ Ποσότητες &amp; ΗΕ'!GT57</f>
        <v>1839</v>
      </c>
      <c r="GU3" s="18">
        <f>'Εισερχ Ποσότητες &amp; ΗΕ'!GU57</f>
        <v>1924</v>
      </c>
      <c r="GV3" s="18">
        <f>'Εισερχ Ποσότητες &amp; ΗΕ'!GV57</f>
        <v>1867</v>
      </c>
      <c r="GW3" s="18">
        <f>'Εισερχ Ποσότητες &amp; ΗΕ'!GW57</f>
        <v>1511</v>
      </c>
      <c r="GX3" s="18">
        <f>'Εισερχ Ποσότητες &amp; ΗΕ'!GX57</f>
        <v>1351</v>
      </c>
      <c r="GY3" s="18">
        <f>'Εισερχ Ποσότητες &amp; ΗΕ'!GY57</f>
        <v>1021</v>
      </c>
      <c r="GZ3" s="18">
        <f>'Εισερχ Ποσότητες &amp; ΗΕ'!GZ57</f>
        <v>1371</v>
      </c>
      <c r="HA3" s="18">
        <f>'Εισερχ Ποσότητες &amp; ΗΕ'!HA57</f>
        <v>1732</v>
      </c>
      <c r="HB3" s="18">
        <f>'Εισερχ Ποσότητες &amp; ΗΕ'!HB57</f>
        <v>1736</v>
      </c>
      <c r="HC3" s="18">
        <f>'Εισερχ Ποσότητες &amp; ΗΕ'!HC57</f>
        <v>1613</v>
      </c>
      <c r="HD3" s="18">
        <f>'Εισερχ Ποσότητες &amp; ΗΕ'!HD57</f>
        <v>1756</v>
      </c>
      <c r="HE3" s="18">
        <f>'Εισερχ Ποσότητες &amp; ΗΕ'!HE57</f>
        <v>1818</v>
      </c>
      <c r="HF3" s="18">
        <f>'Εισερχ Ποσότητες &amp; ΗΕ'!HF57</f>
        <v>1682</v>
      </c>
      <c r="HG3" s="18">
        <f>'Εισερχ Ποσότητες &amp; ΗΕ'!HG57</f>
        <v>1676</v>
      </c>
      <c r="HH3" s="18">
        <f>'Εισερχ Ποσότητες &amp; ΗΕ'!HH57</f>
        <v>1810</v>
      </c>
      <c r="HI3" s="18">
        <f>'Εισερχ Ποσότητες &amp; ΗΕ'!HI57</f>
        <v>1827</v>
      </c>
      <c r="HJ3" s="18">
        <f>'Εισερχ Ποσότητες &amp; ΗΕ'!HJ57</f>
        <v>1470</v>
      </c>
      <c r="HK3" s="18">
        <f>'Εισερχ Ποσότητες &amp; ΗΕ'!HK57</f>
        <v>1354</v>
      </c>
      <c r="HL3" s="18">
        <f>'Εισερχ Ποσότητες &amp; ΗΕ'!HL57</f>
        <v>1932</v>
      </c>
      <c r="HM3" s="18">
        <f>'Εισερχ Ποσότητες &amp; ΗΕ'!HM57</f>
        <v>1741</v>
      </c>
      <c r="HN3" s="18">
        <f>'Εισερχ Ποσότητες &amp; ΗΕ'!HN57</f>
        <v>1604</v>
      </c>
      <c r="HO3" s="18">
        <f>'Εισερχ Ποσότητες &amp; ΗΕ'!HO57</f>
        <v>1084</v>
      </c>
      <c r="HP3" s="18">
        <f>'Εισερχ Ποσότητες &amp; ΗΕ'!HP57</f>
        <v>1128</v>
      </c>
      <c r="HQ3" s="18">
        <f>'Εισερχ Ποσότητες &amp; ΗΕ'!HQ57</f>
        <v>1189</v>
      </c>
      <c r="HR3" s="18">
        <f>'Εισερχ Ποσότητες &amp; ΗΕ'!HR57</f>
        <v>1081</v>
      </c>
      <c r="HS3" s="18">
        <f>'Εισερχ Ποσότητες &amp; ΗΕ'!HS57</f>
        <v>1036</v>
      </c>
      <c r="HT3" s="18">
        <f>'Εισερχ Ποσότητες &amp; ΗΕ'!HT57</f>
        <v>1245</v>
      </c>
      <c r="HU3" s="18">
        <f>'Εισερχ Ποσότητες &amp; ΗΕ'!HU57</f>
        <v>1151</v>
      </c>
      <c r="HV3" s="18">
        <f>'Εισερχ Ποσότητες &amp; ΗΕ'!HV57</f>
        <v>1003</v>
      </c>
      <c r="HW3" s="18">
        <f>'Εισερχ Ποσότητες &amp; ΗΕ'!HW57</f>
        <v>1124</v>
      </c>
      <c r="HX3" s="18">
        <f>'Εισερχ Ποσότητες &amp; ΗΕ'!HX57</f>
        <v>1191</v>
      </c>
      <c r="HY3" s="18">
        <f>'Εισερχ Ποσότητες &amp; ΗΕ'!HY57</f>
        <v>1057</v>
      </c>
      <c r="HZ3" s="18">
        <f>'Εισερχ Ποσότητες &amp; ΗΕ'!HZ57</f>
        <v>995</v>
      </c>
      <c r="IA3" s="18">
        <f>'Εισερχ Ποσότητες &amp; ΗΕ'!IA57</f>
        <v>1864</v>
      </c>
      <c r="IB3" s="18">
        <f>'Εισερχ Ποσότητες &amp; ΗΕ'!IB57</f>
        <v>0</v>
      </c>
      <c r="IC3" s="18">
        <f>'Εισερχ Ποσότητες &amp; ΗΕ'!IC57</f>
        <v>1980</v>
      </c>
      <c r="ID3" s="18">
        <f>'Εισερχ Ποσότητες &amp; ΗΕ'!ID57</f>
        <v>1898</v>
      </c>
      <c r="IE3" s="18">
        <f>'Εισερχ Ποσότητες &amp; ΗΕ'!IE57</f>
        <v>1757</v>
      </c>
      <c r="IF3" s="18">
        <f>'Εισερχ Ποσότητες &amp; ΗΕ'!IF57</f>
        <v>1939</v>
      </c>
      <c r="IG3" s="18">
        <f>'Εισερχ Ποσότητες &amp; ΗΕ'!IG57</f>
        <v>1772</v>
      </c>
      <c r="IH3" s="18">
        <f>'Εισερχ Ποσότητες &amp; ΗΕ'!IH57</f>
        <v>1867</v>
      </c>
      <c r="II3" s="18">
        <f>'Εισερχ Ποσότητες &amp; ΗΕ'!II57</f>
        <v>1859</v>
      </c>
      <c r="IJ3" s="18">
        <f>'Εισερχ Ποσότητες &amp; ΗΕ'!IJ57</f>
        <v>1933</v>
      </c>
      <c r="IK3" s="18">
        <f>'Εισερχ Ποσότητες &amp; ΗΕ'!IK57</f>
        <v>1600</v>
      </c>
      <c r="IL3" s="18">
        <f>'Εισερχ Ποσότητες &amp; ΗΕ'!IL57</f>
        <v>1783</v>
      </c>
      <c r="IM3" s="18">
        <f>'Εισερχ Ποσότητες &amp; ΗΕ'!IM57</f>
        <v>1881</v>
      </c>
      <c r="IN3" s="18">
        <f>'Εισερχ Ποσότητες &amp; ΗΕ'!IN57</f>
        <v>1946</v>
      </c>
      <c r="IO3" s="18">
        <f>'Εισερχ Ποσότητες &amp; ΗΕ'!IO57</f>
        <v>1861</v>
      </c>
      <c r="IP3" s="18">
        <f>'Εισερχ Ποσότητες &amp; ΗΕ'!IP57</f>
        <v>1469</v>
      </c>
      <c r="IQ3" s="18">
        <f>'Εισερχ Ποσότητες &amp; ΗΕ'!IQ57</f>
        <v>2046</v>
      </c>
      <c r="IR3" s="18">
        <f>'Εισερχ Ποσότητες &amp; ΗΕ'!IR57</f>
        <v>2025</v>
      </c>
      <c r="IS3" s="18">
        <f>'Εισερχ Ποσότητες &amp; ΗΕ'!IS57</f>
        <v>1929</v>
      </c>
      <c r="IT3" s="18">
        <f>'Εισερχ Ποσότητες &amp; ΗΕ'!IT57</f>
        <v>1951</v>
      </c>
      <c r="IU3" s="18">
        <f>'Εισερχ Ποσότητες &amp; ΗΕ'!IU57</f>
        <v>1804</v>
      </c>
      <c r="IV3" s="18">
        <f>'Εισερχ Ποσότητες &amp; ΗΕ'!IV57</f>
        <v>1855</v>
      </c>
      <c r="IW3" s="18">
        <f>'Εισερχ Ποσότητες &amp; ΗΕ'!IW57</f>
        <v>1988</v>
      </c>
      <c r="IX3" s="18">
        <f>'Εισερχ Ποσότητες &amp; ΗΕ'!IX57</f>
        <v>1930</v>
      </c>
      <c r="IY3" s="18">
        <f>'Εισερχ Ποσότητες &amp; ΗΕ'!IY57</f>
        <v>1712</v>
      </c>
      <c r="IZ3" s="18">
        <f>'Εισερχ Ποσότητες &amp; ΗΕ'!IZ57</f>
        <v>1746</v>
      </c>
      <c r="JA3" s="18">
        <f>'Εισερχ Ποσότητες &amp; ΗΕ'!JA57</f>
        <v>2101</v>
      </c>
      <c r="JB3" s="18">
        <f>'Εισερχ Ποσότητες &amp; ΗΕ'!JB57</f>
        <v>2100</v>
      </c>
      <c r="JC3" s="18">
        <f>'Εισερχ Ποσότητες &amp; ΗΕ'!JC57</f>
        <v>2074</v>
      </c>
      <c r="JD3" s="18">
        <f>'Εισερχ Ποσότητες &amp; ΗΕ'!JD57</f>
        <v>1821</v>
      </c>
      <c r="JE3" s="18">
        <f>'Εισερχ Ποσότητες &amp; ΗΕ'!JE57</f>
        <v>1729</v>
      </c>
      <c r="JF3" s="18">
        <f>'Εισερχ Ποσότητες &amp; ΗΕ'!JF57</f>
        <v>1867</v>
      </c>
      <c r="JG3" s="18">
        <f>'Εισερχ Ποσότητες &amp; ΗΕ'!JG57</f>
        <v>1743</v>
      </c>
      <c r="JH3" s="18">
        <f>'Εισερχ Ποσότητες &amp; ΗΕ'!JH57</f>
        <v>1958</v>
      </c>
      <c r="JI3" s="18">
        <f>'Εισερχ Ποσότητες &amp; ΗΕ'!JI57</f>
        <v>1878</v>
      </c>
      <c r="JJ3" s="18">
        <f>'Εισερχ Ποσότητες &amp; ΗΕ'!JJ57</f>
        <v>2032</v>
      </c>
      <c r="JK3" s="18">
        <f>'Εισερχ Ποσότητες &amp; ΗΕ'!JK57</f>
        <v>2073</v>
      </c>
      <c r="JL3" s="18">
        <f>'Εισερχ Ποσότητες &amp; ΗΕ'!JL57</f>
        <v>2053</v>
      </c>
      <c r="JM3" s="18">
        <f>'Εισερχ Ποσότητες &amp; ΗΕ'!JM57</f>
        <v>1672</v>
      </c>
      <c r="JN3" s="18">
        <f>'Εισερχ Ποσότητες &amp; ΗΕ'!JN57</f>
        <v>2125</v>
      </c>
      <c r="JO3" s="18">
        <f>'Εισερχ Ποσότητες &amp; ΗΕ'!JO57</f>
        <v>1866</v>
      </c>
      <c r="JP3" s="18">
        <f>'Εισερχ Ποσότητες &amp; ΗΕ'!JP57</f>
        <v>1703</v>
      </c>
      <c r="JQ3" s="18">
        <f>'Εισερχ Ποσότητες &amp; ΗΕ'!JQ57</f>
        <v>1770</v>
      </c>
      <c r="JR3" s="18">
        <f>'Εισερχ Ποσότητες &amp; ΗΕ'!JR57</f>
        <v>1805</v>
      </c>
      <c r="JS3" s="18">
        <f>'Εισερχ Ποσότητες &amp; ΗΕ'!JS57</f>
        <v>1970</v>
      </c>
      <c r="JT3" s="18">
        <f>'Εισερχ Ποσότητες &amp; ΗΕ'!JT57</f>
        <v>1856</v>
      </c>
      <c r="JU3" s="18">
        <f>'Εισερχ Ποσότητες &amp; ΗΕ'!JU57</f>
        <v>1856</v>
      </c>
      <c r="JV3" s="18">
        <f>'Εισερχ Ποσότητες &amp; ΗΕ'!JV57</f>
        <v>1325</v>
      </c>
      <c r="JW3" s="18">
        <f>'Εισερχ Ποσότητες &amp; ΗΕ'!JW57</f>
        <v>1596</v>
      </c>
      <c r="JX3" s="18">
        <f>'Εισερχ Ποσότητες &amp; ΗΕ'!JX57</f>
        <v>2139</v>
      </c>
      <c r="JY3" s="18">
        <f>'Εισερχ Ποσότητες &amp; ΗΕ'!JY57</f>
        <v>1972</v>
      </c>
      <c r="JZ3" s="18">
        <f>'Εισερχ Ποσότητες &amp; ΗΕ'!JZ57</f>
        <v>2084</v>
      </c>
      <c r="KA3" s="18">
        <f>'Εισερχ Ποσότητες &amp; ΗΕ'!KA57</f>
        <v>2054</v>
      </c>
      <c r="KB3" s="18">
        <f>'Εισερχ Ποσότητες &amp; ΗΕ'!KB57</f>
        <v>1792</v>
      </c>
      <c r="KC3" s="18">
        <f>'Εισερχ Ποσότητες &amp; ΗΕ'!KC57</f>
        <v>1709</v>
      </c>
      <c r="KD3" s="18">
        <f>'Εισερχ Ποσότητες &amp; ΗΕ'!KD57</f>
        <v>1823</v>
      </c>
      <c r="KE3" s="18">
        <f>'Εισερχ Ποσότητες &amp; ΗΕ'!KE57</f>
        <v>1954</v>
      </c>
      <c r="KF3" s="18">
        <f>'Εισερχ Ποσότητες &amp; ΗΕ'!KF57</f>
        <v>1946</v>
      </c>
      <c r="KG3" s="18">
        <f>'Εισερχ Ποσότητες &amp; ΗΕ'!KG57</f>
        <v>1975</v>
      </c>
      <c r="KH3" s="18">
        <f>'Εισερχ Ποσότητες &amp; ΗΕ'!KH57</f>
        <v>1982</v>
      </c>
      <c r="KI3" s="18">
        <f>'Εισερχ Ποσότητες &amp; ΗΕ'!KI57</f>
        <v>1739</v>
      </c>
      <c r="KJ3" s="18">
        <f>'Εισερχ Ποσότητες &amp; ΗΕ'!KJ57</f>
        <v>2084</v>
      </c>
      <c r="KK3" s="18">
        <f>'Εισερχ Ποσότητες &amp; ΗΕ'!KK57</f>
        <v>2114</v>
      </c>
      <c r="KL3" s="18">
        <f>'Εισερχ Ποσότητες &amp; ΗΕ'!KL57</f>
        <v>2099</v>
      </c>
      <c r="KM3" s="18">
        <f>'Εισερχ Ποσότητες &amp; ΗΕ'!KM57</f>
        <v>1704</v>
      </c>
      <c r="KN3" s="18">
        <f>'Εισερχ Ποσότητες &amp; ΗΕ'!KN57</f>
        <v>1940</v>
      </c>
      <c r="KO3" s="18">
        <f>'Εισερχ Ποσότητες &amp; ΗΕ'!KO57</f>
        <v>1774</v>
      </c>
      <c r="KP3" s="18">
        <f>'Εισερχ Ποσότητες &amp; ΗΕ'!KP57</f>
        <v>1617</v>
      </c>
      <c r="KQ3" s="18">
        <f>'Εισερχ Ποσότητες &amp; ΗΕ'!KQ57</f>
        <v>1577</v>
      </c>
      <c r="KR3" s="18">
        <f>'Εισερχ Ποσότητες &amp; ΗΕ'!KR57</f>
        <v>1847</v>
      </c>
      <c r="KS3" s="18">
        <f>'Εισερχ Ποσότητες &amp; ΗΕ'!KS57</f>
        <v>1945</v>
      </c>
      <c r="KT3" s="18">
        <f>'Εισερχ Ποσότητες &amp; ΗΕ'!KT57</f>
        <v>1983</v>
      </c>
      <c r="KU3" s="18">
        <f>'Εισερχ Ποσότητες &amp; ΗΕ'!KU57</f>
        <v>1669</v>
      </c>
      <c r="KV3" s="18">
        <f>'Εισερχ Ποσότητες &amp; ΗΕ'!KV57</f>
        <v>1950</v>
      </c>
      <c r="KW3" s="18">
        <f>'Εισερχ Ποσότητες &amp; ΗΕ'!KW57</f>
        <v>1826</v>
      </c>
      <c r="KX3" s="18">
        <f>'Εισερχ Ποσότητες &amp; ΗΕ'!KX57</f>
        <v>1906</v>
      </c>
      <c r="KY3" s="18">
        <f>'Εισερχ Ποσότητες &amp; ΗΕ'!KY57</f>
        <v>1728</v>
      </c>
      <c r="KZ3" s="18">
        <f>'Εισερχ Ποσότητες &amp; ΗΕ'!KZ57</f>
        <v>1833</v>
      </c>
      <c r="LA3" s="18">
        <f>'Εισερχ Ποσότητες &amp; ΗΕ'!LA57</f>
        <v>1731</v>
      </c>
      <c r="LB3" s="18">
        <f>'Εισερχ Ποσότητες &amp; ΗΕ'!LB57</f>
        <v>1641</v>
      </c>
      <c r="LC3" s="18">
        <f>'Εισερχ Ποσότητες &amp; ΗΕ'!LC57</f>
        <v>1627</v>
      </c>
      <c r="LD3" s="18">
        <f>'Εισερχ Ποσότητες &amp; ΗΕ'!LD57</f>
        <v>1720</v>
      </c>
      <c r="LE3" s="18">
        <f>'Εισερχ Ποσότητες &amp; ΗΕ'!LE57</f>
        <v>1624</v>
      </c>
      <c r="LF3" s="18">
        <f>'Εισερχ Ποσότητες &amp; ΗΕ'!LF57</f>
        <v>1647</v>
      </c>
      <c r="LG3" s="18">
        <f>'Εισερχ Ποσότητες &amp; ΗΕ'!LG57</f>
        <v>1894</v>
      </c>
      <c r="LH3" s="18">
        <f>'Εισερχ Ποσότητες &amp; ΗΕ'!LH57</f>
        <v>1636</v>
      </c>
      <c r="LI3" s="18">
        <f>'Εισερχ Ποσότητες &amp; ΗΕ'!LI57</f>
        <v>1609</v>
      </c>
      <c r="LJ3" s="18">
        <f>'Εισερχ Ποσότητες &amp; ΗΕ'!LJ57</f>
        <v>1717</v>
      </c>
      <c r="LK3" s="18">
        <f>'Εισερχ Ποσότητες &amp; ΗΕ'!LK57</f>
        <v>1786</v>
      </c>
      <c r="LL3" s="18">
        <f>'Εισερχ Ποσότητες &amp; ΗΕ'!LL57</f>
        <v>1637</v>
      </c>
      <c r="LM3" s="18">
        <f>'Εισερχ Ποσότητες &amp; ΗΕ'!LM57</f>
        <v>1754</v>
      </c>
      <c r="LN3" s="18">
        <f>'Εισερχ Ποσότητες &amp; ΗΕ'!LN57</f>
        <v>1747</v>
      </c>
      <c r="LO3" s="18">
        <f>'Εισερχ Ποσότητες &amp; ΗΕ'!LO57</f>
        <v>1693</v>
      </c>
      <c r="LP3" s="18">
        <f>'Εισερχ Ποσότητες &amp; ΗΕ'!LP57</f>
        <v>1366</v>
      </c>
      <c r="LQ3" s="18">
        <f>'Εισερχ Ποσότητες &amp; ΗΕ'!LQ57</f>
        <v>1702</v>
      </c>
      <c r="LR3" s="18">
        <f>'Εισερχ Ποσότητες &amp; ΗΕ'!LR57</f>
        <v>1677</v>
      </c>
      <c r="LS3" s="18">
        <f>'Εισερχ Ποσότητες &amp; ΗΕ'!LS57</f>
        <v>1562</v>
      </c>
      <c r="LT3" s="18">
        <f>'Εισερχ Ποσότητες &amp; ΗΕ'!LT57</f>
        <v>1685</v>
      </c>
      <c r="LU3" s="18">
        <f>'Εισερχ Ποσότητες &amp; ΗΕ'!LU57</f>
        <v>1626</v>
      </c>
      <c r="LV3" s="18">
        <f>'Εισερχ Ποσότητες &amp; ΗΕ'!LV57</f>
        <v>1771</v>
      </c>
      <c r="LW3" s="18">
        <f>'Εισερχ Ποσότητες &amp; ΗΕ'!LW57</f>
        <v>1845</v>
      </c>
      <c r="LX3" s="18">
        <f>'Εισερχ Ποσότητες &amp; ΗΕ'!LX57</f>
        <v>1806</v>
      </c>
      <c r="LY3" s="18">
        <f>'Εισερχ Ποσότητες &amp; ΗΕ'!LY57</f>
        <v>1830</v>
      </c>
      <c r="LZ3" s="18">
        <f>'Εισερχ Ποσότητες &amp; ΗΕ'!LZ57</f>
        <v>1845</v>
      </c>
      <c r="MA3" s="18">
        <f>'Εισερχ Ποσότητες &amp; ΗΕ'!MA57</f>
        <v>1767</v>
      </c>
      <c r="MB3" s="18">
        <f>'Εισερχ Ποσότητες &amp; ΗΕ'!MB57</f>
        <v>1839</v>
      </c>
      <c r="MC3" s="18">
        <f>'Εισερχ Ποσότητες &amp; ΗΕ'!MC57</f>
        <v>2052</v>
      </c>
      <c r="MD3" s="18">
        <f>'Εισερχ Ποσότητες &amp; ΗΕ'!MD57</f>
        <v>2164</v>
      </c>
      <c r="ME3" s="18">
        <f>'Εισερχ Ποσότητες &amp; ΗΕ'!ME57</f>
        <v>2008</v>
      </c>
      <c r="MF3" s="18">
        <f>'Εισερχ Ποσότητες &amp; ΗΕ'!MF57</f>
        <v>1472</v>
      </c>
      <c r="MG3" s="18">
        <f>'Εισερχ Ποσότητες &amp; ΗΕ'!MG57</f>
        <v>2038</v>
      </c>
      <c r="MH3" s="18">
        <f>'Εισερχ Ποσότητες &amp; ΗΕ'!MH57</f>
        <v>1915</v>
      </c>
      <c r="MI3" s="18">
        <f>'Εισερχ Ποσότητες &amp; ΗΕ'!MI57</f>
        <v>1972</v>
      </c>
      <c r="MJ3" s="18">
        <f>'Εισερχ Ποσότητες &amp; ΗΕ'!MJ57</f>
        <v>2132</v>
      </c>
      <c r="MK3" s="18">
        <f>'Εισερχ Ποσότητες &amp; ΗΕ'!MK57</f>
        <v>2128</v>
      </c>
      <c r="ML3" s="18">
        <f>'Εισερχ Ποσότητες &amp; ΗΕ'!ML57</f>
        <v>1988</v>
      </c>
      <c r="MM3" s="18">
        <f>'Εισερχ Ποσότητες &amp; ΗΕ'!MM57</f>
        <v>1846</v>
      </c>
      <c r="MN3" s="18">
        <f>'Εισερχ Ποσότητες &amp; ΗΕ'!MN57</f>
        <v>2050</v>
      </c>
      <c r="MO3" s="18">
        <f>'Εισερχ Ποσότητες &amp; ΗΕ'!MO57</f>
        <v>0</v>
      </c>
      <c r="MP3" s="18">
        <f>'Εισερχ Ποσότητες &amp; ΗΕ'!MP57</f>
        <v>1864</v>
      </c>
      <c r="MQ3" s="18">
        <f>'Εισερχ Ποσότητες &amp; ΗΕ'!MQ57</f>
        <v>1840</v>
      </c>
      <c r="MR3" s="18">
        <f>'Εισερχ Ποσότητες &amp; ΗΕ'!MR57</f>
        <v>1957</v>
      </c>
      <c r="MS3" s="18">
        <f>'Εισερχ Ποσότητες &amp; ΗΕ'!MS57</f>
        <v>2173</v>
      </c>
      <c r="MT3" s="18">
        <f>'Εισερχ Ποσότητες &amp; ΗΕ'!MT57</f>
        <v>2127</v>
      </c>
      <c r="MU3" s="18">
        <f>'Εισερχ Ποσότητες &amp; ΗΕ'!MU57</f>
        <v>1918</v>
      </c>
      <c r="MV3" s="18">
        <f>'Εισερχ Ποσότητες &amp; ΗΕ'!MV57</f>
        <v>1998</v>
      </c>
      <c r="MW3" s="18">
        <f>'Εισερχ Ποσότητες &amp; ΗΕ'!MW57</f>
        <v>2024</v>
      </c>
      <c r="MX3" s="18">
        <f>'Εισερχ Ποσότητες &amp; ΗΕ'!MX57</f>
        <v>1902</v>
      </c>
      <c r="MY3" s="18">
        <f>'Εισερχ Ποσότητες &amp; ΗΕ'!MY57</f>
        <v>1905</v>
      </c>
      <c r="MZ3" s="18">
        <f>'Εισερχ Ποσότητες &amp; ΗΕ'!MZ57</f>
        <v>2177</v>
      </c>
      <c r="NA3" s="18">
        <f>'Εισερχ Ποσότητες &amp; ΗΕ'!NA57</f>
        <v>1997</v>
      </c>
      <c r="NB3" s="18">
        <f>'Εισερχ Ποσότητες &amp; ΗΕ'!NB57</f>
        <v>2012</v>
      </c>
      <c r="NC3" s="18">
        <f>'Εισερχ Ποσότητες &amp; ΗΕ'!NC57</f>
        <v>1937</v>
      </c>
      <c r="ND3" s="18">
        <f>'Εισερχ Ποσότητες &amp; ΗΕ'!ND57</f>
        <v>1901</v>
      </c>
      <c r="NE3" s="18">
        <f>'Εισερχ Ποσότητες &amp; ΗΕ'!NE57</f>
        <v>1802</v>
      </c>
    </row>
    <row r="5" spans="2:369" x14ac:dyDescent="0.25">
      <c r="B5" t="s">
        <v>88</v>
      </c>
      <c r="C5" t="s">
        <v>67</v>
      </c>
      <c r="D5" s="18">
        <f>'Εισερχ Ποσότητες &amp; ΗΕ'!D53/'Εισερχ Ποσότητες &amp; ΗΕ'!D52</f>
        <v>87.445833333331393</v>
      </c>
      <c r="E5" s="18">
        <f>'Εισερχ Ποσότητες &amp; ΗΕ'!E53/'Εισερχ Ποσότητες &amp; ΗΕ'!E52</f>
        <v>81.391304347826093</v>
      </c>
      <c r="F5" s="18">
        <f>'Εισερχ Ποσότητες &amp; ΗΕ'!F53/'Εισερχ Ποσότητες &amp; ΗΕ'!F52</f>
        <v>72.416666666666671</v>
      </c>
      <c r="G5" s="18">
        <f>'Εισερχ Ποσότητες &amp; ΗΕ'!G53/'Εισερχ Ποσότητες &amp; ΗΕ'!G52</f>
        <v>75</v>
      </c>
      <c r="H5" s="18">
        <f>'Εισερχ Ποσότητες &amp; ΗΕ'!H53/'Εισερχ Ποσότητες &amp; ΗΕ'!H52</f>
        <v>74.708333333333329</v>
      </c>
      <c r="I5" s="18">
        <f>'Εισερχ Ποσότητες &amp; ΗΕ'!I53/'Εισερχ Ποσότητες &amp; ΗΕ'!I52</f>
        <v>69.913043478260875</v>
      </c>
      <c r="J5" s="18">
        <f>'Εισερχ Ποσότητες &amp; ΗΕ'!J53/'Εισερχ Ποσότητες &amp; ΗΕ'!J52</f>
        <v>70.666666666666671</v>
      </c>
      <c r="K5" s="18">
        <f>'Εισερχ Ποσότητες &amp; ΗΕ'!K53/'Εισερχ Ποσότητες &amp; ΗΕ'!K52</f>
        <v>72.458333333333329</v>
      </c>
      <c r="L5" s="18">
        <f>'Εισερχ Ποσότητες &amp; ΗΕ'!L53/'Εισερχ Ποσότητες &amp; ΗΕ'!L52</f>
        <v>69.416666666666671</v>
      </c>
      <c r="M5" s="18">
        <f>'Εισερχ Ποσότητες &amp; ΗΕ'!M53/'Εισερχ Ποσότητες &amp; ΗΕ'!M52</f>
        <v>72.833333333333329</v>
      </c>
      <c r="N5" s="18">
        <f>'Εισερχ Ποσότητες &amp; ΗΕ'!N53/'Εισερχ Ποσότητες &amp; ΗΕ'!N52</f>
        <v>72.956521739130437</v>
      </c>
      <c r="O5" s="18">
        <f>'Εισερχ Ποσότητες &amp; ΗΕ'!O53/'Εισερχ Ποσότητες &amp; ΗΕ'!O52</f>
        <v>86.888888888888886</v>
      </c>
      <c r="P5" s="18">
        <f>'Εισερχ Ποσότητες &amp; ΗΕ'!P53/'Εισερχ Ποσότητες &amp; ΗΕ'!P52</f>
        <v>80.428571428571431</v>
      </c>
      <c r="Q5" s="18">
        <f>'Εισερχ Ποσότητες &amp; ΗΕ'!Q53/'Εισερχ Ποσότητες &amp; ΗΕ'!Q52</f>
        <v>84.35</v>
      </c>
      <c r="R5" s="18">
        <f>'Εισερχ Ποσότητες &amp; ΗΕ'!R53/'Εισερχ Ποσότητες &amp; ΗΕ'!R52</f>
        <v>70.25</v>
      </c>
      <c r="S5" s="18">
        <f>'Εισερχ Ποσότητες &amp; ΗΕ'!S53/'Εισερχ Ποσότητες &amp; ΗΕ'!S52</f>
        <v>91.125</v>
      </c>
      <c r="T5" s="18">
        <f>'Εισερχ Ποσότητες &amp; ΗΕ'!T53/'Εισερχ Ποσότητες &amp; ΗΕ'!T52</f>
        <v>91.444444444444443</v>
      </c>
      <c r="U5" s="18">
        <f>'Εισερχ Ποσότητες &amp; ΗΕ'!U53/'Εισερχ Ποσότητες &amp; ΗΕ'!U52</f>
        <v>77.083333333333329</v>
      </c>
      <c r="V5" s="18">
        <f>'Εισερχ Ποσότητες &amp; ΗΕ'!V53/'Εισερχ Ποσότητες &amp; ΗΕ'!V52</f>
        <v>70</v>
      </c>
      <c r="W5" s="18">
        <f>'Εισερχ Ποσότητες &amp; ΗΕ'!W53/'Εισερχ Ποσότητες &amp; ΗΕ'!W52</f>
        <v>76.583333333333329</v>
      </c>
      <c r="X5" s="18">
        <f>'Εισερχ Ποσότητες &amp; ΗΕ'!X53/'Εισερχ Ποσότητες &amp; ΗΕ'!X52</f>
        <v>79.625</v>
      </c>
      <c r="Y5" s="18">
        <f>'Εισερχ Ποσότητες &amp; ΗΕ'!Y53/'Εισερχ Ποσότητες &amp; ΗΕ'!Y52</f>
        <v>87.714285714285708</v>
      </c>
      <c r="Z5" s="18">
        <f>'Εισερχ Ποσότητες &amp; ΗΕ'!Z53/'Εισερχ Ποσότητες &amp; ΗΕ'!Z52</f>
        <v>83.083333333333329</v>
      </c>
      <c r="AA5" s="18">
        <f>'Εισερχ Ποσότητες &amp; ΗΕ'!AA53/'Εισερχ Ποσότητες &amp; ΗΕ'!AA52</f>
        <v>82.826086956521735</v>
      </c>
      <c r="AB5" s="18">
        <f>'Εισερχ Ποσότητες &amp; ΗΕ'!AB53/'Εισερχ Ποσότητες &amp; ΗΕ'!AB52</f>
        <v>71.875</v>
      </c>
      <c r="AC5" s="18">
        <f>'Εισερχ Ποσότητες &amp; ΗΕ'!AC53/'Εισερχ Ποσότητες &amp; ΗΕ'!AC52</f>
        <v>77.083333333333329</v>
      </c>
      <c r="AD5" s="18">
        <f>'Εισερχ Ποσότητες &amp; ΗΕ'!AD53/'Εισερχ Ποσότητες &amp; ΗΕ'!AD52</f>
        <v>97.388888888888886</v>
      </c>
      <c r="AE5" s="18">
        <f>'Εισερχ Ποσότητες &amp; ΗΕ'!AE53/'Εισερχ Ποσότητες &amp; ΗΕ'!AE52</f>
        <v>80.625</v>
      </c>
      <c r="AF5" s="18">
        <f>'Εισερχ Ποσότητες &amp; ΗΕ'!AF53/'Εισερχ Ποσότητες &amp; ΗΕ'!AF52</f>
        <v>75.458333333333329</v>
      </c>
      <c r="AG5" s="18">
        <f>'Εισερχ Ποσότητες &amp; ΗΕ'!AG53/'Εισερχ Ποσότητες &amp; ΗΕ'!AG52</f>
        <v>74.166666666666671</v>
      </c>
      <c r="AH5" s="18">
        <f>'Εισερχ Ποσότητες &amp; ΗΕ'!AH53/'Εισερχ Ποσότητες &amp; ΗΕ'!AH52</f>
        <v>74.333333333333329</v>
      </c>
      <c r="AI5" s="18">
        <f>'Εισερχ Ποσότητες &amp; ΗΕ'!AI53/'Εισερχ Ποσότητες &amp; ΗΕ'!AI52</f>
        <v>82.333333333333329</v>
      </c>
      <c r="AJ5" s="18">
        <f>'Εισερχ Ποσότητες &amp; ΗΕ'!AJ53/'Εισερχ Ποσότητες &amp; ΗΕ'!AJ52</f>
        <v>80.833333333333329</v>
      </c>
      <c r="AK5" s="18">
        <f>'Εισερχ Ποσότητες &amp; ΗΕ'!AK53/'Εισερχ Ποσότητες &amp; ΗΕ'!AK52</f>
        <v>80.5</v>
      </c>
      <c r="AL5" s="18">
        <f>'Εισερχ Ποσότητες &amp; ΗΕ'!AL53/'Εισερχ Ποσότητες &amp; ΗΕ'!AL52</f>
        <v>83.478260869565219</v>
      </c>
      <c r="AM5" s="18">
        <f>'Εισερχ Ποσότητες &amp; ΗΕ'!AM53/'Εισερχ Ποσότητες &amp; ΗΕ'!AM52</f>
        <v>70.75</v>
      </c>
      <c r="AN5" s="18">
        <f>'Εισερχ Ποσότητες &amp; ΗΕ'!AN53/'Εισερχ Ποσότητες &amp; ΗΕ'!AN52</f>
        <v>81.125</v>
      </c>
      <c r="AO5" s="18">
        <f>'Εισερχ Ποσότητες &amp; ΗΕ'!AO53/'Εισερχ Ποσότητες &amp; ΗΕ'!AO52</f>
        <v>79.916666666666671</v>
      </c>
      <c r="AP5" s="18">
        <f>'Εισερχ Ποσότητες &amp; ΗΕ'!AP53/'Εισερχ Ποσότητες &amp; ΗΕ'!AP52</f>
        <v>79.347826086956516</v>
      </c>
      <c r="AQ5" s="18">
        <f>'Εισερχ Ποσότητες &amp; ΗΕ'!AQ53/'Εισερχ Ποσότητες &amp; ΗΕ'!AQ52</f>
        <v>80.173913043478265</v>
      </c>
      <c r="AR5" s="18">
        <f>'Εισερχ Ποσότητες &amp; ΗΕ'!AR53/'Εισερχ Ποσότητες &amp; ΗΕ'!AR52</f>
        <v>78.208333333333329</v>
      </c>
      <c r="AS5" s="18">
        <f>'Εισερχ Ποσότητες &amp; ΗΕ'!AS53/'Εισερχ Ποσότητες &amp; ΗΕ'!AS52</f>
        <v>78.5</v>
      </c>
      <c r="AT5" s="18">
        <f>'Εισερχ Ποσότητες &amp; ΗΕ'!AT53/'Εισερχ Ποσότητες &amp; ΗΕ'!AT52</f>
        <v>106.42857142857143</v>
      </c>
      <c r="AU5" s="18">
        <f>'Εισερχ Ποσότητες &amp; ΗΕ'!AU53/'Εισερχ Ποσότητες &amp; ΗΕ'!AU52</f>
        <v>87.545454545454547</v>
      </c>
      <c r="AV5" s="18">
        <f>'Εισερχ Ποσότητες &amp; ΗΕ'!AV53/'Εισερχ Ποσότητες &amp; ΗΕ'!AV52</f>
        <v>130.81818181818181</v>
      </c>
      <c r="AW5" s="18">
        <f>'Εισερχ Ποσότητες &amp; ΗΕ'!AW53/'Εισερχ Ποσότητες &amp; ΗΕ'!AW52</f>
        <v>75.173913043478265</v>
      </c>
      <c r="AX5" s="18">
        <f>'Εισερχ Ποσότητες &amp; ΗΕ'!AX53/'Εισερχ Ποσότητες &amp; ΗΕ'!AX52</f>
        <v>89.888888888888886</v>
      </c>
      <c r="AY5" s="18">
        <f>'Εισερχ Ποσότητες &amp; ΗΕ'!AY53/'Εισερχ Ποσότητες &amp; ΗΕ'!AY52</f>
        <v>83.625</v>
      </c>
      <c r="AZ5" s="18">
        <f>'Εισερχ Ποσότητες &amp; ΗΕ'!AZ53/'Εισερχ Ποσότητες &amp; ΗΕ'!AZ52</f>
        <v>94.434782608695656</v>
      </c>
      <c r="BA5" s="18">
        <f>'Εισερχ Ποσότητες &amp; ΗΕ'!BA53/'Εισερχ Ποσότητες &amp; ΗΕ'!BA52</f>
        <v>83.5</v>
      </c>
      <c r="BB5" s="18">
        <f>'Εισερχ Ποσότητες &amp; ΗΕ'!BB53/'Εισερχ Ποσότητες &amp; ΗΕ'!BB52</f>
        <v>85.583333333333329</v>
      </c>
      <c r="BC5" s="18">
        <f>'Εισερχ Ποσότητες &amp; ΗΕ'!BC53/'Εισερχ Ποσότητες &amp; ΗΕ'!BC52</f>
        <v>81.416666666666671</v>
      </c>
      <c r="BD5" s="18">
        <f>'Εισερχ Ποσότητες &amp; ΗΕ'!BD53/'Εισερχ Ποσότητες &amp; ΗΕ'!BD52</f>
        <v>68.739130434782609</v>
      </c>
      <c r="BE5" s="18">
        <f>'Εισερχ Ποσότητες &amp; ΗΕ'!BE53/'Εισερχ Ποσότητες &amp; ΗΕ'!BE52</f>
        <v>85.416666666666671</v>
      </c>
      <c r="BF5" s="18">
        <f>'Εισερχ Ποσότητες &amp; ΗΕ'!BF53/'Εισερχ Ποσότητες &amp; ΗΕ'!BF52</f>
        <v>73</v>
      </c>
      <c r="BG5" s="18">
        <f>'Εισερχ Ποσότητες &amp; ΗΕ'!BG53/'Εισερχ Ποσότητες &amp; ΗΕ'!BG52</f>
        <v>72.541666666666671</v>
      </c>
      <c r="BH5" s="18">
        <f>'Εισερχ Ποσότητες &amp; ΗΕ'!BH53/'Εισερχ Ποσότητες &amp; ΗΕ'!BH52</f>
        <v>73.166666666666671</v>
      </c>
      <c r="BI5" s="18">
        <f>'Εισερχ Ποσότητες &amp; ΗΕ'!BI53/'Εισερχ Ποσότητες &amp; ΗΕ'!BI52</f>
        <v>76.958333333333329</v>
      </c>
      <c r="BJ5" s="18">
        <f>'Εισερχ Ποσότητες &amp; ΗΕ'!BJ53/'Εισερχ Ποσότητες &amp; ΗΕ'!BJ52</f>
        <v>72.291666666666671</v>
      </c>
      <c r="BK5" s="18">
        <f>'Εισερχ Ποσότητες &amp; ΗΕ'!BK53/'Εισερχ Ποσότητες &amp; ΗΕ'!BK52</f>
        <v>73.791666666666671</v>
      </c>
      <c r="BL5" s="18">
        <f>'Εισερχ Ποσότητες &amp; ΗΕ'!BL53/'Εισερχ Ποσότητες &amp; ΗΕ'!BL52</f>
        <v>72.541666666666671</v>
      </c>
      <c r="BM5" s="18">
        <f>'Εισερχ Ποσότητες &amp; ΗΕ'!BM53/'Εισερχ Ποσότητες &amp; ΗΕ'!BM52</f>
        <v>87.25</v>
      </c>
      <c r="BN5" s="18">
        <f>'Εισερχ Ποσότητες &amp; ΗΕ'!BN53/'Εισερχ Ποσότητες &amp; ΗΕ'!BN52</f>
        <v>76.5</v>
      </c>
      <c r="BO5" s="18">
        <f>'Εισερχ Ποσότητες &amp; ΗΕ'!BO53/'Εισερχ Ποσότητες &amp; ΗΕ'!BO52</f>
        <v>73.583333333333329</v>
      </c>
      <c r="BP5" s="18">
        <f>'Εισερχ Ποσότητες &amp; ΗΕ'!BP53/'Εισερχ Ποσότητες &amp; ΗΕ'!BP52</f>
        <v>74.833333333333329</v>
      </c>
      <c r="BQ5" s="18">
        <f>'Εισερχ Ποσότητες &amp; ΗΕ'!BQ53/'Εισερχ Ποσότητες &amp; ΗΕ'!BQ52</f>
        <v>74.291666666666671</v>
      </c>
      <c r="BR5" s="18">
        <f>'Εισερχ Ποσότητες &amp; ΗΕ'!BR53/'Εισερχ Ποσότητες &amp; ΗΕ'!BR52</f>
        <v>83.954545454545453</v>
      </c>
      <c r="BS5" s="18">
        <f>'Εισερχ Ποσότητες &amp; ΗΕ'!BS53/'Εισερχ Ποσότητες &amp; ΗΕ'!BS52</f>
        <v>83.608695652173907</v>
      </c>
      <c r="BT5" s="18">
        <f>'Εισερχ Ποσότητες &amp; ΗΕ'!BT53/'Εισερχ Ποσότητες &amp; ΗΕ'!BT52</f>
        <v>77.478260869565219</v>
      </c>
      <c r="BU5" s="18">
        <f>'Εισερχ Ποσότητες &amp; ΗΕ'!BU53/'Εισερχ Ποσότητες &amp; ΗΕ'!BU52</f>
        <v>73.150000000000006</v>
      </c>
      <c r="BV5" s="18">
        <f>'Εισερχ Ποσότητες &amp; ΗΕ'!BV53/'Εισερχ Ποσότητες &amp; ΗΕ'!BV52</f>
        <v>82.5</v>
      </c>
      <c r="BW5" s="18">
        <f>'Εισερχ Ποσότητες &amp; ΗΕ'!BW53/'Εισερχ Ποσότητες &amp; ΗΕ'!BW52</f>
        <v>87.523809523809518</v>
      </c>
      <c r="BX5" s="18">
        <f>'Εισερχ Ποσότητες &amp; ΗΕ'!BX53/'Εισερχ Ποσότητες &amp; ΗΕ'!BX52</f>
        <v>174.93023255813952</v>
      </c>
      <c r="BY5" s="18"/>
      <c r="BZ5" s="18">
        <f>'Εισερχ Ποσότητες &amp; ΗΕ'!BZ53/'Εισερχ Ποσότητες &amp; ΗΕ'!BZ52</f>
        <v>87.208333333333329</v>
      </c>
      <c r="CA5" s="18">
        <f>'Εισερχ Ποσότητες &amp; ΗΕ'!CA53/'Εισερχ Ποσότητες &amp; ΗΕ'!CA52</f>
        <v>77.208333333333329</v>
      </c>
      <c r="CB5" s="18">
        <f>'Εισερχ Ποσότητες &amp; ΗΕ'!CB53/'Εισερχ Ποσότητες &amp; ΗΕ'!CB52</f>
        <v>75.875</v>
      </c>
      <c r="CC5" s="18">
        <f>'Εισερχ Ποσότητες &amp; ΗΕ'!CC53/'Εισερχ Ποσότητες &amp; ΗΕ'!CC52</f>
        <v>72.166666666666671</v>
      </c>
      <c r="CD5" s="18"/>
      <c r="CE5" s="18"/>
      <c r="CF5" s="18"/>
      <c r="CG5" s="18"/>
      <c r="CH5" s="18">
        <f>'Εισερχ Ποσότητες &amp; ΗΕ'!CH53/'Εισερχ Ποσότητες &amp; ΗΕ'!CH52</f>
        <v>392.40909090909093</v>
      </c>
      <c r="CI5" s="18">
        <f>'Εισερχ Ποσότητες &amp; ΗΕ'!CI53/'Εισερχ Ποσότητες &amp; ΗΕ'!CI52</f>
        <v>84.391304347826093</v>
      </c>
      <c r="CJ5" s="18">
        <f>'Εισερχ Ποσότητες &amp; ΗΕ'!CJ53/'Εισερχ Ποσότητες &amp; ΗΕ'!CJ52</f>
        <v>84.833333333333329</v>
      </c>
      <c r="CK5" s="18">
        <f>'Εισερχ Ποσότητες &amp; ΗΕ'!CK53/'Εισερχ Ποσότητες &amp; ΗΕ'!CK52</f>
        <v>75.958333333333329</v>
      </c>
      <c r="CL5" s="18">
        <f>'Εισερχ Ποσότητες &amp; ΗΕ'!CL53/'Εισερχ Ποσότητες &amp; ΗΕ'!CL52</f>
        <v>71.708333333333329</v>
      </c>
      <c r="CM5" s="18">
        <f>'Εισερχ Ποσότητες &amp; ΗΕ'!CM53/'Εισερχ Ποσότητες &amp; ΗΕ'!CM52</f>
        <v>74.083333333333329</v>
      </c>
      <c r="CN5" s="18">
        <f>'Εισερχ Ποσότητες &amp; ΗΕ'!CN53/'Εισερχ Ποσότητες &amp; ΗΕ'!CN52</f>
        <v>73.833333333333329</v>
      </c>
      <c r="CO5" s="18">
        <f>'Εισερχ Ποσότητες &amp; ΗΕ'!CO53/'Εισερχ Ποσότητες &amp; ΗΕ'!CO52</f>
        <v>75.416666666666671</v>
      </c>
      <c r="CP5" s="18">
        <f>'Εισερχ Ποσότητες &amp; ΗΕ'!CP53/'Εισερχ Ποσότητες &amp; ΗΕ'!CP52</f>
        <v>71.958333333333329</v>
      </c>
      <c r="CQ5" s="18">
        <f>'Εισερχ Ποσότητες &amp; ΗΕ'!CQ53/'Εισερχ Ποσότητες &amp; ΗΕ'!CQ52</f>
        <v>77.125</v>
      </c>
      <c r="CR5" s="18">
        <f>'Εισερχ Ποσότητες &amp; ΗΕ'!CR53/'Εισερχ Ποσότητες &amp; ΗΕ'!CR52</f>
        <v>70.166666666666671</v>
      </c>
      <c r="CS5" s="18">
        <f>'Εισερχ Ποσότητες &amp; ΗΕ'!CS53/'Εισερχ Ποσότητες &amp; ΗΕ'!CS52</f>
        <v>76.791666666666671</v>
      </c>
      <c r="CT5" s="18">
        <f>'Εισερχ Ποσότητες &amp; ΗΕ'!CT53/'Εισερχ Ποσότητες &amp; ΗΕ'!CT52</f>
        <v>72.833333333333329</v>
      </c>
      <c r="CU5" s="18">
        <f>'Εισερχ Ποσότητες &amp; ΗΕ'!CU53/'Εισερχ Ποσότητες &amp; ΗΕ'!CU52</f>
        <v>75.650000000000006</v>
      </c>
      <c r="CV5" s="18">
        <f>'Εισερχ Ποσότητες &amp; ΗΕ'!CV53/'Εισερχ Ποσότητες &amp; ΗΕ'!CV52</f>
        <v>63.086956521739133</v>
      </c>
      <c r="CW5" s="18">
        <f>'Εισερχ Ποσότητες &amp; ΗΕ'!CW53/'Εισερχ Ποσότητες &amp; ΗΕ'!CW52</f>
        <v>62.708333333333336</v>
      </c>
      <c r="CX5" s="18">
        <f>'Εισερχ Ποσότητες &amp; ΗΕ'!CX53/'Εισερχ Ποσότητες &amp; ΗΕ'!CX52</f>
        <v>71.625</v>
      </c>
      <c r="CY5" s="18">
        <f>'Εισερχ Ποσότητες &amp; ΗΕ'!CY53/'Εισερχ Ποσότητες &amp; ΗΕ'!CY52</f>
        <v>68.041666666666671</v>
      </c>
      <c r="CZ5" s="18">
        <f>'Εισερχ Ποσότητες &amp; ΗΕ'!CZ53/'Εισερχ Ποσότητες &amp; ΗΕ'!CZ52</f>
        <v>69.875</v>
      </c>
      <c r="DA5" s="18">
        <f>'Εισερχ Ποσότητες &amp; ΗΕ'!DA53/'Εισερχ Ποσότητες &amp; ΗΕ'!DA52</f>
        <v>71.041666666666671</v>
      </c>
      <c r="DB5" s="18">
        <f>'Εισερχ Ποσότητες &amp; ΗΕ'!DB53/'Εισερχ Ποσότητες &amp; ΗΕ'!DB52</f>
        <v>75.875</v>
      </c>
      <c r="DC5" s="18">
        <f>'Εισερχ Ποσότητες &amp; ΗΕ'!DC53/'Εισερχ Ποσότητες &amp; ΗΕ'!DC52</f>
        <v>76.166666666666671</v>
      </c>
      <c r="DD5" s="18">
        <f>'Εισερχ Ποσότητες &amp; ΗΕ'!DD53/'Εισερχ Ποσότητες &amp; ΗΕ'!DD52</f>
        <v>74.333333333333329</v>
      </c>
      <c r="DE5" s="18">
        <f>'Εισερχ Ποσότητες &amp; ΗΕ'!DE53/'Εισερχ Ποσότητες &amp; ΗΕ'!DE52</f>
        <v>71.625</v>
      </c>
      <c r="DF5" s="18">
        <f>'Εισερχ Ποσότητες &amp; ΗΕ'!DF53/'Εισερχ Ποσότητες &amp; ΗΕ'!DF52</f>
        <v>75.541666666666671</v>
      </c>
      <c r="DG5" s="18">
        <f>'Εισερχ Ποσότητες &amp; ΗΕ'!DG53/'Εισερχ Ποσότητες &amp; ΗΕ'!DG52</f>
        <v>73.5</v>
      </c>
      <c r="DH5" s="18">
        <f>'Εισερχ Ποσότητες &amp; ΗΕ'!DH53/'Εισερχ Ποσότητες &amp; ΗΕ'!DH52</f>
        <v>79.772727272727266</v>
      </c>
      <c r="DI5" s="18">
        <f>'Εισερχ Ποσότητες &amp; ΗΕ'!DI53/'Εισερχ Ποσότητες &amp; ΗΕ'!DI52</f>
        <v>73</v>
      </c>
      <c r="DJ5" s="18">
        <f>'Εισερχ Ποσότητες &amp; ΗΕ'!DJ53/'Εισερχ Ποσότητες &amp; ΗΕ'!DJ52</f>
        <v>68.958333333333329</v>
      </c>
      <c r="DK5" s="18">
        <f>'Εισερχ Ποσότητες &amp; ΗΕ'!DK53/'Εισερχ Ποσότητες &amp; ΗΕ'!DK52</f>
        <v>75.416666666666671</v>
      </c>
      <c r="DL5" s="18">
        <f>'Εισερχ Ποσότητες &amp; ΗΕ'!DL53/'Εισερχ Ποσότητες &amp; ΗΕ'!DL52</f>
        <v>71.875</v>
      </c>
      <c r="DM5" s="18">
        <f>'Εισερχ Ποσότητες &amp; ΗΕ'!DM53/'Εισερχ Ποσότητες &amp; ΗΕ'!DM52</f>
        <v>84.652173913043484</v>
      </c>
      <c r="DN5" s="18">
        <f>'Εισερχ Ποσότητες &amp; ΗΕ'!DN53/'Εισερχ Ποσότητες &amp; ΗΕ'!DN52</f>
        <v>82.45</v>
      </c>
      <c r="DO5" s="18"/>
      <c r="DP5" s="18">
        <f>'Εισερχ Ποσότητες &amp; ΗΕ'!DP53/'Εισερχ Ποσότητες &amp; ΗΕ'!DP52</f>
        <v>157.66666666666666</v>
      </c>
      <c r="DQ5" s="18">
        <f>'Εισερχ Ποσότητες &amp; ΗΕ'!DQ53/'Εισερχ Ποσότητες &amp; ΗΕ'!DQ52</f>
        <v>79.416666666666671</v>
      </c>
      <c r="DR5" s="18">
        <f>'Εισερχ Ποσότητες &amp; ΗΕ'!DR53/'Εισερχ Ποσότητες &amp; ΗΕ'!DR52</f>
        <v>83.958333333333329</v>
      </c>
      <c r="DS5" s="18">
        <f>'Εισερχ Ποσότητες &amp; ΗΕ'!DS53/'Εισερχ Ποσότητες &amp; ΗΕ'!DS52</f>
        <v>86.166666666666671</v>
      </c>
      <c r="DT5" s="18">
        <f>'Εισερχ Ποσότητες &amp; ΗΕ'!DT53/'Εισερχ Ποσότητες &amp; ΗΕ'!DT52</f>
        <v>79.666666666666671</v>
      </c>
      <c r="DU5" s="18">
        <f>'Εισερχ Ποσότητες &amp; ΗΕ'!DU53/'Εισερχ Ποσότητες &amp; ΗΕ'!DU52</f>
        <v>77.416666666666671</v>
      </c>
      <c r="DV5" s="18">
        <f>'Εισερχ Ποσότητες &amp; ΗΕ'!DV53/'Εισερχ Ποσότητες &amp; ΗΕ'!DV52</f>
        <v>78.791666666666671</v>
      </c>
      <c r="DW5" s="18">
        <f>'Εισερχ Ποσότητες &amp; ΗΕ'!DW53/'Εισερχ Ποσότητες &amp; ΗΕ'!DW52</f>
        <v>77.5</v>
      </c>
      <c r="DX5" s="18">
        <f>'Εισερχ Ποσότητες &amp; ΗΕ'!DX53/'Εισερχ Ποσότητες &amp; ΗΕ'!DX52</f>
        <v>79.375</v>
      </c>
      <c r="DY5" s="18">
        <f>'Εισερχ Ποσότητες &amp; ΗΕ'!DY53/'Εισερχ Ποσότητες &amp; ΗΕ'!DY52</f>
        <v>79.958333333333329</v>
      </c>
      <c r="DZ5" s="18"/>
      <c r="EA5" s="18"/>
      <c r="EB5" s="18">
        <f>'Εισερχ Ποσότητες &amp; ΗΕ'!EB53/'Εισερχ Ποσότητες &amp; ΗΕ'!EB52</f>
        <v>79.75</v>
      </c>
      <c r="EC5" s="18">
        <f>'Εισερχ Ποσότητες &amp; ΗΕ'!EC53/'Εισερχ Ποσότητες &amp; ΗΕ'!EC52</f>
        <v>84.333333333333329</v>
      </c>
      <c r="ED5" s="18">
        <f>'Εισερχ Ποσότητες &amp; ΗΕ'!ED53/'Εισερχ Ποσότητες &amp; ΗΕ'!ED52</f>
        <v>82.416666666666671</v>
      </c>
      <c r="EE5" s="18">
        <f>'Εισερχ Ποσότητες &amp; ΗΕ'!EE53/'Εισερχ Ποσότητες &amp; ΗΕ'!EE52</f>
        <v>78.833333333333329</v>
      </c>
      <c r="EF5" s="18">
        <f>'Εισερχ Ποσότητες &amp; ΗΕ'!EF53/'Εισερχ Ποσότητες &amp; ΗΕ'!EF52</f>
        <v>86.041666666666671</v>
      </c>
      <c r="EG5" s="18">
        <f>'Εισερχ Ποσότητες &amp; ΗΕ'!EG53/'Εισερχ Ποσότητες &amp; ΗΕ'!EG52</f>
        <v>81.434782608695656</v>
      </c>
      <c r="EH5" s="18"/>
      <c r="EI5" s="18"/>
      <c r="EJ5" s="18"/>
      <c r="EK5" s="18"/>
      <c r="EL5" s="18">
        <f>'Εισερχ Ποσότητες &amp; ΗΕ'!EL53/'Εισερχ Ποσότητες &amp; ΗΕ'!EL52</f>
        <v>128.09090909090909</v>
      </c>
      <c r="EM5" s="18">
        <f>'Εισερχ Ποσότητες &amp; ΗΕ'!EM53/'Εισερχ Ποσότητες &amp; ΗΕ'!EM52</f>
        <v>85.736842105263165</v>
      </c>
      <c r="EN5" s="18">
        <f>'Εισερχ Ποσότητες &amp; ΗΕ'!EN53/'Εισερχ Ποσότητες &amp; ΗΕ'!EN52</f>
        <v>84.208333333333329</v>
      </c>
      <c r="EO5" s="18">
        <f>'Εισερχ Ποσότητες &amp; ΗΕ'!EO53/'Εισερχ Ποσότητες &amp; ΗΕ'!EO52</f>
        <v>83.458333333333329</v>
      </c>
      <c r="EP5" s="18">
        <f>'Εισερχ Ποσότητες &amp; ΗΕ'!EP53/'Εισερχ Ποσότητες &amp; ΗΕ'!EP52</f>
        <v>87.458333333333329</v>
      </c>
      <c r="EQ5" s="18">
        <f>'Εισερχ Ποσότητες &amp; ΗΕ'!EQ53/'Εισερχ Ποσότητες &amp; ΗΕ'!EQ52</f>
        <v>81.791666666666671</v>
      </c>
      <c r="ER5" s="18">
        <f>'Εισερχ Ποσότητες &amp; ΗΕ'!ER53/'Εισερχ Ποσότητες &amp; ΗΕ'!ER52</f>
        <v>73.958333333333329</v>
      </c>
      <c r="ES5" s="18">
        <f>'Εισερχ Ποσότητες &amp; ΗΕ'!ES53/'Εισερχ Ποσότητες &amp; ΗΕ'!ES52</f>
        <v>70.458333333333329</v>
      </c>
      <c r="ET5" s="18">
        <f>'Εισερχ Ποσότητες &amp; ΗΕ'!ET53/'Εισερχ Ποσότητες &amp; ΗΕ'!ET52</f>
        <v>73.875</v>
      </c>
      <c r="EU5" s="18">
        <f>'Εισερχ Ποσότητες &amp; ΗΕ'!EU53/'Εισερχ Ποσότητες &amp; ΗΕ'!EU52</f>
        <v>71</v>
      </c>
      <c r="EV5" s="18">
        <f>'Εισερχ Ποσότητες &amp; ΗΕ'!EV53/'Εισερχ Ποσότητες &amp; ΗΕ'!EV52</f>
        <v>73.708333333333329</v>
      </c>
      <c r="EW5" s="18">
        <f>'Εισερχ Ποσότητες &amp; ΗΕ'!EW53/'Εισερχ Ποσότητες &amp; ΗΕ'!EW52</f>
        <v>73</v>
      </c>
      <c r="EX5" s="18">
        <f>'Εισερχ Ποσότητες &amp; ΗΕ'!EX53/'Εισερχ Ποσότητες &amp; ΗΕ'!EX52</f>
        <v>72.391304347826093</v>
      </c>
      <c r="EY5" s="18">
        <f>'Εισερχ Ποσότητες &amp; ΗΕ'!EY53/'Εισερχ Ποσότητες &amp; ΗΕ'!EY52</f>
        <v>68.75</v>
      </c>
      <c r="EZ5" s="18">
        <f>'Εισερχ Ποσότητες &amp; ΗΕ'!EZ53/'Εισερχ Ποσότητες &amp; ΗΕ'!EZ52</f>
        <v>77.61904761904762</v>
      </c>
      <c r="FA5" s="18">
        <f>'Εισερχ Ποσότητες &amp; ΗΕ'!FA53/'Εισερχ Ποσότητες &amp; ΗΕ'!FA52</f>
        <v>72.583333333333329</v>
      </c>
      <c r="FB5" s="18">
        <f>'Εισερχ Ποσότητες &amp; ΗΕ'!FB53/'Εισερχ Ποσότητες &amp; ΗΕ'!FB52</f>
        <v>69.083333333333329</v>
      </c>
      <c r="FC5" s="18">
        <f>'Εισερχ Ποσότητες &amp; ΗΕ'!FC53/'Εισερχ Ποσότητες &amp; ΗΕ'!FC52</f>
        <v>74.900000000000006</v>
      </c>
      <c r="FD5" s="18"/>
      <c r="FE5" s="18"/>
      <c r="FF5" s="18">
        <f>'Εισερχ Ποσότητες &amp; ΗΕ'!FF53/'Εισερχ Ποσότητες &amp; ΗΕ'!FF52</f>
        <v>73.375</v>
      </c>
      <c r="FG5" s="18">
        <f>'Εισερχ Ποσότητες &amp; ΗΕ'!FG53/'Εισερχ Ποσότητες &amp; ΗΕ'!FG52</f>
        <v>70.666666666666671</v>
      </c>
      <c r="FH5" s="18">
        <f>'Εισερχ Ποσότητες &amp; ΗΕ'!FH53/'Εισερχ Ποσότητες &amp; ΗΕ'!FH52</f>
        <v>75.125</v>
      </c>
      <c r="FI5" s="18">
        <f>'Εισερχ Ποσότητες &amp; ΗΕ'!FI53/'Εισερχ Ποσότητες &amp; ΗΕ'!FI52</f>
        <v>71.166666666666671</v>
      </c>
      <c r="FJ5" s="18">
        <f>'Εισερχ Ποσότητες &amp; ΗΕ'!FJ53/'Εισερχ Ποσότητες &amp; ΗΕ'!FJ52</f>
        <v>73.5</v>
      </c>
      <c r="FK5" s="18">
        <f>'Εισερχ Ποσότητες &amp; ΗΕ'!FK53/'Εισερχ Ποσότητες &amp; ΗΕ'!FK52</f>
        <v>72.375</v>
      </c>
      <c r="FL5" s="18">
        <f>'Εισερχ Ποσότητες &amp; ΗΕ'!FL53/'Εισερχ Ποσότητες &amp; ΗΕ'!FL52</f>
        <v>74.166666666666671</v>
      </c>
      <c r="FM5" s="18">
        <f>'Εισερχ Ποσότητες &amp; ΗΕ'!FM53/'Εισερχ Ποσότητες &amp; ΗΕ'!FM52</f>
        <v>78.217391304347828</v>
      </c>
      <c r="FN5" s="18">
        <f>'Εισερχ Ποσότητες &amp; ΗΕ'!FN53/'Εισερχ Ποσότητες &amp; ΗΕ'!FN52</f>
        <v>82.043478260869563</v>
      </c>
      <c r="FO5" s="18">
        <f>'Εισερχ Ποσότητες &amp; ΗΕ'!FO53/'Εισερχ Ποσότητες &amp; ΗΕ'!FO52</f>
        <v>80.916666666666671</v>
      </c>
      <c r="FP5" s="18">
        <f>'Εισερχ Ποσότητες &amp; ΗΕ'!FP53/'Εισερχ Ποσότητες &amp; ΗΕ'!FP52</f>
        <v>78.541666666666671</v>
      </c>
      <c r="FQ5" s="18">
        <f>'Εισερχ Ποσότητες &amp; ΗΕ'!FQ53/'Εισερχ Ποσότητες &amp; ΗΕ'!FQ52</f>
        <v>78.75</v>
      </c>
      <c r="FR5" s="18"/>
      <c r="FS5" s="18"/>
      <c r="FT5" s="18" t="e">
        <f>'Εισερχ Ποσότητες &amp; ΗΕ'!FT53/'Εισερχ Ποσότητες &amp; ΗΕ'!FT52</f>
        <v>#DIV/0!</v>
      </c>
      <c r="FU5" s="18">
        <f>'Εισερχ Ποσότητες &amp; ΗΕ'!FU53/'Εισερχ Ποσότητες &amp; ΗΕ'!FU52</f>
        <v>76.875</v>
      </c>
      <c r="FV5" s="18">
        <f>'Εισερχ Ποσότητες &amp; ΗΕ'!FV53/'Εισερχ Ποσότητες &amp; ΗΕ'!FV52</f>
        <v>75.083333333333329</v>
      </c>
      <c r="FW5" s="18">
        <f>'Εισερχ Ποσότητες &amp; ΗΕ'!FW53/'Εισερχ Ποσότητες &amp; ΗΕ'!FW52</f>
        <v>75.666666666666671</v>
      </c>
      <c r="FX5" s="18">
        <f>'Εισερχ Ποσότητες &amp; ΗΕ'!FX53/'Εισερχ Ποσότητες &amp; ΗΕ'!FX52</f>
        <v>75.916666666666671</v>
      </c>
      <c r="FY5" s="18">
        <f>'Εισερχ Ποσότητες &amp; ΗΕ'!FY53/'Εισερχ Ποσότητες &amp; ΗΕ'!FY52</f>
        <v>76.083333333333329</v>
      </c>
      <c r="FZ5" s="18">
        <f>'Εισερχ Ποσότητες &amp; ΗΕ'!FZ53/'Εισερχ Ποσότητες &amp; ΗΕ'!FZ52</f>
        <v>76.458333333333329</v>
      </c>
      <c r="GA5" s="18">
        <f>'Εισερχ Ποσότητες &amp; ΗΕ'!GA53/'Εισερχ Ποσότητες &amp; ΗΕ'!GA52</f>
        <v>79.8</v>
      </c>
      <c r="GB5" s="18"/>
      <c r="GC5" s="18"/>
      <c r="GD5" s="18">
        <f>'Εισερχ Ποσότητες &amp; ΗΕ'!GD53/'Εισερχ Ποσότητες &amp; ΗΕ'!GD52</f>
        <v>126.8</v>
      </c>
      <c r="GE5" s="18">
        <f>'Εισερχ Ποσότητες &amp; ΗΕ'!GE53/'Εισερχ Ποσότητες &amp; ΗΕ'!GE52</f>
        <v>74.291666666666671</v>
      </c>
      <c r="GF5" s="18">
        <f>'Εισερχ Ποσότητες &amp; ΗΕ'!GF53/'Εισερχ Ποσότητες &amp; ΗΕ'!GF52</f>
        <v>78.833333333333329</v>
      </c>
      <c r="GG5" s="18">
        <f>'Εισερχ Ποσότητες &amp; ΗΕ'!GG53/'Εισερχ Ποσότητες &amp; ΗΕ'!GG52</f>
        <v>77.208333333333329</v>
      </c>
      <c r="GH5" s="18">
        <f>'Εισερχ Ποσότητες &amp; ΗΕ'!GH53/'Εισερχ Ποσότητες &amp; ΗΕ'!GH52</f>
        <v>79.25</v>
      </c>
      <c r="GI5" s="18">
        <f>'Εισερχ Ποσότητες &amp; ΗΕ'!GI53/'Εισερχ Ποσότητες &amp; ΗΕ'!GI52</f>
        <v>76.083333333333329</v>
      </c>
      <c r="GJ5" s="18">
        <f>'Εισερχ Ποσότητες &amp; ΗΕ'!GJ53/'Εισερχ Ποσότητες &amp; ΗΕ'!GJ52</f>
        <v>76.458333333333329</v>
      </c>
      <c r="GK5" s="18">
        <f>'Εισερχ Ποσότητες &amp; ΗΕ'!GK53/'Εισερχ Ποσότητες &amp; ΗΕ'!GK52</f>
        <v>70.916666666666671</v>
      </c>
      <c r="GL5" s="18">
        <f>'Εισερχ Ποσότητες &amp; ΗΕ'!GL53/'Εισερχ Ποσότητες &amp; ΗΕ'!GL52</f>
        <v>78.166666666666671</v>
      </c>
      <c r="GM5" s="18">
        <f>'Εισερχ Ποσότητες &amp; ΗΕ'!GM53/'Εισερχ Ποσότητες &amp; ΗΕ'!GM52</f>
        <v>76.916666666666671</v>
      </c>
      <c r="GN5" s="18">
        <f>'Εισερχ Ποσότητες &amp; ΗΕ'!GN53/'Εισερχ Ποσότητες &amp; ΗΕ'!GN52</f>
        <v>81.10526315789474</v>
      </c>
      <c r="GO5" s="18">
        <f>'Εισερχ Ποσότητες &amp; ΗΕ'!GO53/'Εισερχ Ποσότητες &amp; ΗΕ'!GO52</f>
        <v>73.583333333333329</v>
      </c>
      <c r="GP5" s="18">
        <f>'Εισερχ Ποσότητες &amp; ΗΕ'!GP53/'Εισερχ Ποσότητες &amp; ΗΕ'!GP52</f>
        <v>72.75</v>
      </c>
      <c r="GQ5" s="18">
        <f>'Εισερχ Ποσότητες &amp; ΗΕ'!GQ53/'Εισερχ Ποσότητες &amp; ΗΕ'!GQ52</f>
        <v>71.791666666666671</v>
      </c>
      <c r="GR5" s="18">
        <f>'Εισερχ Ποσότητες &amp; ΗΕ'!GR53/'Εισερχ Ποσότητες &amp; ΗΕ'!GR52</f>
        <v>77.041666666666671</v>
      </c>
      <c r="GS5" s="18">
        <f>'Εισερχ Ποσότητες &amp; ΗΕ'!GS53/'Εισερχ Ποσότητες &amp; ΗΕ'!GS52</f>
        <v>76.583333333333329</v>
      </c>
      <c r="GT5" s="18">
        <f>'Εισερχ Ποσότητες &amp; ΗΕ'!GT53/'Εισερχ Ποσότητες &amp; ΗΕ'!GT52</f>
        <v>76.625</v>
      </c>
      <c r="GU5" s="18">
        <f>'Εισερχ Ποσότητες &amp; ΗΕ'!GU53/'Εισερχ Ποσότητες &amp; ΗΕ'!GU52</f>
        <v>80.166666666666671</v>
      </c>
      <c r="GV5" s="18">
        <f>'Εισερχ Ποσότητες &amp; ΗΕ'!GV53/'Εισερχ Ποσότητες &amp; ΗΕ'!GV52</f>
        <v>77.791666666666671</v>
      </c>
      <c r="GW5" s="18">
        <f>'Εισερχ Ποσότητες &amp; ΗΕ'!GW53/'Εισερχ Ποσότητες &amp; ΗΕ'!GW52</f>
        <v>65.695652173913047</v>
      </c>
      <c r="GX5" s="18">
        <f>'Εισερχ Ποσότητες &amp; ΗΕ'!GX53/'Εισερχ Ποσότητες &amp; ΗΕ'!GX52</f>
        <v>61.409090909090907</v>
      </c>
      <c r="GY5" s="18">
        <f>'Εισερχ Ποσότητες &amp; ΗΕ'!GY53/'Εισερχ Ποσότητες &amp; ΗΕ'!GY52</f>
        <v>42.541666666666664</v>
      </c>
      <c r="GZ5" s="18">
        <f>'Εισερχ Ποσότητες &amp; ΗΕ'!GZ53/'Εισερχ Ποσότητες &amp; ΗΕ'!GZ52</f>
        <v>59.608695652173914</v>
      </c>
      <c r="HA5" s="18">
        <f>'Εισερχ Ποσότητες &amp; ΗΕ'!HA53/'Εισερχ Ποσότητες &amp; ΗΕ'!HA52</f>
        <v>72.166666666666671</v>
      </c>
      <c r="HB5" s="18">
        <f>'Εισερχ Ποσότητες &amp; ΗΕ'!HB53/'Εισερχ Ποσότητες &amp; ΗΕ'!HB52</f>
        <v>72.333333333333329</v>
      </c>
      <c r="HC5" s="18">
        <f>'Εισερχ Ποσότητες &amp; ΗΕ'!HC53/'Εισερχ Ποσότητες &amp; ΗΕ'!HC52</f>
        <v>76.80952380952381</v>
      </c>
      <c r="HD5" s="18">
        <f>'Εισερχ Ποσότητες &amp; ΗΕ'!HD53/'Εισερχ Ποσότητες &amp; ΗΕ'!HD52</f>
        <v>73.166666666666671</v>
      </c>
      <c r="HE5" s="18">
        <f>'Εισερχ Ποσότητες &amp; ΗΕ'!HE53/'Εισερχ Ποσότητες &amp; ΗΕ'!HE52</f>
        <v>75.75</v>
      </c>
      <c r="HF5" s="18">
        <f>'Εισερχ Ποσότητες &amp; ΗΕ'!HF53/'Εισερχ Ποσότητες &amp; ΗΕ'!HF52</f>
        <v>73.130434782608702</v>
      </c>
      <c r="HG5" s="18">
        <f>'Εισερχ Ποσότητες &amp; ΗΕ'!HG53/'Εισερχ Ποσότητες &amp; ΗΕ'!HG52</f>
        <v>69.833333333333329</v>
      </c>
      <c r="HH5" s="18">
        <f>'Εισερχ Ποσότητες &amp; ΗΕ'!HH53/'Εισερχ Ποσότητες &amp; ΗΕ'!HH52</f>
        <v>75.416666666666671</v>
      </c>
      <c r="HI5" s="18">
        <f>'Εισερχ Ποσότητες &amp; ΗΕ'!HI53/'Εισερχ Ποσότητες &amp; ΗΕ'!HI52</f>
        <v>76.125</v>
      </c>
      <c r="HJ5" s="18">
        <f>'Εισερχ Ποσότητες &amp; ΗΕ'!HJ53/'Εισερχ Ποσότητες &amp; ΗΕ'!HJ52</f>
        <v>81.666666666666671</v>
      </c>
      <c r="HK5" s="18">
        <f>'Εισερχ Ποσότητες &amp; ΗΕ'!HK53/'Εισερχ Ποσότητες &amp; ΗΕ'!HK52</f>
        <v>112.83333333333333</v>
      </c>
      <c r="HL5" s="18">
        <f>'Εισερχ Ποσότητες &amp; ΗΕ'!HL53/'Εισερχ Ποσότητες &amp; ΗΕ'!HL52</f>
        <v>84</v>
      </c>
      <c r="HM5" s="18">
        <f>'Εισερχ Ποσότητες &amp; ΗΕ'!HM53/'Εισερχ Ποσότητες &amp; ΗΕ'!HM52</f>
        <v>87.05</v>
      </c>
      <c r="HN5" s="18">
        <f>'Εισερχ Ποσότητες &amp; ΗΕ'!HN53/'Εισερχ Ποσότητες &amp; ΗΕ'!HN52</f>
        <v>106.93333333333334</v>
      </c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>
        <f>'Εισερχ Ποσότητες &amp; ΗΕ'!IC53/'Εισερχ Ποσότητες &amp; ΗΕ'!IC52</f>
        <v>90</v>
      </c>
      <c r="ID5" s="18">
        <f>'Εισερχ Ποσότητες &amp; ΗΕ'!ID53/'Εισερχ Ποσότητες &amp; ΗΕ'!ID52</f>
        <v>90.38095238095238</v>
      </c>
      <c r="IE5" s="18">
        <f>'Εισερχ Ποσότητες &amp; ΗΕ'!IE53/'Εισερχ Ποσότητες &amp; ΗΕ'!IE52</f>
        <v>97.611111111111114</v>
      </c>
      <c r="IF5" s="18">
        <f>'Εισερχ Ποσότητες &amp; ΗΕ'!IF53/'Εισερχ Ποσότητες &amp; ΗΕ'!IF52</f>
        <v>80.791666666666671</v>
      </c>
      <c r="IG5" s="18">
        <f>'Εισερχ Ποσότητες &amp; ΗΕ'!IG53/'Εισερχ Ποσότητες &amp; ΗΕ'!IG52</f>
        <v>73.833333333333329</v>
      </c>
      <c r="IH5" s="18">
        <f>'Εισερχ Ποσότητες &amp; ΗΕ'!IH53/'Εισερχ Ποσότητες &amp; ΗΕ'!IH52</f>
        <v>77.791666666666671</v>
      </c>
      <c r="II5" s="18">
        <f>'Εισερχ Ποσότητες &amp; ΗΕ'!II53/'Εισερχ Ποσότητες &amp; ΗΕ'!II52</f>
        <v>84.5</v>
      </c>
      <c r="IJ5" s="18">
        <f>'Εισερχ Ποσότητες &amp; ΗΕ'!IJ53/'Εισερχ Ποσότητες &amp; ΗΕ'!IJ52</f>
        <v>80.541666666666671</v>
      </c>
      <c r="IK5" s="18">
        <f>'Εισερχ Ποσότητες &amp; ΗΕ'!IK53/'Εισερχ Ποσότητες &amp; ΗΕ'!IK52</f>
        <v>80</v>
      </c>
      <c r="IL5" s="18">
        <f>'Εισερχ Ποσότητες &amp; ΗΕ'!IL53/'Εισερχ Ποσότητες &amp; ΗΕ'!IL52</f>
        <v>74.291666666666671</v>
      </c>
      <c r="IM5" s="18">
        <f>'Εισερχ Ποσότητες &amp; ΗΕ'!IM53/'Εισερχ Ποσότητες &amp; ΗΕ'!IM52</f>
        <v>78.375</v>
      </c>
      <c r="IN5" s="18">
        <f>'Εισερχ Ποσότητες &amp; ΗΕ'!IN53/'Εισερχ Ποσότητες &amp; ΗΕ'!IN52</f>
        <v>81.083333333333329</v>
      </c>
      <c r="IO5" s="18">
        <f>'Εισερχ Ποσότητες &amp; ΗΕ'!IO53/'Εισερχ Ποσότητες &amp; ΗΕ'!IO52</f>
        <v>93.05</v>
      </c>
      <c r="IP5" s="18">
        <f>'Εισερχ Ποσότητες &amp; ΗΕ'!IP53/'Εισερχ Ποσότητες &amp; ΗΕ'!IP52</f>
        <v>91.8125</v>
      </c>
      <c r="IQ5" s="18">
        <f>'Εισερχ Ποσότητες &amp; ΗΕ'!IQ53/'Εισερχ Ποσότητες &amp; ΗΕ'!IQ52</f>
        <v>85.25</v>
      </c>
      <c r="IR5" s="18">
        <f>'Εισερχ Ποσότητες &amp; ΗΕ'!IR53/'Εισερχ Ποσότητες &amp; ΗΕ'!IR52</f>
        <v>84.375</v>
      </c>
      <c r="IS5" s="18">
        <f>'Εισερχ Ποσότητες &amp; ΗΕ'!IS53/'Εισερχ Ποσότητες &amp; ΗΕ'!IS52</f>
        <v>80.375</v>
      </c>
      <c r="IT5" s="18">
        <f>'Εισερχ Ποσότητες &amp; ΗΕ'!IT53/'Εισερχ Ποσότητες &amp; ΗΕ'!IT52</f>
        <v>81.291666666666671</v>
      </c>
      <c r="IU5" s="18">
        <f>'Εισερχ Ποσότητες &amp; ΗΕ'!IU53/'Εισερχ Ποσότητες &amp; ΗΕ'!IU52</f>
        <v>75.166666666666671</v>
      </c>
      <c r="IV5" s="18">
        <f>'Εισερχ Ποσότητες &amp; ΗΕ'!IV53/'Εισερχ Ποσότητες &amp; ΗΕ'!IV52</f>
        <v>77.291666666666671</v>
      </c>
      <c r="IW5" s="18">
        <f>'Εισερχ Ποσότητες &amp; ΗΕ'!IW53/'Εισερχ Ποσότητες &amp; ΗΕ'!IW52</f>
        <v>82.833333333333329</v>
      </c>
      <c r="IX5" s="18">
        <f>'Εισερχ Ποσότητες &amp; ΗΕ'!IX53/'Εισερχ Ποσότητες &amp; ΗΕ'!IX52</f>
        <v>80.416666666666671</v>
      </c>
      <c r="IY5" s="18">
        <f>'Εισερχ Ποσότητες &amp; ΗΕ'!IY53/'Εισερχ Ποσότητες &amp; ΗΕ'!IY52</f>
        <v>71.333333333333329</v>
      </c>
      <c r="IZ5" s="18">
        <f>'Εισερχ Ποσότητες &amp; ΗΕ'!IZ53/'Εισερχ Ποσότητες &amp; ΗΕ'!IZ52</f>
        <v>72.75</v>
      </c>
      <c r="JA5" s="18">
        <f>'Εισερχ Ποσότητες &amp; ΗΕ'!JA53/'Εισερχ Ποσότητες &amp; ΗΕ'!JA52</f>
        <v>87.541666666666671</v>
      </c>
      <c r="JB5" s="18">
        <f>'Εισερχ Ποσότητες &amp; ΗΕ'!JB53/'Εισερχ Ποσότητες &amp; ΗΕ'!JB52</f>
        <v>87.5</v>
      </c>
      <c r="JC5" s="18">
        <f>'Εισερχ Ποσότητες &amp; ΗΕ'!JC53/'Εισερχ Ποσότητες &amp; ΗΕ'!JC52</f>
        <v>86.416666666666671</v>
      </c>
      <c r="JD5" s="18">
        <f>'Εισερχ Ποσότητες &amp; ΗΕ'!JD53/'Εισερχ Ποσότητες &amp; ΗΕ'!JD52</f>
        <v>75.875</v>
      </c>
      <c r="JE5" s="18">
        <f>'Εισερχ Ποσότητες &amp; ΗΕ'!JE53/'Εισερχ Ποσότητες &amp; ΗΕ'!JE52</f>
        <v>82.333333333333329</v>
      </c>
      <c r="JF5" s="18">
        <f>'Εισερχ Ποσότητες &amp; ΗΕ'!JF53/'Εισερχ Ποσότητες &amp; ΗΕ'!JF52</f>
        <v>77.791666666666671</v>
      </c>
      <c r="JG5" s="18">
        <f>'Εισερχ Ποσότητες &amp; ΗΕ'!JG53/'Εισερχ Ποσότητες &amp; ΗΕ'!JG52</f>
        <v>79.227272727272734</v>
      </c>
      <c r="JH5" s="18">
        <f>'Εισερχ Ποσότητες &amp; ΗΕ'!JH53/'Εισερχ Ποσότητες &amp; ΗΕ'!JH52</f>
        <v>81.583333333333329</v>
      </c>
      <c r="JI5" s="18">
        <f>'Εισερχ Ποσότητες &amp; ΗΕ'!JI53/'Εισερχ Ποσότητες &amp; ΗΕ'!JI52</f>
        <v>78.25</v>
      </c>
      <c r="JJ5" s="18">
        <f>'Εισερχ Ποσότητες &amp; ΗΕ'!JJ53/'Εισερχ Ποσότητες &amp; ΗΕ'!JJ52</f>
        <v>84.666666666666671</v>
      </c>
      <c r="JK5" s="18">
        <f>'Εισερχ Ποσότητες &amp; ΗΕ'!JK53/'Εισερχ Ποσότητες &amp; ΗΕ'!JK52</f>
        <v>86.375</v>
      </c>
      <c r="JL5" s="18">
        <f>'Εισερχ Ποσότητες &amp; ΗΕ'!JL53/'Εισερχ Ποσότητες &amp; ΗΕ'!JL52</f>
        <v>85.541666666666671</v>
      </c>
      <c r="JM5" s="18">
        <f>'Εισερχ Ποσότητες &amp; ΗΕ'!JM53/'Εισερχ Ποσότητες &amp; ΗΕ'!JM52</f>
        <v>79.61904761904762</v>
      </c>
      <c r="JN5" s="18">
        <f>'Εισερχ Ποσότητες &amp; ΗΕ'!JN53/'Εισερχ Ποσότητες &amp; ΗΕ'!JN52</f>
        <v>88.541666666666671</v>
      </c>
      <c r="JO5" s="18">
        <f>'Εισερχ Ποσότητες &amp; ΗΕ'!JO53/'Εισερχ Ποσότητες &amp; ΗΕ'!JO52</f>
        <v>77.75</v>
      </c>
      <c r="JP5" s="18">
        <f>'Εισερχ Ποσότητες &amp; ΗΕ'!JP53/'Εισερχ Ποσότητες &amp; ΗΕ'!JP52</f>
        <v>70.958333333333329</v>
      </c>
      <c r="JQ5" s="18">
        <f>'Εισερχ Ποσότητες &amp; ΗΕ'!JQ53/'Εισερχ Ποσότητες &amp; ΗΕ'!JQ52</f>
        <v>76.956521739130437</v>
      </c>
      <c r="JR5" s="18">
        <f>'Εισερχ Ποσότητες &amp; ΗΕ'!JR53/'Εισερχ Ποσότητες &amp; ΗΕ'!JR52</f>
        <v>75.208333333333329</v>
      </c>
      <c r="JS5" s="18">
        <f>'Εισερχ Ποσότητες &amp; ΗΕ'!JS53/'Εισερχ Ποσότητες &amp; ΗΕ'!JS52</f>
        <v>89.545454545454547</v>
      </c>
      <c r="JT5" s="18">
        <f>'Εισερχ Ποσότητες &amp; ΗΕ'!JT53/'Εισερχ Ποσότητες &amp; ΗΕ'!JT52</f>
        <v>161.39130434782609</v>
      </c>
      <c r="JU5" s="18"/>
      <c r="JV5" s="18">
        <f>'Εισερχ Ποσότητες &amp; ΗΕ'!JV53/'Εισερχ Ποσότητες &amp; ΗΕ'!JV52</f>
        <v>63.095238095238095</v>
      </c>
      <c r="JW5" s="18">
        <f>'Εισερχ Ποσότητες &amp; ΗΕ'!JW53/'Εισερχ Ποσότητες &amp; ΗΕ'!JW52</f>
        <v>66.5</v>
      </c>
      <c r="JX5" s="18">
        <f>'Εισερχ Ποσότητες &amp; ΗΕ'!JX53/'Εισερχ Ποσότητες &amp; ΗΕ'!JX52</f>
        <v>89.125</v>
      </c>
      <c r="JY5" s="18">
        <f>'Εισερχ Ποσότητες &amp; ΗΕ'!JY53/'Εισερχ Ποσότητες &amp; ΗΕ'!JY52</f>
        <v>82.166666666666671</v>
      </c>
      <c r="JZ5" s="18">
        <f>'Εισερχ Ποσότητες &amp; ΗΕ'!JZ53/'Εισερχ Ποσότητες &amp; ΗΕ'!JZ52</f>
        <v>86.833333333333329</v>
      </c>
      <c r="KA5" s="18">
        <f>'Εισερχ Ποσότητες &amp; ΗΕ'!KA53/'Εισερχ Ποσότητες &amp; ΗΕ'!KA52</f>
        <v>85.583333333333329</v>
      </c>
      <c r="KB5" s="18">
        <f>'Εισερχ Ποσότητες &amp; ΗΕ'!KB53/'Εισερχ Ποσότητες &amp; ΗΕ'!KB52</f>
        <v>74.666666666666671</v>
      </c>
      <c r="KC5" s="18">
        <f>'Εισερχ Ποσότητες &amp; ΗΕ'!KC53/'Εισερχ Ποσότητες &amp; ΗΕ'!KC52</f>
        <v>71.208333333333329</v>
      </c>
      <c r="KD5" s="18">
        <f>'Εισερχ Ποσότητες &amp; ΗΕ'!KD53/'Εισερχ Ποσότητες &amp; ΗΕ'!KD52</f>
        <v>75.958333333333329</v>
      </c>
      <c r="KE5" s="18">
        <f>'Εισερχ Ποσότητες &amp; ΗΕ'!KE53/'Εισερχ Ποσότητες &amp; ΗΕ'!KE52</f>
        <v>88.818181818181813</v>
      </c>
      <c r="KF5" s="18">
        <f>'Εισερχ Ποσότητες &amp; ΗΕ'!KF53/'Εισερχ Ποσότητες &amp; ΗΕ'!KF52</f>
        <v>81.083333333333329</v>
      </c>
      <c r="KG5" s="18">
        <f>'Εισερχ Ποσότητες &amp; ΗΕ'!KG53/'Εισερχ Ποσότητες &amp; ΗΕ'!KG52</f>
        <v>85.869565217391298</v>
      </c>
      <c r="KH5" s="18">
        <f>'Εισερχ Ποσότητες &amp; ΗΕ'!KH53/'Εισερχ Ποσότητες &amp; ΗΕ'!KH52</f>
        <v>90.090909090909093</v>
      </c>
      <c r="KI5" s="18">
        <f>'Εισερχ Ποσότητες &amp; ΗΕ'!KI53/'Εισερχ Ποσότητες &amp; ΗΕ'!KI52</f>
        <v>91.526315789473685</v>
      </c>
      <c r="KJ5" s="18">
        <f>'Εισερχ Ποσότητες &amp; ΗΕ'!KJ53/'Εισερχ Ποσότητες &amp; ΗΕ'!KJ52</f>
        <v>86.833333333333329</v>
      </c>
      <c r="KK5" s="18">
        <f>'Εισερχ Ποσότητες &amp; ΗΕ'!KK53/'Εισερχ Ποσότητες &amp; ΗΕ'!KK52</f>
        <v>88.083333333333329</v>
      </c>
      <c r="KL5" s="18">
        <f>'Εισερχ Ποσότητες &amp; ΗΕ'!KL53/'Εισερχ Ποσότητες &amp; ΗΕ'!KL52</f>
        <v>87.458333333333329</v>
      </c>
      <c r="KM5" s="18">
        <f>'Εισερχ Ποσότητες &amp; ΗΕ'!KM53/'Εισερχ Ποσότητες &amp; ΗΕ'!KM52</f>
        <v>85.2</v>
      </c>
      <c r="KN5" s="18">
        <f>'Εισερχ Ποσότητες &amp; ΗΕ'!KN53/'Εισερχ Ποσότητες &amp; ΗΕ'!KN52</f>
        <v>80.833333333333329</v>
      </c>
      <c r="KO5" s="18">
        <f>'Εισερχ Ποσότητες &amp; ΗΕ'!KO53/'Εισερχ Ποσότητες &amp; ΗΕ'!KO52</f>
        <v>77.130434782608702</v>
      </c>
      <c r="KP5" s="18">
        <f>'Εισερχ Ποσότητες &amp; ΗΕ'!KP53/'Εισερχ Ποσότητες &amp; ΗΕ'!KP52</f>
        <v>67.375</v>
      </c>
      <c r="KQ5" s="18">
        <f>'Εισερχ Ποσότητες &amp; ΗΕ'!KQ53/'Εισερχ Ποσότητες &amp; ΗΕ'!KQ52</f>
        <v>71.681818181818187</v>
      </c>
      <c r="KR5" s="18">
        <f>'Εισερχ Ποσότητες &amp; ΗΕ'!KR53/'Εισερχ Ποσότητες &amp; ΗΕ'!KR52</f>
        <v>76.958333333333329</v>
      </c>
      <c r="KS5" s="18">
        <f>'Εισερχ Ποσότητες &amp; ΗΕ'!KS53/'Εισερχ Ποσότητες &amp; ΗΕ'!KS52</f>
        <v>81.041666666666671</v>
      </c>
      <c r="KT5" s="18">
        <f>'Εισερχ Ποσότητες &amp; ΗΕ'!KT53/'Εισερχ Ποσότητες &amp; ΗΕ'!KT52</f>
        <v>82.625</v>
      </c>
      <c r="KU5" s="18">
        <f>'Εισερχ Ποσότητες &amp; ΗΕ'!KU53/'Εισερχ Ποσότητες &amp; ΗΕ'!KU52</f>
        <v>79.476190476190482</v>
      </c>
      <c r="KV5" s="18">
        <f>'Εισερχ Ποσότητες &amp; ΗΕ'!KV53/'Εισερχ Ποσότητες &amp; ΗΕ'!KV52</f>
        <v>81.25</v>
      </c>
      <c r="KW5" s="18">
        <f>'Εισερχ Ποσότητες &amp; ΗΕ'!KW53/'Εισερχ Ποσότητες &amp; ΗΕ'!KW52</f>
        <v>76.083333333333329</v>
      </c>
      <c r="KX5" s="18">
        <f>'Εισερχ Ποσότητες &amp; ΗΕ'!KX53/'Εισερχ Ποσότητες &amp; ΗΕ'!KX52</f>
        <v>79.416666666666671</v>
      </c>
      <c r="KY5" s="18">
        <f>'Εισερχ Ποσότητες &amp; ΗΕ'!KY53/'Εισερχ Ποσότητες &amp; ΗΕ'!KY52</f>
        <v>72</v>
      </c>
      <c r="KZ5" s="18">
        <f>'Εισερχ Ποσότητες &amp; ΗΕ'!KZ53/'Εισερχ Ποσότητες &amp; ΗΕ'!KZ52</f>
        <v>76.375</v>
      </c>
      <c r="LA5" s="18">
        <f>'Εισερχ Ποσότητες &amp; ΗΕ'!LA53/'Εισερχ Ποσότητες &amp; ΗΕ'!LA52</f>
        <v>72.125</v>
      </c>
      <c r="LB5" s="18">
        <f>'Εισερχ Ποσότητες &amp; ΗΕ'!LB53/'Εισερχ Ποσότητες &amp; ΗΕ'!LB52</f>
        <v>68.375</v>
      </c>
      <c r="LC5" s="18">
        <f>'Εισερχ Ποσότητες &amp; ΗΕ'!LC53/'Εισερχ Ποσότητες &amp; ΗΕ'!LC52</f>
        <v>67.791666666666671</v>
      </c>
      <c r="LD5" s="18">
        <f>'Εισερχ Ποσότητες &amp; ΗΕ'!LD53/'Εισερχ Ποσότητες &amp; ΗΕ'!LD52</f>
        <v>71.666666666666671</v>
      </c>
      <c r="LE5" s="18">
        <f>'Εισερχ Ποσότητες &amp; ΗΕ'!LE53/'Εισερχ Ποσότητες &amp; ΗΕ'!LE52</f>
        <v>67.666666666666671</v>
      </c>
      <c r="LF5" s="18">
        <f>'Εισερχ Ποσότητες &amp; ΗΕ'!LF53/'Εισερχ Ποσότητες &amp; ΗΕ'!LF52</f>
        <v>68.625</v>
      </c>
      <c r="LG5" s="18">
        <f>'Εισερχ Ποσότητες &amp; ΗΕ'!LG53/'Εισερχ Ποσότητες &amp; ΗΕ'!LG52</f>
        <v>78.916666666666671</v>
      </c>
      <c r="LH5" s="18">
        <f>'Εισερχ Ποσότητες &amp; ΗΕ'!LH53/'Εισερχ Ποσότητες &amp; ΗΕ'!LH52</f>
        <v>68.166666666666671</v>
      </c>
      <c r="LI5" s="18">
        <f>'Εισερχ Ποσότητες &amp; ΗΕ'!LI53/'Εισερχ Ποσότητες &amp; ΗΕ'!LI52</f>
        <v>67.041666666666671</v>
      </c>
      <c r="LJ5" s="18">
        <f>'Εισερχ Ποσότητες &amp; ΗΕ'!LJ53/'Εισερχ Ποσότητες &amp; ΗΕ'!LJ52</f>
        <v>71.541666666666671</v>
      </c>
      <c r="LK5" s="18">
        <f>'Εισερχ Ποσότητες &amp; ΗΕ'!LK53/'Εισερχ Ποσότητες &amp; ΗΕ'!LK52</f>
        <v>74.416666666666671</v>
      </c>
      <c r="LL5" s="18">
        <f>'Εισερχ Ποσότητες &amp; ΗΕ'!LL53/'Εισερχ Ποσότητες &amp; ΗΕ'!LL52</f>
        <v>68.208333333333329</v>
      </c>
      <c r="LM5" s="18">
        <f>'Εισερχ Ποσότητες &amp; ΗΕ'!LM53/'Εισερχ Ποσότητες &amp; ΗΕ'!LM52</f>
        <v>73.083333333333329</v>
      </c>
      <c r="LN5" s="18">
        <f>'Εισερχ Ποσότητες &amp; ΗΕ'!LN53/'Εισερχ Ποσότητες &amp; ΗΕ'!LN52</f>
        <v>72.791666666666671</v>
      </c>
      <c r="LO5" s="18">
        <f>'Εισερχ Ποσότητες &amp; ΗΕ'!LO53/'Εισερχ Ποσότητες &amp; ΗΕ'!LO52</f>
        <v>70.541666666666671</v>
      </c>
      <c r="LP5" s="18">
        <f>'Εισερχ Ποσότητες &amp; ΗΕ'!LP53/'Εισερχ Ποσότητες &amp; ΗΕ'!LP52</f>
        <v>124.18181818181819</v>
      </c>
      <c r="LQ5" s="18">
        <f>'Εισερχ Ποσότητες &amp; ΗΕ'!LQ53/'Εισερχ Ποσότητες &amp; ΗΕ'!LQ52</f>
        <v>70.916666666666671</v>
      </c>
      <c r="LR5" s="18">
        <f>'Εισερχ Ποσότητες &amp; ΗΕ'!LR53/'Εισερχ Ποσότητες &amp; ΗΕ'!LR52</f>
        <v>69.875</v>
      </c>
      <c r="LS5" s="18">
        <f>'Εισερχ Ποσότητες &amp; ΗΕ'!LS53/'Εισερχ Ποσότητες &amp; ΗΕ'!LS52</f>
        <v>78.099999999999994</v>
      </c>
      <c r="LT5" s="18">
        <f>'Εισερχ Ποσότητες &amp; ΗΕ'!LT53/'Εισερχ Ποσότητες &amp; ΗΕ'!LT52</f>
        <v>70.208333333333329</v>
      </c>
      <c r="LU5" s="18">
        <f>'Εισερχ Ποσότητες &amp; ΗΕ'!LU53/'Εισερχ Ποσότητες &amp; ΗΕ'!LU52</f>
        <v>67.75</v>
      </c>
      <c r="LV5" s="18">
        <f>'Εισερχ Ποσότητες &amp; ΗΕ'!LV53/'Εισερχ Ποσότητες &amp; ΗΕ'!LV52</f>
        <v>73.791666666666671</v>
      </c>
      <c r="LW5" s="18">
        <f>'Εισερχ Ποσότητες &amp; ΗΕ'!LW53/'Εισερχ Ποσότητες &amp; ΗΕ'!LW52</f>
        <v>76.875</v>
      </c>
      <c r="LX5" s="18">
        <f>'Εισερχ Ποσότητες &amp; ΗΕ'!LX53/'Εισερχ Ποσότητες &amp; ΗΕ'!LX52</f>
        <v>75.25</v>
      </c>
      <c r="LY5" s="18">
        <f>'Εισερχ Ποσότητες &amp; ΗΕ'!LY53/'Εισερχ Ποσότητες &amp; ΗΕ'!LY52</f>
        <v>76.25</v>
      </c>
      <c r="LZ5" s="18">
        <f>'Εισερχ Ποσότητες &amp; ΗΕ'!LZ53/'Εισερχ Ποσότητες &amp; ΗΕ'!LZ52</f>
        <v>76.875</v>
      </c>
      <c r="MA5" s="18">
        <f>'Εισερχ Ποσότητες &amp; ΗΕ'!MA53/'Εισερχ Ποσότητες &amp; ΗΕ'!MA52</f>
        <v>73.625</v>
      </c>
      <c r="MB5" s="18">
        <f>'Εισερχ Ποσότητες &amp; ΗΕ'!MB53/'Εισερχ Ποσότητες &amp; ΗΕ'!MB52</f>
        <v>87.571428571428569</v>
      </c>
      <c r="MC5" s="18">
        <f>'Εισερχ Ποσότητες &amp; ΗΕ'!MC53/'Εισερχ Ποσότητες &amp; ΗΕ'!MC52</f>
        <v>85.5</v>
      </c>
      <c r="MD5" s="18">
        <f>'Εισερχ Ποσότητες &amp; ΗΕ'!MD53/'Εισερχ Ποσότητες &amp; ΗΕ'!MD52</f>
        <v>90.166666666666671</v>
      </c>
      <c r="ME5" s="18">
        <f>'Εισερχ Ποσότητες &amp; ΗΕ'!ME53/'Εισερχ Ποσότητες &amp; ΗΕ'!ME52</f>
        <v>83.666666666666671</v>
      </c>
      <c r="MF5" s="18">
        <f>'Εισερχ Ποσότητες &amp; ΗΕ'!MF53/'Εισερχ Ποσότητες &amp; ΗΕ'!MF52</f>
        <v>86.588235294117652</v>
      </c>
      <c r="MG5" s="18">
        <f>'Εισερχ Ποσότητες &amp; ΗΕ'!MG53/'Εισερχ Ποσότητες &amp; ΗΕ'!MG52</f>
        <v>84.916666666666671</v>
      </c>
      <c r="MH5" s="18">
        <f>'Εισερχ Ποσότητες &amp; ΗΕ'!MH53/'Εισερχ Ποσότητες &amp; ΗΕ'!MH52</f>
        <v>79.791666666666671</v>
      </c>
      <c r="MI5" s="18">
        <f>'Εισερχ Ποσότητες &amp; ΗΕ'!MI53/'Εισερχ Ποσότητες &amp; ΗΕ'!MI52</f>
        <v>82.166666666666671</v>
      </c>
      <c r="MJ5" s="18">
        <f>'Εισερχ Ποσότητες &amp; ΗΕ'!MJ53/'Εισερχ Ποσότητες &amp; ΗΕ'!MJ52</f>
        <v>88.833333333333329</v>
      </c>
      <c r="MK5" s="18">
        <f>'Εισερχ Ποσότητες &amp; ΗΕ'!MK53/'Εισερχ Ποσότητες &amp; ΗΕ'!MK52</f>
        <v>88.666666666666671</v>
      </c>
      <c r="ML5" s="18">
        <f>'Εισερχ Ποσότητες &amp; ΗΕ'!ML53/'Εισερχ Ποσότητες &amp; ΗΕ'!ML52</f>
        <v>104.63157894736842</v>
      </c>
      <c r="MM5" s="18">
        <f>'Εισερχ Ποσότητες &amp; ΗΕ'!MM53/'Εισερχ Ποσότητες &amp; ΗΕ'!MM52</f>
        <v>76.916666666666671</v>
      </c>
      <c r="MN5" s="18">
        <f>'Εισερχ Ποσότητες &amp; ΗΕ'!MN53/'Εισερχ Ποσότητες &amp; ΗΕ'!MN52</f>
        <v>85.416666666666671</v>
      </c>
      <c r="MO5" s="18"/>
      <c r="MP5" s="18">
        <f>'Εισερχ Ποσότητες &amp; ΗΕ'!MP53/'Εισερχ Ποσότητες &amp; ΗΕ'!MP52</f>
        <v>155.33333333333334</v>
      </c>
      <c r="MQ5" s="18">
        <f>'Εισερχ Ποσότητες &amp; ΗΕ'!MQ53/'Εισερχ Ποσότητες &amp; ΗΕ'!MQ52</f>
        <v>76.666666666666671</v>
      </c>
      <c r="MR5" s="18">
        <f>'Εισερχ Ποσότητες &amp; ΗΕ'!MR53/'Εισερχ Ποσότητες &amp; ΗΕ'!MR52</f>
        <v>81.541666666666671</v>
      </c>
      <c r="MS5" s="18">
        <f>'Εισερχ Ποσότητες &amp; ΗΕ'!MS53/'Εισερχ Ποσότητες &amp; ΗΕ'!MS52</f>
        <v>90.541666666666671</v>
      </c>
      <c r="MT5" s="18">
        <f>'Εισερχ Ποσότητες &amp; ΗΕ'!MT53/'Εισερχ Ποσότητες &amp; ΗΕ'!MT52</f>
        <v>88.625</v>
      </c>
      <c r="MU5" s="18">
        <f>'Εισερχ Ποσότητες &amp; ΗΕ'!MU53/'Εισερχ Ποσότητες &amp; ΗΕ'!MU52</f>
        <v>79.916666666666671</v>
      </c>
      <c r="MV5" s="18">
        <f>'Εισερχ Ποσότητες &amp; ΗΕ'!MV53/'Εισερχ Ποσότητες &amp; ΗΕ'!MV52</f>
        <v>83.25</v>
      </c>
      <c r="MW5" s="18">
        <f>'Εισερχ Ποσότητες &amp; ΗΕ'!MW53/'Εισερχ Ποσότητες &amp; ΗΕ'!MW52</f>
        <v>84.333333333333329</v>
      </c>
      <c r="MX5" s="18">
        <f>'Εισερχ Ποσότητες &amp; ΗΕ'!MX53/'Εισερχ Ποσότητες &amp; ΗΕ'!MX52</f>
        <v>79.25</v>
      </c>
      <c r="MY5" s="18">
        <f>'Εισερχ Ποσότητες &amp; ΗΕ'!MY53/'Εισερχ Ποσότητες &amp; ΗΕ'!MY52</f>
        <v>79.375</v>
      </c>
      <c r="MZ5" s="18">
        <f>'Εισερχ Ποσότητες &amp; ΗΕ'!MZ53/'Εισερχ Ποσότητες &amp; ΗΕ'!MZ52</f>
        <v>90.708333333333329</v>
      </c>
      <c r="NA5" s="18">
        <f>'Εισερχ Ποσότητες &amp; ΗΕ'!NA53/'Εισερχ Ποσότητες &amp; ΗΕ'!NA52</f>
        <v>83.208333333333329</v>
      </c>
      <c r="NB5" s="18">
        <f>'Εισερχ Ποσότητες &amp; ΗΕ'!NB53/'Εισερχ Ποσότητες &amp; ΗΕ'!NB52</f>
        <v>83.833333333333329</v>
      </c>
      <c r="NC5" s="18">
        <f>'Εισερχ Ποσότητες &amp; ΗΕ'!NC53/'Εισερχ Ποσότητες &amp; ΗΕ'!NC52</f>
        <v>80.708333333333329</v>
      </c>
      <c r="ND5" s="18">
        <f>'Εισερχ Ποσότητες &amp; ΗΕ'!ND53/'Εισερχ Ποσότητες &amp; ΗΕ'!ND52</f>
        <v>79.208333333333329</v>
      </c>
      <c r="NE5" s="18">
        <f>'Εισερχ Ποσότητες &amp; ΗΕ'!NE53/'Εισερχ Ποσότητες &amp; ΗΕ'!NE52</f>
        <v>75.083333333333329</v>
      </c>
    </row>
    <row r="7" spans="2:369" x14ac:dyDescent="0.25">
      <c r="B7" t="s">
        <v>89</v>
      </c>
      <c r="C7" t="s">
        <v>67</v>
      </c>
      <c r="D7" s="18">
        <f>ΣΥΝΟΛΑ!L36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workbookViewId="0">
      <selection activeCell="C4" sqref="C4"/>
    </sheetView>
  </sheetViews>
  <sheetFormatPr defaultRowHeight="15" x14ac:dyDescent="0.25"/>
  <cols>
    <col min="3" max="4" width="22" style="29" customWidth="1"/>
    <col min="5" max="5" width="13.5703125" style="29" customWidth="1"/>
    <col min="6" max="6" width="25.28515625" style="9" customWidth="1"/>
    <col min="7" max="7" width="20" customWidth="1"/>
  </cols>
  <sheetData>
    <row r="1" spans="2:6" x14ac:dyDescent="0.25">
      <c r="C1" s="29" t="s">
        <v>102</v>
      </c>
      <c r="E1" s="29" t="s">
        <v>104</v>
      </c>
      <c r="F1" s="9" t="s">
        <v>105</v>
      </c>
    </row>
    <row r="2" spans="2:6" x14ac:dyDescent="0.25">
      <c r="C2" s="29" t="s">
        <v>77</v>
      </c>
      <c r="F2" s="9" t="s">
        <v>106</v>
      </c>
    </row>
    <row r="3" spans="2:6" x14ac:dyDescent="0.25">
      <c r="C3" s="9" t="s">
        <v>103</v>
      </c>
      <c r="D3" s="9"/>
      <c r="E3" s="9" t="s">
        <v>103</v>
      </c>
      <c r="F3" s="9" t="s">
        <v>103</v>
      </c>
    </row>
    <row r="4" spans="2:6" x14ac:dyDescent="0.25">
      <c r="B4" t="s">
        <v>52</v>
      </c>
      <c r="C4" s="29">
        <f>ΣΥΝΟΛΑ!D4</f>
        <v>54824.699999999953</v>
      </c>
      <c r="E4" s="30">
        <f>ΣΥΝΟΛΑ!F24</f>
        <v>837</v>
      </c>
      <c r="F4" s="9">
        <f>C4+E4</f>
        <v>55661.699999999953</v>
      </c>
    </row>
    <row r="5" spans="2:6" x14ac:dyDescent="0.25">
      <c r="B5" t="s">
        <v>53</v>
      </c>
      <c r="C5" s="29">
        <f>ΣΥΝΟΛΑ!D5</f>
        <v>51616</v>
      </c>
      <c r="E5" s="30">
        <f>ΣΥΝΟΛΑ!F25</f>
        <v>756</v>
      </c>
      <c r="F5" s="9">
        <f t="shared" ref="F5:F15" si="0">C5+E5</f>
        <v>52372</v>
      </c>
    </row>
    <row r="6" spans="2:6" x14ac:dyDescent="0.25">
      <c r="B6" t="s">
        <v>54</v>
      </c>
      <c r="C6" s="29">
        <f>ΣΥΝΟΛΑ!D6</f>
        <v>55055</v>
      </c>
      <c r="E6" s="30">
        <f>ΣΥΝΟΛΑ!F26</f>
        <v>767.25</v>
      </c>
      <c r="F6" s="9">
        <f t="shared" si="0"/>
        <v>55822.25</v>
      </c>
    </row>
    <row r="7" spans="2:6" x14ac:dyDescent="0.25">
      <c r="B7" t="s">
        <v>55</v>
      </c>
      <c r="C7" s="29">
        <f>ΣΥΝΟΛΑ!D7</f>
        <v>52851</v>
      </c>
      <c r="E7" s="30">
        <f>ΣΥΝΟΛΑ!F27</f>
        <v>742.5</v>
      </c>
      <c r="F7" s="9">
        <f t="shared" si="0"/>
        <v>53593.5</v>
      </c>
    </row>
    <row r="8" spans="2:6" x14ac:dyDescent="0.25">
      <c r="B8" t="s">
        <v>56</v>
      </c>
      <c r="C8" s="29">
        <f>ΣΥΝΟΛΑ!D8</f>
        <v>53714</v>
      </c>
      <c r="E8" s="30">
        <f>ΣΥΝΟΛΑ!F28</f>
        <v>697.5</v>
      </c>
      <c r="F8" s="9">
        <f t="shared" si="0"/>
        <v>54411.5</v>
      </c>
    </row>
    <row r="9" spans="2:6" x14ac:dyDescent="0.25">
      <c r="B9" t="s">
        <v>57</v>
      </c>
      <c r="C9" s="29">
        <f>ΣΥΝΟΛΑ!D9</f>
        <v>54115</v>
      </c>
      <c r="E9" s="30">
        <f>ΣΥΝΟΛΑ!F29</f>
        <v>675</v>
      </c>
      <c r="F9" s="9">
        <f t="shared" si="0"/>
        <v>54790</v>
      </c>
    </row>
    <row r="10" spans="2:6" x14ac:dyDescent="0.25">
      <c r="B10" t="s">
        <v>58</v>
      </c>
      <c r="C10" s="29">
        <f>ΣΥΝΟΛΑ!D10</f>
        <v>52061</v>
      </c>
      <c r="E10" s="30">
        <f>ΣΥΝΟΛΑ!F30</f>
        <v>627.75</v>
      </c>
      <c r="F10" s="9">
        <f t="shared" si="0"/>
        <v>52688.75</v>
      </c>
    </row>
    <row r="11" spans="2:6" x14ac:dyDescent="0.25">
      <c r="B11" t="s">
        <v>59</v>
      </c>
      <c r="C11" s="29">
        <f>ΣΥΝΟΛΑ!D11</f>
        <v>45274</v>
      </c>
      <c r="E11" s="30">
        <f>ΣΥΝΟΛΑ!F31</f>
        <v>627.75</v>
      </c>
      <c r="F11" s="9">
        <f t="shared" si="0"/>
        <v>45901.75</v>
      </c>
    </row>
    <row r="12" spans="2:6" x14ac:dyDescent="0.25">
      <c r="B12" t="s">
        <v>60</v>
      </c>
      <c r="C12" s="29">
        <f>ΣΥΝΟΛΑ!D12</f>
        <v>56938</v>
      </c>
      <c r="E12" s="30">
        <f>ΣΥΝΟΛΑ!F32</f>
        <v>675</v>
      </c>
      <c r="F12" s="9">
        <f t="shared" si="0"/>
        <v>57613</v>
      </c>
    </row>
    <row r="13" spans="2:6" x14ac:dyDescent="0.25">
      <c r="B13" t="s">
        <v>61</v>
      </c>
      <c r="C13" s="29">
        <f>ΣΥΝΟΛΑ!D13</f>
        <v>57700</v>
      </c>
      <c r="E13" s="30">
        <f>ΣΥΝΟΛΑ!F33</f>
        <v>767.25</v>
      </c>
      <c r="F13" s="9">
        <f t="shared" si="0"/>
        <v>58467.25</v>
      </c>
    </row>
    <row r="14" spans="2:6" x14ac:dyDescent="0.25">
      <c r="B14" t="s">
        <v>62</v>
      </c>
      <c r="C14" s="29">
        <f>ΣΥΝΟΛΑ!D14</f>
        <v>51576</v>
      </c>
      <c r="E14" s="30">
        <f>ΣΥΝΟΛΑ!F34</f>
        <v>742.5</v>
      </c>
      <c r="F14" s="9">
        <f t="shared" si="0"/>
        <v>52318.5</v>
      </c>
    </row>
    <row r="15" spans="2:6" x14ac:dyDescent="0.25">
      <c r="B15" t="s">
        <v>63</v>
      </c>
      <c r="C15" s="29">
        <f>ΣΥΝΟΛΑ!D15</f>
        <v>58948</v>
      </c>
      <c r="E15" s="30">
        <f>ΣΥΝΟΛΑ!F35</f>
        <v>837</v>
      </c>
      <c r="F15" s="9">
        <f t="shared" si="0"/>
        <v>59785</v>
      </c>
    </row>
    <row r="16" spans="2:6" x14ac:dyDescent="0.25">
      <c r="C16" s="31">
        <f>SUM(C4:C15)</f>
        <v>644672.69999999995</v>
      </c>
      <c r="D16" s="31"/>
      <c r="E16" s="31">
        <f>SUM(E4:E15)</f>
        <v>8752.5</v>
      </c>
      <c r="F16" s="31">
        <f>SUM(F4:F15)</f>
        <v>653425.19999999995</v>
      </c>
    </row>
    <row r="21" spans="6:9" x14ac:dyDescent="0.25">
      <c r="F21" s="32">
        <f>F16/(ΣΥΝΟΛΑ!P16-ΣΥΝΟΛΑ!S16)</f>
        <v>0.10388570801923767</v>
      </c>
    </row>
    <row r="23" spans="6:9" x14ac:dyDescent="0.25">
      <c r="I23" s="29">
        <f>9*250</f>
        <v>2250</v>
      </c>
    </row>
    <row r="24" spans="6:9" x14ac:dyDescent="0.25">
      <c r="I24" s="29">
        <f>9*110</f>
        <v>990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8"/>
  <sheetViews>
    <sheetView workbookViewId="0">
      <selection activeCell="M13" sqref="M13"/>
    </sheetView>
  </sheetViews>
  <sheetFormatPr defaultRowHeight="15" x14ac:dyDescent="0.25"/>
  <cols>
    <col min="3" max="3" width="9.140625" style="29"/>
    <col min="4" max="4" width="14" style="29" customWidth="1"/>
    <col min="5" max="14" width="9.140625" style="29"/>
  </cols>
  <sheetData>
    <row r="1" spans="2:8" x14ac:dyDescent="0.25">
      <c r="D1" s="29" t="s">
        <v>109</v>
      </c>
      <c r="F1" s="29">
        <v>9</v>
      </c>
    </row>
    <row r="2" spans="2:8" x14ac:dyDescent="0.25">
      <c r="D2" s="29" t="s">
        <v>110</v>
      </c>
      <c r="F2" s="29">
        <v>250</v>
      </c>
    </row>
    <row r="3" spans="2:8" x14ac:dyDescent="0.25">
      <c r="D3" s="29" t="s">
        <v>111</v>
      </c>
      <c r="F3" s="29">
        <v>110</v>
      </c>
    </row>
    <row r="5" spans="2:8" x14ac:dyDescent="0.25">
      <c r="D5" s="29" t="str">
        <f>ΣΥΝΟΛΑ!D23</f>
        <v>Ωρες/ημέρα</v>
      </c>
      <c r="F5" s="29" t="s">
        <v>112</v>
      </c>
      <c r="G5" s="29" t="s">
        <v>113</v>
      </c>
      <c r="H5" s="29" t="s">
        <v>114</v>
      </c>
    </row>
    <row r="6" spans="2:8" x14ac:dyDescent="0.25">
      <c r="B6" t="s">
        <v>52</v>
      </c>
      <c r="C6" s="30">
        <f>ΣΥΝΟΛΑ!C24</f>
        <v>31</v>
      </c>
      <c r="D6" s="30">
        <f>ΣΥΝΟΛΑ!D24</f>
        <v>12</v>
      </c>
      <c r="E6" s="30"/>
      <c r="F6" s="30">
        <f>C6*D6*$F$1*$F$2/1000</f>
        <v>837</v>
      </c>
      <c r="G6" s="30">
        <f>C6*D6*$F$1*$F$3/1000</f>
        <v>368.28</v>
      </c>
      <c r="H6" s="30">
        <f>F6-G6</f>
        <v>468.72</v>
      </c>
    </row>
    <row r="7" spans="2:8" x14ac:dyDescent="0.25">
      <c r="B7" t="s">
        <v>53</v>
      </c>
      <c r="C7" s="30">
        <f>ΣΥΝΟΛΑ!C25</f>
        <v>28</v>
      </c>
      <c r="D7" s="30">
        <f>ΣΥΝΟΛΑ!D25</f>
        <v>12</v>
      </c>
      <c r="E7" s="30"/>
      <c r="F7" s="30">
        <f t="shared" ref="F7:F17" si="0">C7*D7*$F$1*$F$2/1000</f>
        <v>756</v>
      </c>
      <c r="G7" s="30">
        <f t="shared" ref="G7:G17" si="1">C7*D7*$F$1*$F$3/1000</f>
        <v>332.64</v>
      </c>
      <c r="H7" s="30">
        <f t="shared" ref="H7:H17" si="2">F7-G7</f>
        <v>423.36</v>
      </c>
    </row>
    <row r="8" spans="2:8" x14ac:dyDescent="0.25">
      <c r="B8" t="s">
        <v>54</v>
      </c>
      <c r="C8" s="30">
        <f>ΣΥΝΟΛΑ!C26</f>
        <v>31</v>
      </c>
      <c r="D8" s="30">
        <f>ΣΥΝΟΛΑ!D26</f>
        <v>11</v>
      </c>
      <c r="E8" s="30"/>
      <c r="F8" s="30">
        <f t="shared" si="0"/>
        <v>767.25</v>
      </c>
      <c r="G8" s="30">
        <f t="shared" si="1"/>
        <v>337.59</v>
      </c>
      <c r="H8" s="30">
        <f t="shared" si="2"/>
        <v>429.66</v>
      </c>
    </row>
    <row r="9" spans="2:8" x14ac:dyDescent="0.25">
      <c r="B9" t="s">
        <v>55</v>
      </c>
      <c r="C9" s="30">
        <f>ΣΥΝΟΛΑ!C27</f>
        <v>30</v>
      </c>
      <c r="D9" s="30">
        <f>ΣΥΝΟΛΑ!D27</f>
        <v>11</v>
      </c>
      <c r="E9" s="30"/>
      <c r="F9" s="30">
        <f t="shared" si="0"/>
        <v>742.5</v>
      </c>
      <c r="G9" s="30">
        <f t="shared" si="1"/>
        <v>326.7</v>
      </c>
      <c r="H9" s="30">
        <f t="shared" si="2"/>
        <v>415.8</v>
      </c>
    </row>
    <row r="10" spans="2:8" x14ac:dyDescent="0.25">
      <c r="B10" t="s">
        <v>56</v>
      </c>
      <c r="C10" s="30">
        <f>ΣΥΝΟΛΑ!C28</f>
        <v>31</v>
      </c>
      <c r="D10" s="30">
        <f>ΣΥΝΟΛΑ!D28</f>
        <v>10</v>
      </c>
      <c r="E10" s="30"/>
      <c r="F10" s="30">
        <f t="shared" si="0"/>
        <v>697.5</v>
      </c>
      <c r="G10" s="30">
        <f t="shared" si="1"/>
        <v>306.89999999999998</v>
      </c>
      <c r="H10" s="30">
        <f t="shared" si="2"/>
        <v>390.6</v>
      </c>
    </row>
    <row r="11" spans="2:8" x14ac:dyDescent="0.25">
      <c r="B11" t="s">
        <v>57</v>
      </c>
      <c r="C11" s="30">
        <f>ΣΥΝΟΛΑ!C29</f>
        <v>30</v>
      </c>
      <c r="D11" s="30">
        <f>ΣΥΝΟΛΑ!D29</f>
        <v>10</v>
      </c>
      <c r="E11" s="30"/>
      <c r="F11" s="30">
        <f t="shared" si="0"/>
        <v>675</v>
      </c>
      <c r="G11" s="30">
        <f t="shared" si="1"/>
        <v>297</v>
      </c>
      <c r="H11" s="30">
        <f t="shared" si="2"/>
        <v>378</v>
      </c>
    </row>
    <row r="12" spans="2:8" x14ac:dyDescent="0.25">
      <c r="B12" t="s">
        <v>58</v>
      </c>
      <c r="C12" s="30">
        <f>ΣΥΝΟΛΑ!C30</f>
        <v>31</v>
      </c>
      <c r="D12" s="30">
        <f>ΣΥΝΟΛΑ!D30</f>
        <v>9</v>
      </c>
      <c r="E12" s="30"/>
      <c r="F12" s="30">
        <f t="shared" si="0"/>
        <v>627.75</v>
      </c>
      <c r="G12" s="30">
        <f t="shared" si="1"/>
        <v>276.20999999999998</v>
      </c>
      <c r="H12" s="30">
        <f t="shared" si="2"/>
        <v>351.54</v>
      </c>
    </row>
    <row r="13" spans="2:8" x14ac:dyDescent="0.25">
      <c r="B13" t="s">
        <v>59</v>
      </c>
      <c r="C13" s="30">
        <f>ΣΥΝΟΛΑ!C31</f>
        <v>31</v>
      </c>
      <c r="D13" s="30">
        <f>ΣΥΝΟΛΑ!D31</f>
        <v>9</v>
      </c>
      <c r="E13" s="30"/>
      <c r="F13" s="30">
        <f t="shared" si="0"/>
        <v>627.75</v>
      </c>
      <c r="G13" s="30">
        <f t="shared" si="1"/>
        <v>276.20999999999998</v>
      </c>
      <c r="H13" s="30">
        <f t="shared" si="2"/>
        <v>351.54</v>
      </c>
    </row>
    <row r="14" spans="2:8" x14ac:dyDescent="0.25">
      <c r="B14" t="s">
        <v>60</v>
      </c>
      <c r="C14" s="30">
        <f>ΣΥΝΟΛΑ!C32</f>
        <v>30</v>
      </c>
      <c r="D14" s="30">
        <f>ΣΥΝΟΛΑ!D32</f>
        <v>10</v>
      </c>
      <c r="E14" s="30"/>
      <c r="F14" s="30">
        <f t="shared" si="0"/>
        <v>675</v>
      </c>
      <c r="G14" s="30">
        <f t="shared" si="1"/>
        <v>297</v>
      </c>
      <c r="H14" s="30">
        <f t="shared" si="2"/>
        <v>378</v>
      </c>
    </row>
    <row r="15" spans="2:8" x14ac:dyDescent="0.25">
      <c r="B15" t="s">
        <v>61</v>
      </c>
      <c r="C15" s="30">
        <f>ΣΥΝΟΛΑ!C33</f>
        <v>31</v>
      </c>
      <c r="D15" s="30">
        <f>ΣΥΝΟΛΑ!D33</f>
        <v>11</v>
      </c>
      <c r="E15" s="30"/>
      <c r="F15" s="30">
        <f t="shared" si="0"/>
        <v>767.25</v>
      </c>
      <c r="G15" s="30">
        <f t="shared" si="1"/>
        <v>337.59</v>
      </c>
      <c r="H15" s="30">
        <f t="shared" si="2"/>
        <v>429.66</v>
      </c>
    </row>
    <row r="16" spans="2:8" x14ac:dyDescent="0.25">
      <c r="B16" t="s">
        <v>62</v>
      </c>
      <c r="C16" s="30">
        <f>ΣΥΝΟΛΑ!C34</f>
        <v>30</v>
      </c>
      <c r="D16" s="30">
        <f>ΣΥΝΟΛΑ!D34</f>
        <v>11</v>
      </c>
      <c r="E16" s="30"/>
      <c r="F16" s="30">
        <f t="shared" si="0"/>
        <v>742.5</v>
      </c>
      <c r="G16" s="30">
        <f t="shared" si="1"/>
        <v>326.7</v>
      </c>
      <c r="H16" s="30">
        <f t="shared" si="2"/>
        <v>415.8</v>
      </c>
    </row>
    <row r="17" spans="2:8" x14ac:dyDescent="0.25">
      <c r="B17" t="s">
        <v>63</v>
      </c>
      <c r="C17" s="30">
        <f>ΣΥΝΟΛΑ!C35</f>
        <v>31</v>
      </c>
      <c r="D17" s="30">
        <f>ΣΥΝΟΛΑ!D35</f>
        <v>12</v>
      </c>
      <c r="E17" s="30"/>
      <c r="F17" s="30">
        <f t="shared" si="0"/>
        <v>837</v>
      </c>
      <c r="G17" s="30">
        <f t="shared" si="1"/>
        <v>368.28</v>
      </c>
      <c r="H17" s="30">
        <f t="shared" si="2"/>
        <v>468.72</v>
      </c>
    </row>
    <row r="18" spans="2:8" x14ac:dyDescent="0.25">
      <c r="C18" s="30"/>
      <c r="D18" s="30"/>
      <c r="E18" s="30"/>
      <c r="F18" s="30">
        <f t="shared" ref="F18:G18" si="3">SUM(F6:F17)</f>
        <v>8752.5</v>
      </c>
      <c r="G18" s="30">
        <f t="shared" si="3"/>
        <v>3851.1000000000004</v>
      </c>
      <c r="H18" s="30">
        <f>SUM(H6:H17)</f>
        <v>4901.3999999999996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7</vt:i4>
      </vt:variant>
      <vt:variant>
        <vt:lpstr>Καθορισμένες περιοχές</vt:lpstr>
      </vt:variant>
      <vt:variant>
        <vt:i4>1</vt:i4>
      </vt:variant>
    </vt:vector>
  </HeadingPairs>
  <TitlesOfParts>
    <vt:vector size="8" baseType="lpstr">
      <vt:lpstr>Θερμοκήπια θεσσαλίας </vt:lpstr>
      <vt:lpstr>Εισερχ Ποσότητες &amp; ΗΕ</vt:lpstr>
      <vt:lpstr>Βιοαέριο-Ενέργεια</vt:lpstr>
      <vt:lpstr>ΣΥΝΟΛΑ</vt:lpstr>
      <vt:lpstr>Ισχυς κατανάλωσης</vt:lpstr>
      <vt:lpstr>Ανηγμένη κατανάλωση</vt:lpstr>
      <vt:lpstr>Εξοικονόμηση φωτισμός</vt:lpstr>
      <vt:lpstr>'Βιοαέριο-Ενέργεια'!Print_Area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Tsagkanis George</dc:creator>
  <cp:lastModifiedBy>Vasilieios Thomopoulos</cp:lastModifiedBy>
  <dcterms:created xsi:type="dcterms:W3CDTF">2019-07-31T09:39:32Z</dcterms:created>
  <dcterms:modified xsi:type="dcterms:W3CDTF">2024-10-24T09:39:03Z</dcterms:modified>
</cp:coreProperties>
</file>