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ΓΡΑΦΗ\2ο αρθρο\ΔΕΔΟΜΕΝΑ ΓΙΑ ΠΕΡΙΟΔΙΚΟ\"/>
    </mc:Choice>
  </mc:AlternateContent>
  <xr:revisionPtr revIDLastSave="0" documentId="13_ncr:1_{07FB9D5A-06AE-4CAE-8AC1-7AD37E8AA457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ΘΕΡΜΟΚΗΠΙΑ ΠΕΘΕΣΣΑΛΙΑΣ- ΔΗΜΟΙ" sheetId="6" r:id="rId1"/>
    <sheet name="ΘΕΡΜΟΚΗΠΙΑ1 ΠΕ ΘΕΣΣΑΛΙΑΣ" sheetId="7" r:id="rId2"/>
    <sheet name="KARDITSA" sheetId="8" r:id="rId3"/>
    <sheet name="LARISA" sheetId="9" r:id="rId4"/>
    <sheet name="MAGNESIA" sheetId="10" r:id="rId5"/>
    <sheet name="TRIKALA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G32" i="11"/>
  <c r="G31" i="11"/>
  <c r="G30" i="11"/>
  <c r="G29" i="11"/>
  <c r="G28" i="11"/>
  <c r="G27" i="11"/>
  <c r="G26" i="11"/>
  <c r="G25" i="11"/>
  <c r="G19" i="11"/>
  <c r="G20" i="11"/>
  <c r="G21" i="11"/>
  <c r="G22" i="11"/>
  <c r="G23" i="11"/>
  <c r="G24" i="11"/>
  <c r="C7" i="11"/>
  <c r="C13" i="11" s="1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4" i="9"/>
  <c r="G13" i="9"/>
  <c r="G12" i="9"/>
  <c r="G11" i="9"/>
  <c r="G10" i="9"/>
  <c r="G9" i="9"/>
  <c r="G8" i="9"/>
  <c r="G7" i="9"/>
  <c r="G6" i="9"/>
  <c r="G25" i="8"/>
  <c r="G24" i="8"/>
  <c r="G23" i="8"/>
  <c r="G22" i="8"/>
  <c r="G21" i="8"/>
  <c r="G20" i="8"/>
  <c r="G19" i="8"/>
  <c r="G18" i="8"/>
  <c r="G17" i="8"/>
  <c r="G16" i="8"/>
  <c r="C56" i="11"/>
  <c r="C42" i="11"/>
  <c r="C24" i="11"/>
  <c r="C48" i="10"/>
  <c r="C42" i="10"/>
  <c r="C34" i="10"/>
  <c r="C29" i="10"/>
  <c r="C13" i="10"/>
  <c r="C58" i="9"/>
  <c r="C47" i="9"/>
  <c r="C35" i="9"/>
  <c r="C24" i="9"/>
  <c r="C13" i="9"/>
  <c r="C53" i="8"/>
  <c r="C40" i="8"/>
  <c r="C31" i="8"/>
  <c r="C20" i="8"/>
  <c r="C8" i="8"/>
  <c r="C38" i="7"/>
  <c r="C30" i="7"/>
  <c r="C21" i="7"/>
  <c r="L56" i="6"/>
  <c r="L42" i="6"/>
  <c r="L24" i="6"/>
  <c r="L13" i="6"/>
  <c r="I48" i="6" l="1"/>
  <c r="I42" i="6"/>
  <c r="I34" i="6"/>
  <c r="I29" i="6"/>
  <c r="I13" i="6"/>
  <c r="F99" i="6" l="1"/>
  <c r="F86" i="6"/>
  <c r="F58" i="6"/>
  <c r="F47" i="6"/>
  <c r="F35" i="6"/>
  <c r="F24" i="6"/>
  <c r="F13" i="6"/>
  <c r="C52" i="6" l="1"/>
  <c r="C39" i="6"/>
  <c r="C31" i="6"/>
  <c r="C20" i="6"/>
  <c r="C8" i="6"/>
</calcChain>
</file>

<file path=xl/sharedStrings.xml><?xml version="1.0" encoding="utf-8"?>
<sst xmlns="http://schemas.openxmlformats.org/spreadsheetml/2006/main" count="509" uniqueCount="86">
  <si>
    <t>Δήμος Σοφάδων</t>
  </si>
  <si>
    <t>Ha</t>
  </si>
  <si>
    <t>Αγγούρι</t>
  </si>
  <si>
    <t>Μαρούλι</t>
  </si>
  <si>
    <t>Πιπεριά</t>
  </si>
  <si>
    <t>Τομάτα</t>
  </si>
  <si>
    <t>Σύνολο</t>
  </si>
  <si>
    <t>Δήμος Παλαμά</t>
  </si>
  <si>
    <t>Κολοκύθι</t>
  </si>
  <si>
    <t>Μελιτζάνα</t>
  </si>
  <si>
    <t>Πεπόνι</t>
  </si>
  <si>
    <t>Φασολάκι</t>
  </si>
  <si>
    <t>Δήμος Μουζακίου</t>
  </si>
  <si>
    <t>Άνθη &amp; Καλλωπιστικά</t>
  </si>
  <si>
    <t>Δήμος Λίμνης Πλαστήρα</t>
  </si>
  <si>
    <t>Δήμος Καρδίτσας</t>
  </si>
  <si>
    <t>Λάχανο</t>
  </si>
  <si>
    <t>Δήμος Αγιάς</t>
  </si>
  <si>
    <t>Φράουλα</t>
  </si>
  <si>
    <t>Δήμος Ελασσόνας</t>
  </si>
  <si>
    <t>Δήμος Κιλελέρ</t>
  </si>
  <si>
    <t>Δήμος Λαρισαίων</t>
  </si>
  <si>
    <t>Δήμος Τεμπών</t>
  </si>
  <si>
    <t>Δήμος Τυρνάβου</t>
  </si>
  <si>
    <t>Καρότα</t>
  </si>
  <si>
    <t>Καρπόυζι</t>
  </si>
  <si>
    <t>Δήμος Φαρσάλων</t>
  </si>
  <si>
    <t>Δήμος Αλμυρού</t>
  </si>
  <si>
    <t>Δήμος Βόλου</t>
  </si>
  <si>
    <t>Δήμος Ζαγοράς-Μουρεσίου</t>
  </si>
  <si>
    <t>Δήμος Νοτίου Πηλίου</t>
  </si>
  <si>
    <t>Δήμος Ρήγα Φεραίου</t>
  </si>
  <si>
    <t>Δήμος Καλμπάκας</t>
  </si>
  <si>
    <t>Δήμος Πύλης</t>
  </si>
  <si>
    <t>Δήμος Τρικκαίων</t>
  </si>
  <si>
    <t>Πατάτα</t>
  </si>
  <si>
    <t>Δήμος Φαρκαδόνας</t>
  </si>
  <si>
    <t>Νομός Καρδίτσας</t>
  </si>
  <si>
    <t>ha</t>
  </si>
  <si>
    <t>Νομός Λάρισας</t>
  </si>
  <si>
    <t>Νομός Μαγνησίας</t>
  </si>
  <si>
    <t>Νομός Τρικάλων</t>
  </si>
  <si>
    <t>Ν. Καρδίτσας</t>
  </si>
  <si>
    <t>Ν. Λάρισας</t>
  </si>
  <si>
    <t>Ν. Μαγνησίας</t>
  </si>
  <si>
    <t>Ν. Τρικάλων</t>
  </si>
  <si>
    <t>Νομός</t>
  </si>
  <si>
    <t>Cucumber</t>
  </si>
  <si>
    <t>Watermelon</t>
  </si>
  <si>
    <t>Lettuce</t>
  </si>
  <si>
    <t>Eggplant</t>
  </si>
  <si>
    <t>Melon</t>
  </si>
  <si>
    <t>Peppers</t>
  </si>
  <si>
    <t>Tomato</t>
  </si>
  <si>
    <t>Beans</t>
  </si>
  <si>
    <t>Prefecture of Magnesia</t>
  </si>
  <si>
    <t>Prefecture of Larisa</t>
  </si>
  <si>
    <t>Prefecture of Karditsa</t>
  </si>
  <si>
    <t>Flowers &amp; ornamental plants</t>
  </si>
  <si>
    <t>municipality</t>
  </si>
  <si>
    <t>carrots</t>
  </si>
  <si>
    <t>pumpkin</t>
  </si>
  <si>
    <t>cabbage</t>
  </si>
  <si>
    <t>potato</t>
  </si>
  <si>
    <t>strawberry</t>
  </si>
  <si>
    <t>Kalampaka</t>
  </si>
  <si>
    <t>pyli</t>
  </si>
  <si>
    <t>Farkadona</t>
  </si>
  <si>
    <t>Trikala</t>
  </si>
  <si>
    <t>Zagora-Mouresiou</t>
  </si>
  <si>
    <t>Riga Fereou</t>
  </si>
  <si>
    <t>Southern Pelion</t>
  </si>
  <si>
    <t>Volos</t>
  </si>
  <si>
    <t>Almiros</t>
  </si>
  <si>
    <t>Agia</t>
  </si>
  <si>
    <t>Elassona</t>
  </si>
  <si>
    <t>Kileler</t>
  </si>
  <si>
    <t>Larisa</t>
  </si>
  <si>
    <t>Tempi</t>
  </si>
  <si>
    <t>Karditsa</t>
  </si>
  <si>
    <t>Mouzaki</t>
  </si>
  <si>
    <t>Palama</t>
  </si>
  <si>
    <t>Sofadon</t>
  </si>
  <si>
    <t>Lake Plastira</t>
  </si>
  <si>
    <t>Prefecture of Trikala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</si>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</sst>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1F1F1F"/>
      <name val="Arial"/>
      <family val="2"/>
    </font>
    <font>
      <sz val="10"/>
      <color rgb="FF1F1F1F"/>
      <name val="Times New Roman"/>
      <family val="1"/>
    </font>
    <font>
      <b/>
      <sz val="10"/>
      <color rgb="FF1F1F1F"/>
      <name val="Times New Roman"/>
      <family val="1"/>
      <charset val="161"/>
    </font>
    <font>
      <b/>
      <sz val="10"/>
      <name val="Arial"/>
      <family val="2"/>
      <charset val="161"/>
    </font>
    <font>
      <b/>
      <sz val="10"/>
      <color rgb="FF1F1F1F"/>
      <name val="Times New Roman"/>
      <family val="1"/>
    </font>
    <font>
      <b/>
      <sz val="12"/>
      <name val="Times New Roman"/>
      <family val="1"/>
      <charset val="16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/>
    <xf numFmtId="2" fontId="0" fillId="0" borderId="1" xfId="0" applyNumberFormat="1" applyBorder="1"/>
    <xf numFmtId="2" fontId="2" fillId="2" borderId="1" xfId="0" applyNumberFormat="1" applyFont="1" applyFill="1" applyBorder="1"/>
    <xf numFmtId="0" fontId="1" fillId="0" borderId="2" xfId="0" applyFont="1" applyBorder="1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0" xfId="0" applyFont="1"/>
    <xf numFmtId="0" fontId="9" fillId="0" borderId="1" xfId="0" applyFont="1" applyBorder="1"/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l-GR" sz="1400"/>
            </a:pPr>
            <a:r>
              <a:rPr lang="el-GR" sz="1400"/>
              <a:t>θερμοκήπια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</c:v>
          </c:tx>
          <c:invertIfNegative val="0"/>
          <c:cat>
            <c:strRef>
              <c:f>'ΘΕΡΜΟΚΗΠΙΑ1 ΠΕ ΘΕΣΣΑΛΙΑΣ'!$L$19:$L$22</c:f>
              <c:strCache>
                <c:ptCount val="4"/>
                <c:pt idx="0">
                  <c:v>Ν. Καρδίτσας</c:v>
                </c:pt>
                <c:pt idx="1">
                  <c:v>Ν. Λάρισας</c:v>
                </c:pt>
                <c:pt idx="2">
                  <c:v>Ν. Μαγνησίας</c:v>
                </c:pt>
                <c:pt idx="3">
                  <c:v>Ν. Τρικάλων</c:v>
                </c:pt>
              </c:strCache>
            </c:strRef>
          </c:cat>
          <c:val>
            <c:numRef>
              <c:f>'ΘΕΡΜΟΚΗΠΙΑ1 ΠΕ ΘΕΣΣΑΛΙΑΣ'!$M$19:$M$22</c:f>
              <c:numCache>
                <c:formatCode>General</c:formatCode>
                <c:ptCount val="4"/>
                <c:pt idx="0">
                  <c:v>23.71</c:v>
                </c:pt>
                <c:pt idx="1">
                  <c:v>44.72</c:v>
                </c:pt>
                <c:pt idx="2">
                  <c:v>46.98</c:v>
                </c:pt>
                <c:pt idx="3">
                  <c:v>81.349999999999994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C3B-B414-ECCBBF3C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80992"/>
        <c:axId val="123142528"/>
      </c:barChart>
      <c:catAx>
        <c:axId val="122980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3142528"/>
        <c:crosses val="autoZero"/>
        <c:auto val="1"/>
        <c:lblAlgn val="ctr"/>
        <c:lblOffset val="100"/>
        <c:noMultiLvlLbl val="0"/>
      </c:catAx>
      <c:valAx>
        <c:axId val="12314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l-GR"/>
                </a:pPr>
                <a:r>
                  <a:rPr lang="el-GR"/>
                  <a:t>(</a:t>
                </a:r>
                <a:r>
                  <a:rPr lang="en-US"/>
                  <a:t>ha</a:t>
                </a:r>
                <a:r>
                  <a:rPr lang="el-GR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2980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l-GR"/>
          </a:pPr>
          <a:endParaRPr lang="el-GR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n-US" sz="1400"/>
              <a:t>Prefecture</a:t>
            </a:r>
            <a:r>
              <a:rPr lang="en-US" sz="1400" baseline="0"/>
              <a:t> of Trikala</a:t>
            </a:r>
            <a:endParaRPr lang="el-GR" sz="1400"/>
          </a:p>
        </c:rich>
      </c:tx>
      <c:layout>
        <c:manualLayout>
          <c:xMode val="edge"/>
          <c:yMode val="edge"/>
          <c:x val="6.7994745132481027E-3"/>
          <c:y val="0.13475243560656613"/>
        </c:manualLayout>
      </c:layout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TRIKALA!$F$19:$F$32</c:f>
              <c:strCache>
                <c:ptCount val="14"/>
                <c:pt idx="0">
                  <c:v>Flowers &amp; ornamental plants</c:v>
                </c:pt>
                <c:pt idx="1">
                  <c:v>Cucumber</c:v>
                </c:pt>
                <c:pt idx="2">
                  <c:v>carrots</c:v>
                </c:pt>
                <c:pt idx="3">
                  <c:v>Watermelon</c:v>
                </c:pt>
                <c:pt idx="4">
                  <c:v>pumpkin</c:v>
                </c:pt>
                <c:pt idx="5">
                  <c:v>cabbage</c:v>
                </c:pt>
                <c:pt idx="6">
                  <c:v>Lettuce</c:v>
                </c:pt>
                <c:pt idx="7">
                  <c:v>Eggplant</c:v>
                </c:pt>
                <c:pt idx="8">
                  <c:v>potato</c:v>
                </c:pt>
                <c:pt idx="9">
                  <c:v>Melon</c:v>
                </c:pt>
                <c:pt idx="10">
                  <c:v>Peppers</c:v>
                </c:pt>
                <c:pt idx="11">
                  <c:v>Tomato</c:v>
                </c:pt>
                <c:pt idx="12">
                  <c:v>Beans</c:v>
                </c:pt>
                <c:pt idx="13">
                  <c:v>strawberry</c:v>
                </c:pt>
              </c:strCache>
            </c:strRef>
          </c:cat>
          <c:val>
            <c:numRef>
              <c:f>TRIKALA!$G$19:$G$32</c:f>
              <c:numCache>
                <c:formatCode>General</c:formatCode>
                <c:ptCount val="14"/>
                <c:pt idx="0">
                  <c:v>4.91</c:v>
                </c:pt>
                <c:pt idx="1">
                  <c:v>2.08</c:v>
                </c:pt>
                <c:pt idx="2">
                  <c:v>0.09</c:v>
                </c:pt>
                <c:pt idx="3">
                  <c:v>16.41</c:v>
                </c:pt>
                <c:pt idx="4">
                  <c:v>0.41</c:v>
                </c:pt>
                <c:pt idx="5">
                  <c:v>0.05</c:v>
                </c:pt>
                <c:pt idx="6">
                  <c:v>10.16</c:v>
                </c:pt>
                <c:pt idx="7">
                  <c:v>0.84000000000000008</c:v>
                </c:pt>
                <c:pt idx="8">
                  <c:v>0.25</c:v>
                </c:pt>
                <c:pt idx="9">
                  <c:v>5.68</c:v>
                </c:pt>
                <c:pt idx="10">
                  <c:v>3.4699999999999998</c:v>
                </c:pt>
                <c:pt idx="11">
                  <c:v>38.61</c:v>
                </c:pt>
                <c:pt idx="12">
                  <c:v>3.1399999999999997</c:v>
                </c:pt>
                <c:pt idx="1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5-437F-968A-B9660D76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l-GR" sz="1400" baseline="0"/>
              <a:t> </a:t>
            </a:r>
            <a:r>
              <a:rPr lang="el-GR" sz="1200" baseline="0"/>
              <a:t>Ν</a:t>
            </a:r>
            <a:r>
              <a:rPr lang="en-US" sz="1200" baseline="0"/>
              <a:t>.</a:t>
            </a:r>
            <a:r>
              <a:rPr lang="el-GR" sz="1200" baseline="0"/>
              <a:t> Καρδίτσας </a:t>
            </a:r>
            <a:r>
              <a:rPr lang="en-US" sz="1200" baseline="0"/>
              <a:t>(ha) </a:t>
            </a:r>
            <a:r>
              <a:rPr lang="el-GR" sz="1200" baseline="0"/>
              <a:t> </a:t>
            </a:r>
            <a:endParaRPr lang="el-GR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44663167104108"/>
          <c:y val="0.17171296296296298"/>
          <c:w val="0.63477559055118116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'ΘΕΡΜΟΚΗΠΙΑ1 ΠΕ ΘΕΣΣΑΛΙΑΣ'!$B$4:$B$8</c:f>
              <c:strCache>
                <c:ptCount val="5"/>
                <c:pt idx="0">
                  <c:v>Δήμος Σοφάδων</c:v>
                </c:pt>
                <c:pt idx="1">
                  <c:v>Δήμος Παλαμά</c:v>
                </c:pt>
                <c:pt idx="2">
                  <c:v>Δήμος Μουζακίου</c:v>
                </c:pt>
                <c:pt idx="3">
                  <c:v>Δήμος Λίμνης Πλαστήρα</c:v>
                </c:pt>
                <c:pt idx="4">
                  <c:v>Δήμος Καρδίτσας</c:v>
                </c:pt>
              </c:strCache>
            </c:strRef>
          </c:cat>
          <c:val>
            <c:numRef>
              <c:f>'ΘΕΡΜΟΚΗΠΙΑ1 ΠΕ ΘΕΣΣΑΛΙΑΣ'!$C$4:$C$8</c:f>
              <c:numCache>
                <c:formatCode>General</c:formatCode>
                <c:ptCount val="5"/>
                <c:pt idx="0">
                  <c:v>1.76</c:v>
                </c:pt>
                <c:pt idx="1">
                  <c:v>12.01</c:v>
                </c:pt>
                <c:pt idx="2">
                  <c:v>2.4700000000000002</c:v>
                </c:pt>
                <c:pt idx="3" formatCode="0.00">
                  <c:v>0.1</c:v>
                </c:pt>
                <c:pt idx="4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F-40F6-AF82-2B10BD63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3504"/>
        <c:axId val="123171968"/>
      </c:barChart>
      <c:valAx>
        <c:axId val="123171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173504"/>
        <c:crosses val="autoZero"/>
        <c:crossBetween val="between"/>
      </c:valAx>
      <c:catAx>
        <c:axId val="123173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317196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l-GR" sz="1200"/>
              <a:t>Ν. Λάρισας </a:t>
            </a:r>
            <a:r>
              <a:rPr lang="en-US" sz="1200"/>
              <a:t>(ha)</a:t>
            </a:r>
            <a:endParaRPr lang="el-GR" sz="12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'ΘΕΡΜΟΚΗΠΙΑ1 ΠΕ ΘΕΣΣΑΛΙΑΣ'!$B$14:$B$20</c:f>
              <c:strCache>
                <c:ptCount val="7"/>
                <c:pt idx="0">
                  <c:v>Δήμος Αγιάς</c:v>
                </c:pt>
                <c:pt idx="1">
                  <c:v>Δήμος Ελασσόνας</c:v>
                </c:pt>
                <c:pt idx="2">
                  <c:v>Δήμος Κιλελέρ</c:v>
                </c:pt>
                <c:pt idx="3">
                  <c:v>Δήμος Λαρισαίων</c:v>
                </c:pt>
                <c:pt idx="4">
                  <c:v>Δήμος Τεμπών</c:v>
                </c:pt>
                <c:pt idx="5">
                  <c:v>Δήμος Τυρνάβου</c:v>
                </c:pt>
                <c:pt idx="6">
                  <c:v>Δήμος Φαρσάλων</c:v>
                </c:pt>
              </c:strCache>
            </c:strRef>
          </c:cat>
          <c:val>
            <c:numRef>
              <c:f>'ΘΕΡΜΟΚΗΠΙΑ1 ΠΕ ΘΕΣΣΑΛΙΑΣ'!$C$14:$C$20</c:f>
              <c:numCache>
                <c:formatCode>General</c:formatCode>
                <c:ptCount val="7"/>
                <c:pt idx="0" formatCode="0.00">
                  <c:v>1.56</c:v>
                </c:pt>
                <c:pt idx="1">
                  <c:v>6.44</c:v>
                </c:pt>
                <c:pt idx="2">
                  <c:v>5.04</c:v>
                </c:pt>
                <c:pt idx="3">
                  <c:v>5.09</c:v>
                </c:pt>
                <c:pt idx="4">
                  <c:v>3.18</c:v>
                </c:pt>
                <c:pt idx="5" formatCode="0.00">
                  <c:v>18.25</c:v>
                </c:pt>
                <c:pt idx="6">
                  <c:v>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D-483D-9E03-797221C49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23680"/>
        <c:axId val="123629568"/>
      </c:barChart>
      <c:catAx>
        <c:axId val="123623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3629568"/>
        <c:crosses val="autoZero"/>
        <c:auto val="1"/>
        <c:lblAlgn val="ctr"/>
        <c:lblOffset val="100"/>
        <c:noMultiLvlLbl val="0"/>
      </c:catAx>
      <c:valAx>
        <c:axId val="1236295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362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l-GR" sz="1200"/>
              <a:t>Ν.Μαγνησίας</a:t>
            </a:r>
            <a:r>
              <a:rPr lang="el-GR" sz="1200" baseline="0"/>
              <a:t> </a:t>
            </a:r>
            <a:r>
              <a:rPr lang="en-US" sz="1200" baseline="0"/>
              <a:t>(ha)</a:t>
            </a:r>
            <a:endParaRPr lang="el-GR" sz="12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'ΘΕΡΜΟΚΗΠΙΑ1 ΠΕ ΘΕΣΣΑΛΙΑΣ'!$B$25:$B$29</c:f>
              <c:strCache>
                <c:ptCount val="5"/>
                <c:pt idx="0">
                  <c:v>Δήμος Αλμυρού</c:v>
                </c:pt>
                <c:pt idx="1">
                  <c:v>Δήμος Βόλου</c:v>
                </c:pt>
                <c:pt idx="2">
                  <c:v>Δήμος Ζαγοράς-Μουρεσίου</c:v>
                </c:pt>
                <c:pt idx="3">
                  <c:v>Δήμος Νοτίου Πηλίου</c:v>
                </c:pt>
                <c:pt idx="4">
                  <c:v>Δήμος Ρήγα Φεραίου</c:v>
                </c:pt>
              </c:strCache>
            </c:strRef>
          </c:cat>
          <c:val>
            <c:numRef>
              <c:f>'ΘΕΡΜΟΚΗΠΙΑ1 ΠΕ ΘΕΣΣΑΛΙΑΣ'!$C$25:$C$29</c:f>
              <c:numCache>
                <c:formatCode>General</c:formatCode>
                <c:ptCount val="5"/>
                <c:pt idx="0">
                  <c:v>8.06</c:v>
                </c:pt>
                <c:pt idx="1">
                  <c:v>34.99</c:v>
                </c:pt>
                <c:pt idx="2">
                  <c:v>1.98</c:v>
                </c:pt>
                <c:pt idx="3">
                  <c:v>1.1499999999999999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3-4C7B-9CEB-50D2259FA1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37120"/>
        <c:axId val="123667584"/>
      </c:barChart>
      <c:catAx>
        <c:axId val="1236371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3667584"/>
        <c:crosses val="autoZero"/>
        <c:auto val="1"/>
        <c:lblAlgn val="ctr"/>
        <c:lblOffset val="100"/>
        <c:noMultiLvlLbl val="0"/>
      </c:catAx>
      <c:valAx>
        <c:axId val="1236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3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n-US" sz="1200"/>
              <a:t>N.</a:t>
            </a:r>
            <a:r>
              <a:rPr lang="en-US" sz="1200" baseline="0"/>
              <a:t> T</a:t>
            </a:r>
            <a:r>
              <a:rPr lang="el-GR" sz="1200" baseline="0"/>
              <a:t>ρικάλων</a:t>
            </a:r>
            <a:r>
              <a:rPr lang="en-US" sz="1200" baseline="0"/>
              <a:t> (ha)</a:t>
            </a:r>
            <a:endParaRPr lang="el-GR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884951881014879"/>
          <c:y val="0.21134259259259264"/>
          <c:w val="0.68670603674540698"/>
          <c:h val="0.7886574074074075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'ΘΕΡΜΟΚΗΠΙΑ1 ΠΕ ΘΕΣΣΑΛΙΑΣ'!$B$34:$B$37</c:f>
              <c:strCache>
                <c:ptCount val="4"/>
                <c:pt idx="0">
                  <c:v>Δήμος Καλμπάκας</c:v>
                </c:pt>
                <c:pt idx="1">
                  <c:v>Δήμος Πύλης</c:v>
                </c:pt>
                <c:pt idx="2">
                  <c:v>Δήμος Τρικκαίων</c:v>
                </c:pt>
                <c:pt idx="3">
                  <c:v>Δήμος Φαρκαδόνας</c:v>
                </c:pt>
              </c:strCache>
            </c:strRef>
          </c:cat>
          <c:val>
            <c:numRef>
              <c:f>'ΘΕΡΜΟΚΗΠΙΑ1 ΠΕ ΘΕΣΣΑΛΙΑΣ'!$C$34:$C$37</c:f>
              <c:numCache>
                <c:formatCode>General</c:formatCode>
                <c:ptCount val="4"/>
                <c:pt idx="0">
                  <c:v>2.2400000000000002</c:v>
                </c:pt>
                <c:pt idx="1">
                  <c:v>3.39</c:v>
                </c:pt>
                <c:pt idx="2">
                  <c:v>18.260000000000002</c:v>
                </c:pt>
                <c:pt idx="3">
                  <c:v>57.46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A-4EB4-894A-B2A4F40655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79488"/>
        <c:axId val="123681024"/>
      </c:barChart>
      <c:catAx>
        <c:axId val="1236794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3681024"/>
        <c:crosses val="autoZero"/>
        <c:auto val="1"/>
        <c:lblAlgn val="ctr"/>
        <c:lblOffset val="100"/>
        <c:noMultiLvlLbl val="0"/>
      </c:catAx>
      <c:valAx>
        <c:axId val="12368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7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n-US" sz="1400" b="1"/>
              <a:t>Prefecture</a:t>
            </a:r>
            <a:r>
              <a:rPr lang="en-US" sz="1400" b="1" baseline="0"/>
              <a:t> of Karditsa</a:t>
            </a:r>
            <a:endParaRPr lang="el-GR" sz="1400" b="1"/>
          </a:p>
        </c:rich>
      </c:tx>
      <c:layout>
        <c:manualLayout>
          <c:xMode val="edge"/>
          <c:yMode val="edge"/>
          <c:x val="1.4097112860892392E-2"/>
          <c:y val="0.21170813116378184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KARDITSA!$F$16:$F$25</c:f>
              <c:strCache>
                <c:ptCount val="10"/>
                <c:pt idx="0">
                  <c:v>Flowers &amp; ornamental plants</c:v>
                </c:pt>
                <c:pt idx="1">
                  <c:v>Cucumber</c:v>
                </c:pt>
                <c:pt idx="2">
                  <c:v>pumpkin</c:v>
                </c:pt>
                <c:pt idx="3">
                  <c:v>cabbage</c:v>
                </c:pt>
                <c:pt idx="4">
                  <c:v>Lettuce</c:v>
                </c:pt>
                <c:pt idx="5">
                  <c:v>Eggplant</c:v>
                </c:pt>
                <c:pt idx="6">
                  <c:v>Melon</c:v>
                </c:pt>
                <c:pt idx="7">
                  <c:v>Peppers</c:v>
                </c:pt>
                <c:pt idx="8">
                  <c:v>Tomato</c:v>
                </c:pt>
                <c:pt idx="9">
                  <c:v>Beans</c:v>
                </c:pt>
              </c:strCache>
            </c:strRef>
          </c:cat>
          <c:val>
            <c:numRef>
              <c:f>KARDITSA!$G$16:$G$25</c:f>
              <c:numCache>
                <c:formatCode>General</c:formatCode>
                <c:ptCount val="10"/>
                <c:pt idx="0">
                  <c:v>1.33</c:v>
                </c:pt>
                <c:pt idx="1">
                  <c:v>0.51</c:v>
                </c:pt>
                <c:pt idx="2">
                  <c:v>0.16</c:v>
                </c:pt>
                <c:pt idx="3">
                  <c:v>0.03</c:v>
                </c:pt>
                <c:pt idx="4">
                  <c:v>2.88</c:v>
                </c:pt>
                <c:pt idx="5">
                  <c:v>0.31000000000000005</c:v>
                </c:pt>
                <c:pt idx="6">
                  <c:v>0.11</c:v>
                </c:pt>
                <c:pt idx="7">
                  <c:v>1.1299999999999999</c:v>
                </c:pt>
                <c:pt idx="8">
                  <c:v>16.790000000000003</c:v>
                </c:pt>
                <c:pt idx="9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8-4EC2-BFA4-0EFFAB9D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n-US" sz="1400"/>
              <a:t>Prefecture</a:t>
            </a:r>
            <a:r>
              <a:rPr lang="en-US" sz="1400" baseline="0"/>
              <a:t> of Larisa</a:t>
            </a:r>
            <a:endParaRPr lang="el-GR" sz="1400"/>
          </a:p>
        </c:rich>
      </c:tx>
      <c:layout>
        <c:manualLayout>
          <c:xMode val="edge"/>
          <c:yMode val="edge"/>
          <c:x val="1.593044619422572E-2"/>
          <c:y val="0.23179179576673686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LARISA!$F$6:$F$14</c:f>
              <c:strCache>
                <c:ptCount val="9"/>
                <c:pt idx="0">
                  <c:v>Flowers &amp; ornamental plants</c:v>
                </c:pt>
                <c:pt idx="1">
                  <c:v>Cucumber</c:v>
                </c:pt>
                <c:pt idx="2">
                  <c:v>pumpkin</c:v>
                </c:pt>
                <c:pt idx="3">
                  <c:v>Lettuce</c:v>
                </c:pt>
                <c:pt idx="4">
                  <c:v>Eggplant</c:v>
                </c:pt>
                <c:pt idx="5">
                  <c:v>Peppers</c:v>
                </c:pt>
                <c:pt idx="6">
                  <c:v>Tomato</c:v>
                </c:pt>
                <c:pt idx="7">
                  <c:v>Beans</c:v>
                </c:pt>
                <c:pt idx="8">
                  <c:v>strawberry</c:v>
                </c:pt>
              </c:strCache>
            </c:strRef>
          </c:cat>
          <c:val>
            <c:numRef>
              <c:f>LARISA!$G$6:$G$14</c:f>
              <c:numCache>
                <c:formatCode>0.00</c:formatCode>
                <c:ptCount val="9"/>
                <c:pt idx="0">
                  <c:v>0.75</c:v>
                </c:pt>
                <c:pt idx="1">
                  <c:v>4.71</c:v>
                </c:pt>
                <c:pt idx="2">
                  <c:v>0.6100000000000001</c:v>
                </c:pt>
                <c:pt idx="3">
                  <c:v>2.8600000000000003</c:v>
                </c:pt>
                <c:pt idx="4">
                  <c:v>1.05</c:v>
                </c:pt>
                <c:pt idx="5">
                  <c:v>1.8900000000000001</c:v>
                </c:pt>
                <c:pt idx="6">
                  <c:v>7.379999999999999</c:v>
                </c:pt>
                <c:pt idx="7">
                  <c:v>2.0299999999999998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8-4848-A05A-1270CDD6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n-US" sz="1600"/>
              <a:t>Prefecture</a:t>
            </a:r>
            <a:r>
              <a:rPr lang="en-US" sz="1600" baseline="0"/>
              <a:t> of Magnesia</a:t>
            </a:r>
            <a:endParaRPr lang="el-GR" sz="1600"/>
          </a:p>
        </c:rich>
      </c:tx>
      <c:layout>
        <c:manualLayout>
          <c:xMode val="edge"/>
          <c:yMode val="edge"/>
          <c:x val="0.69052777777777752"/>
          <c:y val="0.15277777777777779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MAGNESIA!$F$16:$F$28</c:f>
              <c:strCache>
                <c:ptCount val="13"/>
                <c:pt idx="0">
                  <c:v>Flowers &amp; ornamental plants</c:v>
                </c:pt>
                <c:pt idx="1">
                  <c:v>Cucumber</c:v>
                </c:pt>
                <c:pt idx="2">
                  <c:v>carrots</c:v>
                </c:pt>
                <c:pt idx="3">
                  <c:v>Watermelon</c:v>
                </c:pt>
                <c:pt idx="4">
                  <c:v>pumpkin</c:v>
                </c:pt>
                <c:pt idx="5">
                  <c:v>cabbage</c:v>
                </c:pt>
                <c:pt idx="6">
                  <c:v>Lettuce</c:v>
                </c:pt>
                <c:pt idx="7">
                  <c:v>Eggplant</c:v>
                </c:pt>
                <c:pt idx="8">
                  <c:v>Melon</c:v>
                </c:pt>
                <c:pt idx="9">
                  <c:v>Peppers</c:v>
                </c:pt>
                <c:pt idx="10">
                  <c:v>Tomato</c:v>
                </c:pt>
                <c:pt idx="11">
                  <c:v>Beans</c:v>
                </c:pt>
                <c:pt idx="12">
                  <c:v>strawberry</c:v>
                </c:pt>
              </c:strCache>
            </c:strRef>
          </c:cat>
          <c:val>
            <c:numRef>
              <c:f>MAGNESIA!$G$16:$G$28</c:f>
              <c:numCache>
                <c:formatCode>General</c:formatCode>
                <c:ptCount val="13"/>
                <c:pt idx="0">
                  <c:v>20.05</c:v>
                </c:pt>
                <c:pt idx="1">
                  <c:v>5.68</c:v>
                </c:pt>
                <c:pt idx="2">
                  <c:v>0.03</c:v>
                </c:pt>
                <c:pt idx="3">
                  <c:v>0.06</c:v>
                </c:pt>
                <c:pt idx="4">
                  <c:v>1.23</c:v>
                </c:pt>
                <c:pt idx="5">
                  <c:v>0.03</c:v>
                </c:pt>
                <c:pt idx="6">
                  <c:v>1.4100000000000001</c:v>
                </c:pt>
                <c:pt idx="7">
                  <c:v>0.79</c:v>
                </c:pt>
                <c:pt idx="8">
                  <c:v>0.06</c:v>
                </c:pt>
                <c:pt idx="9">
                  <c:v>2.84</c:v>
                </c:pt>
                <c:pt idx="10">
                  <c:v>11.23</c:v>
                </c:pt>
                <c:pt idx="11">
                  <c:v>3.52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0-43EB-9C8A-4FCEF589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6.4814814814814811E-2"/>
          <c:w val="0.6255708661417323"/>
          <c:h val="0.89814814814814814"/>
        </c:manualLayout>
      </c:layout>
      <c:pie3DChart>
        <c:varyColors val="1"/>
        <c:ser>
          <c:idx val="0"/>
          <c:order val="0"/>
          <c:explosion val="25"/>
          <c:cat>
            <c:strRef>
              <c:f>MAGNESIA!$F$16:$F$28</c:f>
              <c:strCache>
                <c:ptCount val="13"/>
                <c:pt idx="0">
                  <c:v>Flowers &amp; ornamental plants</c:v>
                </c:pt>
                <c:pt idx="1">
                  <c:v>Cucumber</c:v>
                </c:pt>
                <c:pt idx="2">
                  <c:v>carrots</c:v>
                </c:pt>
                <c:pt idx="3">
                  <c:v>Watermelon</c:v>
                </c:pt>
                <c:pt idx="4">
                  <c:v>pumpkin</c:v>
                </c:pt>
                <c:pt idx="5">
                  <c:v>cabbage</c:v>
                </c:pt>
                <c:pt idx="6">
                  <c:v>Lettuce</c:v>
                </c:pt>
                <c:pt idx="7">
                  <c:v>Eggplant</c:v>
                </c:pt>
                <c:pt idx="8">
                  <c:v>Melon</c:v>
                </c:pt>
                <c:pt idx="9">
                  <c:v>Peppers</c:v>
                </c:pt>
                <c:pt idx="10">
                  <c:v>Tomato</c:v>
                </c:pt>
                <c:pt idx="11">
                  <c:v>Beans</c:v>
                </c:pt>
                <c:pt idx="12">
                  <c:v>strawberry</c:v>
                </c:pt>
              </c:strCache>
            </c:strRef>
          </c:cat>
          <c:val>
            <c:numRef>
              <c:f>MAGNESIA!$G$16:$G$28</c:f>
              <c:numCache>
                <c:formatCode>General</c:formatCode>
                <c:ptCount val="13"/>
                <c:pt idx="0">
                  <c:v>20.05</c:v>
                </c:pt>
                <c:pt idx="1">
                  <c:v>5.68</c:v>
                </c:pt>
                <c:pt idx="2">
                  <c:v>0.03</c:v>
                </c:pt>
                <c:pt idx="3">
                  <c:v>0.06</c:v>
                </c:pt>
                <c:pt idx="4">
                  <c:v>1.23</c:v>
                </c:pt>
                <c:pt idx="5">
                  <c:v>0.03</c:v>
                </c:pt>
                <c:pt idx="6">
                  <c:v>1.4100000000000001</c:v>
                </c:pt>
                <c:pt idx="7">
                  <c:v>0.79</c:v>
                </c:pt>
                <c:pt idx="8">
                  <c:v>0.06</c:v>
                </c:pt>
                <c:pt idx="9">
                  <c:v>2.84</c:v>
                </c:pt>
                <c:pt idx="10">
                  <c:v>11.23</c:v>
                </c:pt>
                <c:pt idx="11">
                  <c:v>3.52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2-44A5-8E85-B3BC0D95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11</xdr:row>
      <xdr:rowOff>38100</xdr:rowOff>
    </xdr:from>
    <xdr:to>
      <xdr:col>16</xdr:col>
      <xdr:colOff>342900</xdr:colOff>
      <xdr:row>28</xdr:row>
      <xdr:rowOff>28575</xdr:rowOff>
    </xdr:to>
    <xdr:graphicFrame macro="">
      <xdr:nvGraphicFramePr>
        <xdr:cNvPr id="3" name="2 - Γράφημα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0</xdr:row>
      <xdr:rowOff>85725</xdr:rowOff>
    </xdr:from>
    <xdr:to>
      <xdr:col>11</xdr:col>
      <xdr:colOff>790575</xdr:colOff>
      <xdr:row>17</xdr:row>
      <xdr:rowOff>76200</xdr:rowOff>
    </xdr:to>
    <xdr:graphicFrame macro="">
      <xdr:nvGraphicFramePr>
        <xdr:cNvPr id="4" name="3 - Γράφημα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18</xdr:row>
      <xdr:rowOff>142875</xdr:rowOff>
    </xdr:from>
    <xdr:to>
      <xdr:col>11</xdr:col>
      <xdr:colOff>695325</xdr:colOff>
      <xdr:row>35</xdr:row>
      <xdr:rowOff>133350</xdr:rowOff>
    </xdr:to>
    <xdr:graphicFrame macro="">
      <xdr:nvGraphicFramePr>
        <xdr:cNvPr id="9" name="8 - Γράφημα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295275</xdr:colOff>
      <xdr:row>37</xdr:row>
      <xdr:rowOff>57150</xdr:rowOff>
    </xdr:from>
    <xdr:to>
      <xdr:col>13</xdr:col>
      <xdr:colOff>381000</xdr:colOff>
      <xdr:row>54</xdr:row>
      <xdr:rowOff>47625</xdr:rowOff>
    </xdr:to>
    <xdr:graphicFrame macro="">
      <xdr:nvGraphicFramePr>
        <xdr:cNvPr id="10" name="9 - Γράφημα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38</xdr:row>
      <xdr:rowOff>114300</xdr:rowOff>
    </xdr:from>
    <xdr:to>
      <xdr:col>6</xdr:col>
      <xdr:colOff>85725</xdr:colOff>
      <xdr:row>55</xdr:row>
      <xdr:rowOff>104775</xdr:rowOff>
    </xdr:to>
    <xdr:graphicFrame macro="">
      <xdr:nvGraphicFramePr>
        <xdr:cNvPr id="11" name="10 - Γράφημα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15</xdr:row>
      <xdr:rowOff>28575</xdr:rowOff>
    </xdr:from>
    <xdr:to>
      <xdr:col>14</xdr:col>
      <xdr:colOff>533400</xdr:colOff>
      <xdr:row>33</xdr:row>
      <xdr:rowOff>19050</xdr:rowOff>
    </xdr:to>
    <xdr:graphicFrame macro="">
      <xdr:nvGraphicFramePr>
        <xdr:cNvPr id="3" name="2 - Γράφημα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133350</xdr:rowOff>
    </xdr:from>
    <xdr:to>
      <xdr:col>15</xdr:col>
      <xdr:colOff>586740</xdr:colOff>
      <xdr:row>24</xdr:row>
      <xdr:rowOff>129540</xdr:rowOff>
    </xdr:to>
    <xdr:graphicFrame macro="">
      <xdr:nvGraphicFramePr>
        <xdr:cNvPr id="2" name="1 - Γράφημα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12</xdr:row>
      <xdr:rowOff>47625</xdr:rowOff>
    </xdr:from>
    <xdr:to>
      <xdr:col>16</xdr:col>
      <xdr:colOff>449580</xdr:colOff>
      <xdr:row>29</xdr:row>
      <xdr:rowOff>38100</xdr:rowOff>
    </xdr:to>
    <xdr:graphicFrame macro="">
      <xdr:nvGraphicFramePr>
        <xdr:cNvPr id="2" name="1 - Γράφημα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31</xdr:row>
      <xdr:rowOff>66675</xdr:rowOff>
    </xdr:from>
    <xdr:to>
      <xdr:col>16</xdr:col>
      <xdr:colOff>476250</xdr:colOff>
      <xdr:row>48</xdr:row>
      <xdr:rowOff>57150</xdr:rowOff>
    </xdr:to>
    <xdr:graphicFrame macro="">
      <xdr:nvGraphicFramePr>
        <xdr:cNvPr id="4" name="3 - Γράφημα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11</xdr:row>
      <xdr:rowOff>45720</xdr:rowOff>
    </xdr:from>
    <xdr:to>
      <xdr:col>17</xdr:col>
      <xdr:colOff>220979</xdr:colOff>
      <xdr:row>29</xdr:row>
      <xdr:rowOff>114300</xdr:rowOff>
    </xdr:to>
    <xdr:graphicFrame macro="">
      <xdr:nvGraphicFramePr>
        <xdr:cNvPr id="2" name="1 - Γράφημα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99"/>
  <sheetViews>
    <sheetView topLeftCell="A58" workbookViewId="0">
      <selection activeCell="A61" sqref="A61:XFD73"/>
    </sheetView>
  </sheetViews>
  <sheetFormatPr defaultRowHeight="13.2" x14ac:dyDescent="0.25"/>
  <cols>
    <col min="2" max="2" width="21.44140625" bestFit="1" customWidth="1"/>
    <col min="5" max="5" width="19.5546875" bestFit="1" customWidth="1"/>
    <col min="8" max="8" width="23.88671875" bestFit="1" customWidth="1"/>
    <col min="11" max="11" width="19.5546875" bestFit="1" customWidth="1"/>
  </cols>
  <sheetData>
    <row r="3" spans="2:12" x14ac:dyDescent="0.25">
      <c r="B3" s="1" t="s">
        <v>0</v>
      </c>
      <c r="C3" s="1" t="s">
        <v>1</v>
      </c>
      <c r="E3" s="1" t="s">
        <v>17</v>
      </c>
      <c r="H3" s="1" t="s">
        <v>27</v>
      </c>
      <c r="K3" s="1" t="s">
        <v>32</v>
      </c>
    </row>
    <row r="4" spans="2:12" x14ac:dyDescent="0.25">
      <c r="B4" s="2" t="s">
        <v>2</v>
      </c>
      <c r="C4" s="3">
        <v>0.04</v>
      </c>
      <c r="E4" s="2" t="s">
        <v>13</v>
      </c>
      <c r="F4" s="5">
        <v>0.2</v>
      </c>
      <c r="H4" s="2" t="s">
        <v>13</v>
      </c>
      <c r="I4" s="3">
        <v>0.45</v>
      </c>
      <c r="K4" s="2" t="s">
        <v>13</v>
      </c>
      <c r="L4" s="3">
        <v>0.16</v>
      </c>
    </row>
    <row r="5" spans="2:12" x14ac:dyDescent="0.25">
      <c r="B5" s="2" t="s">
        <v>3</v>
      </c>
      <c r="C5" s="3">
        <v>0.28999999999999998</v>
      </c>
      <c r="E5" s="2" t="s">
        <v>2</v>
      </c>
      <c r="F5" s="5">
        <v>0.08</v>
      </c>
      <c r="H5" s="2" t="s">
        <v>2</v>
      </c>
      <c r="I5" s="3">
        <v>1.25</v>
      </c>
      <c r="K5" s="2" t="s">
        <v>2</v>
      </c>
      <c r="L5" s="3">
        <v>0.15</v>
      </c>
    </row>
    <row r="6" spans="2:12" x14ac:dyDescent="0.25">
      <c r="B6" s="2" t="s">
        <v>4</v>
      </c>
      <c r="C6" s="3">
        <v>0.39</v>
      </c>
      <c r="E6" s="2" t="s">
        <v>8</v>
      </c>
      <c r="F6" s="5">
        <v>0.21</v>
      </c>
      <c r="H6" s="2" t="s">
        <v>8</v>
      </c>
      <c r="I6" s="3">
        <v>0.28000000000000003</v>
      </c>
      <c r="K6" s="2" t="s">
        <v>25</v>
      </c>
      <c r="L6" s="3">
        <v>0.1</v>
      </c>
    </row>
    <row r="7" spans="2:12" x14ac:dyDescent="0.25">
      <c r="B7" s="2" t="s">
        <v>5</v>
      </c>
      <c r="C7" s="3">
        <v>1.04</v>
      </c>
      <c r="E7" s="2" t="s">
        <v>3</v>
      </c>
      <c r="F7" s="5">
        <v>0.04</v>
      </c>
      <c r="H7" s="2" t="s">
        <v>3</v>
      </c>
      <c r="I7" s="3">
        <v>0.5</v>
      </c>
      <c r="K7" s="2" t="s">
        <v>3</v>
      </c>
      <c r="L7" s="3">
        <v>0.18</v>
      </c>
    </row>
    <row r="8" spans="2:12" x14ac:dyDescent="0.25">
      <c r="B8" s="4" t="s">
        <v>6</v>
      </c>
      <c r="C8" s="4">
        <f>SUM(C4:C7)</f>
        <v>1.76</v>
      </c>
      <c r="E8" s="2" t="s">
        <v>9</v>
      </c>
      <c r="F8" s="5">
        <v>0.19</v>
      </c>
      <c r="H8" s="2" t="s">
        <v>9</v>
      </c>
      <c r="I8" s="3">
        <v>0.45</v>
      </c>
      <c r="K8" s="2" t="s">
        <v>9</v>
      </c>
      <c r="L8" s="3">
        <v>0.1</v>
      </c>
    </row>
    <row r="9" spans="2:12" x14ac:dyDescent="0.25">
      <c r="E9" s="2" t="s">
        <v>4</v>
      </c>
      <c r="F9" s="5">
        <v>0.16</v>
      </c>
      <c r="H9" s="2" t="s">
        <v>4</v>
      </c>
      <c r="I9" s="3">
        <v>1.1000000000000001</v>
      </c>
      <c r="K9" s="2" t="s">
        <v>10</v>
      </c>
      <c r="L9" s="3">
        <v>0.61</v>
      </c>
    </row>
    <row r="10" spans="2:12" x14ac:dyDescent="0.25">
      <c r="E10" s="2" t="s">
        <v>5</v>
      </c>
      <c r="F10" s="5">
        <v>0.43</v>
      </c>
      <c r="H10" s="2" t="s">
        <v>5</v>
      </c>
      <c r="I10" s="3">
        <v>3.08</v>
      </c>
      <c r="K10" s="2" t="s">
        <v>4</v>
      </c>
      <c r="L10" s="3">
        <v>0.21</v>
      </c>
    </row>
    <row r="11" spans="2:12" x14ac:dyDescent="0.25">
      <c r="B11" s="1" t="s">
        <v>7</v>
      </c>
      <c r="E11" s="2" t="s">
        <v>11</v>
      </c>
      <c r="F11" s="5">
        <v>0.22</v>
      </c>
      <c r="H11" s="2" t="s">
        <v>11</v>
      </c>
      <c r="I11" s="3">
        <v>0.9</v>
      </c>
      <c r="K11" s="2" t="s">
        <v>5</v>
      </c>
      <c r="L11" s="3">
        <v>0.61</v>
      </c>
    </row>
    <row r="12" spans="2:12" x14ac:dyDescent="0.25">
      <c r="B12" s="2" t="s">
        <v>2</v>
      </c>
      <c r="C12" s="3">
        <v>0.2</v>
      </c>
      <c r="E12" s="2" t="s">
        <v>18</v>
      </c>
      <c r="F12" s="5">
        <v>0.03</v>
      </c>
      <c r="H12" s="2" t="s">
        <v>18</v>
      </c>
      <c r="I12" s="3">
        <v>0.05</v>
      </c>
      <c r="K12" s="2" t="s">
        <v>11</v>
      </c>
      <c r="L12" s="3">
        <v>0.12</v>
      </c>
    </row>
    <row r="13" spans="2:12" x14ac:dyDescent="0.25">
      <c r="B13" s="2" t="s">
        <v>8</v>
      </c>
      <c r="C13" s="3">
        <v>0.1</v>
      </c>
      <c r="E13" s="4" t="s">
        <v>6</v>
      </c>
      <c r="F13" s="6">
        <f>SUM(F4:F12)</f>
        <v>1.56</v>
      </c>
      <c r="H13" s="4" t="s">
        <v>6</v>
      </c>
      <c r="I13" s="4">
        <f>SUM(I4:I12)</f>
        <v>8.06</v>
      </c>
      <c r="K13" s="4" t="s">
        <v>6</v>
      </c>
      <c r="L13" s="4">
        <f>SUM(L4:L12)</f>
        <v>2.2400000000000002</v>
      </c>
    </row>
    <row r="14" spans="2:12" x14ac:dyDescent="0.25">
      <c r="B14" s="2" t="s">
        <v>3</v>
      </c>
      <c r="C14" s="3">
        <v>2.44</v>
      </c>
    </row>
    <row r="15" spans="2:12" x14ac:dyDescent="0.25">
      <c r="B15" s="2" t="s">
        <v>9</v>
      </c>
      <c r="C15" s="3">
        <v>0.21</v>
      </c>
    </row>
    <row r="16" spans="2:12" x14ac:dyDescent="0.25">
      <c r="B16" s="2" t="s">
        <v>10</v>
      </c>
      <c r="C16" s="3">
        <v>0.11</v>
      </c>
      <c r="E16" s="1" t="s">
        <v>19</v>
      </c>
      <c r="H16" s="1" t="s">
        <v>28</v>
      </c>
      <c r="K16" s="1" t="s">
        <v>33</v>
      </c>
    </row>
    <row r="17" spans="2:12" x14ac:dyDescent="0.25">
      <c r="B17" s="2" t="s">
        <v>4</v>
      </c>
      <c r="C17" s="3">
        <v>0.28000000000000003</v>
      </c>
      <c r="E17" s="2" t="s">
        <v>2</v>
      </c>
      <c r="F17" s="3">
        <v>0.33</v>
      </c>
      <c r="H17" s="2" t="s">
        <v>13</v>
      </c>
      <c r="I17" s="3">
        <v>16.010000000000002</v>
      </c>
      <c r="K17" s="2" t="s">
        <v>13</v>
      </c>
      <c r="L17" s="3">
        <v>1.79</v>
      </c>
    </row>
    <row r="18" spans="2:12" x14ac:dyDescent="0.25">
      <c r="B18" s="2" t="s">
        <v>5</v>
      </c>
      <c r="C18" s="3">
        <v>8.2200000000000006</v>
      </c>
      <c r="E18" s="2" t="s">
        <v>8</v>
      </c>
      <c r="F18" s="3">
        <v>0.15</v>
      </c>
      <c r="H18" s="2" t="s">
        <v>2</v>
      </c>
      <c r="I18" s="3">
        <v>4.1100000000000003</v>
      </c>
      <c r="K18" s="2" t="s">
        <v>2</v>
      </c>
      <c r="L18" s="3">
        <v>0.03</v>
      </c>
    </row>
    <row r="19" spans="2:12" x14ac:dyDescent="0.25">
      <c r="B19" s="2" t="s">
        <v>11</v>
      </c>
      <c r="C19" s="3">
        <v>0.45</v>
      </c>
      <c r="E19" s="2" t="s">
        <v>3</v>
      </c>
      <c r="F19" s="3">
        <v>0.19</v>
      </c>
      <c r="H19" s="2" t="s">
        <v>24</v>
      </c>
      <c r="I19" s="3">
        <v>0.03</v>
      </c>
      <c r="K19" s="2" t="s">
        <v>3</v>
      </c>
      <c r="L19" s="3">
        <v>0.23</v>
      </c>
    </row>
    <row r="20" spans="2:12" x14ac:dyDescent="0.25">
      <c r="B20" s="4" t="s">
        <v>6</v>
      </c>
      <c r="C20" s="4">
        <f>SUM(C12:C19)</f>
        <v>12.01</v>
      </c>
      <c r="E20" s="2" t="s">
        <v>9</v>
      </c>
      <c r="F20" s="3">
        <v>0.44</v>
      </c>
      <c r="H20" s="2" t="s">
        <v>25</v>
      </c>
      <c r="I20" s="3">
        <v>0.06</v>
      </c>
      <c r="K20" s="2" t="s">
        <v>9</v>
      </c>
      <c r="L20" s="3">
        <v>0.02</v>
      </c>
    </row>
    <row r="21" spans="2:12" x14ac:dyDescent="0.25">
      <c r="E21" s="2" t="s">
        <v>4</v>
      </c>
      <c r="F21" s="3">
        <v>0.74</v>
      </c>
      <c r="H21" s="2" t="s">
        <v>8</v>
      </c>
      <c r="I21" s="3">
        <v>0.95</v>
      </c>
      <c r="K21" s="2" t="s">
        <v>4</v>
      </c>
      <c r="L21" s="3">
        <v>0.25</v>
      </c>
    </row>
    <row r="22" spans="2:12" x14ac:dyDescent="0.25">
      <c r="E22" s="2" t="s">
        <v>5</v>
      </c>
      <c r="F22" s="3">
        <v>3.32</v>
      </c>
      <c r="H22" s="7" t="s">
        <v>16</v>
      </c>
      <c r="I22" s="3">
        <v>0.03</v>
      </c>
      <c r="K22" s="2" t="s">
        <v>5</v>
      </c>
      <c r="L22" s="3">
        <v>1.06</v>
      </c>
    </row>
    <row r="23" spans="2:12" x14ac:dyDescent="0.25">
      <c r="B23" s="1" t="s">
        <v>12</v>
      </c>
      <c r="E23" s="2" t="s">
        <v>11</v>
      </c>
      <c r="F23" s="3">
        <v>1.27</v>
      </c>
      <c r="H23" s="2" t="s">
        <v>3</v>
      </c>
      <c r="I23" s="3">
        <v>0.91</v>
      </c>
      <c r="K23" s="2" t="s">
        <v>11</v>
      </c>
      <c r="L23" s="3">
        <v>0.01</v>
      </c>
    </row>
    <row r="24" spans="2:12" x14ac:dyDescent="0.25">
      <c r="B24" s="2" t="s">
        <v>13</v>
      </c>
      <c r="C24" s="3">
        <v>0.45</v>
      </c>
      <c r="E24" s="4" t="s">
        <v>6</v>
      </c>
      <c r="F24" s="4">
        <f>SUM(F17:F23)</f>
        <v>6.4399999999999995</v>
      </c>
      <c r="H24" s="2" t="s">
        <v>9</v>
      </c>
      <c r="I24" s="3">
        <v>0.34</v>
      </c>
      <c r="K24" s="4" t="s">
        <v>6</v>
      </c>
      <c r="L24" s="4">
        <f>SUM(L17:L23)</f>
        <v>3.39</v>
      </c>
    </row>
    <row r="25" spans="2:12" x14ac:dyDescent="0.25">
      <c r="B25" s="2" t="s">
        <v>2</v>
      </c>
      <c r="C25" s="3">
        <v>0.19</v>
      </c>
      <c r="H25" s="2" t="s">
        <v>10</v>
      </c>
      <c r="I25" s="3">
        <v>0.06</v>
      </c>
    </row>
    <row r="26" spans="2:12" x14ac:dyDescent="0.25">
      <c r="B26" s="2" t="s">
        <v>8</v>
      </c>
      <c r="C26" s="3">
        <v>0.03</v>
      </c>
      <c r="H26" s="2" t="s">
        <v>4</v>
      </c>
      <c r="I26" s="3">
        <v>1.73</v>
      </c>
    </row>
    <row r="27" spans="2:12" x14ac:dyDescent="0.25">
      <c r="B27" s="2" t="s">
        <v>3</v>
      </c>
      <c r="C27" s="3">
        <v>0.04</v>
      </c>
      <c r="E27" s="1" t="s">
        <v>20</v>
      </c>
      <c r="H27" s="2" t="s">
        <v>5</v>
      </c>
      <c r="I27" s="3">
        <v>8.14</v>
      </c>
      <c r="K27" s="1" t="s">
        <v>34</v>
      </c>
    </row>
    <row r="28" spans="2:12" x14ac:dyDescent="0.25">
      <c r="B28" s="2" t="s">
        <v>9</v>
      </c>
      <c r="C28" s="3">
        <v>0.05</v>
      </c>
      <c r="E28" s="2" t="s">
        <v>13</v>
      </c>
      <c r="F28" s="3">
        <v>0.05</v>
      </c>
      <c r="H28" s="2" t="s">
        <v>11</v>
      </c>
      <c r="I28" s="3">
        <v>2.62</v>
      </c>
      <c r="K28" s="2" t="s">
        <v>13</v>
      </c>
      <c r="L28" s="3">
        <v>2.96</v>
      </c>
    </row>
    <row r="29" spans="2:12" x14ac:dyDescent="0.25">
      <c r="B29" s="2" t="s">
        <v>4</v>
      </c>
      <c r="C29" s="3">
        <v>0.32</v>
      </c>
      <c r="E29" s="2" t="s">
        <v>2</v>
      </c>
      <c r="F29" s="3">
        <v>1.46</v>
      </c>
      <c r="H29" s="4" t="s">
        <v>6</v>
      </c>
      <c r="I29" s="4">
        <f>SUM(I17:I28)</f>
        <v>34.99</v>
      </c>
      <c r="K29" s="2" t="s">
        <v>2</v>
      </c>
      <c r="L29" s="3">
        <v>1.08</v>
      </c>
    </row>
    <row r="30" spans="2:12" x14ac:dyDescent="0.25">
      <c r="B30" s="2" t="s">
        <v>5</v>
      </c>
      <c r="C30" s="3">
        <v>1.39</v>
      </c>
      <c r="E30" s="2" t="s">
        <v>8</v>
      </c>
      <c r="F30" s="3">
        <v>0.03</v>
      </c>
      <c r="K30" s="2" t="s">
        <v>24</v>
      </c>
      <c r="L30" s="3">
        <v>0.09</v>
      </c>
    </row>
    <row r="31" spans="2:12" x14ac:dyDescent="0.25">
      <c r="B31" s="4" t="s">
        <v>6</v>
      </c>
      <c r="C31" s="4">
        <f>SUM(C24:C30)</f>
        <v>2.4699999999999998</v>
      </c>
      <c r="E31" s="2" t="s">
        <v>3</v>
      </c>
      <c r="F31" s="3">
        <v>0.95</v>
      </c>
      <c r="K31" s="2" t="s">
        <v>25</v>
      </c>
      <c r="L31" s="3">
        <v>0.49</v>
      </c>
    </row>
    <row r="32" spans="2:12" x14ac:dyDescent="0.25">
      <c r="E32" s="2" t="s">
        <v>4</v>
      </c>
      <c r="F32" s="3">
        <v>0.61</v>
      </c>
      <c r="H32" s="1" t="s">
        <v>29</v>
      </c>
      <c r="K32" s="2" t="s">
        <v>8</v>
      </c>
      <c r="L32" s="3">
        <v>0.37</v>
      </c>
    </row>
    <row r="33" spans="2:12" x14ac:dyDescent="0.25">
      <c r="B33" s="1" t="s">
        <v>14</v>
      </c>
      <c r="E33" s="2" t="s">
        <v>5</v>
      </c>
      <c r="F33" s="3">
        <v>1.72</v>
      </c>
      <c r="H33" s="2" t="s">
        <v>13</v>
      </c>
      <c r="I33" s="3">
        <v>1.98</v>
      </c>
      <c r="K33" s="2" t="s">
        <v>16</v>
      </c>
      <c r="L33" s="3">
        <v>0.03</v>
      </c>
    </row>
    <row r="34" spans="2:12" x14ac:dyDescent="0.25">
      <c r="B34" s="2" t="s">
        <v>2</v>
      </c>
      <c r="C34" s="3">
        <v>0.02</v>
      </c>
      <c r="E34" s="2" t="s">
        <v>11</v>
      </c>
      <c r="F34" s="3">
        <v>0.22</v>
      </c>
      <c r="H34" s="4" t="s">
        <v>6</v>
      </c>
      <c r="I34" s="4">
        <f>SUM(I33)</f>
        <v>1.98</v>
      </c>
      <c r="K34" s="2" t="s">
        <v>3</v>
      </c>
      <c r="L34" s="2">
        <v>2.77</v>
      </c>
    </row>
    <row r="35" spans="2:12" x14ac:dyDescent="0.25">
      <c r="B35" s="2" t="s">
        <v>3</v>
      </c>
      <c r="C35" s="2">
        <v>0.02</v>
      </c>
      <c r="E35" s="4" t="s">
        <v>6</v>
      </c>
      <c r="F35" s="4">
        <f>SUM(F28:F34)</f>
        <v>5.04</v>
      </c>
      <c r="H35" s="1"/>
      <c r="K35" s="2" t="s">
        <v>9</v>
      </c>
      <c r="L35" s="2">
        <v>0.4</v>
      </c>
    </row>
    <row r="36" spans="2:12" x14ac:dyDescent="0.25">
      <c r="B36" s="2" t="s">
        <v>9</v>
      </c>
      <c r="C36" s="3">
        <v>0.02</v>
      </c>
      <c r="H36" s="1"/>
      <c r="K36" s="2" t="s">
        <v>35</v>
      </c>
      <c r="L36" s="3">
        <v>0.25</v>
      </c>
    </row>
    <row r="37" spans="2:12" x14ac:dyDescent="0.25">
      <c r="B37" s="2" t="s">
        <v>4</v>
      </c>
      <c r="C37" s="3">
        <v>0.02</v>
      </c>
      <c r="H37" s="1" t="s">
        <v>30</v>
      </c>
      <c r="K37" s="2" t="s">
        <v>10</v>
      </c>
      <c r="L37" s="3">
        <v>0.02</v>
      </c>
    </row>
    <row r="38" spans="2:12" x14ac:dyDescent="0.25">
      <c r="B38" s="2" t="s">
        <v>5</v>
      </c>
      <c r="C38" s="3">
        <v>0.02</v>
      </c>
      <c r="E38" s="1" t="s">
        <v>21</v>
      </c>
      <c r="H38" s="2" t="s">
        <v>13</v>
      </c>
      <c r="I38" s="3">
        <v>1.1200000000000001</v>
      </c>
      <c r="K38" s="2" t="s">
        <v>4</v>
      </c>
      <c r="L38" s="3">
        <v>1.76</v>
      </c>
    </row>
    <row r="39" spans="2:12" x14ac:dyDescent="0.25">
      <c r="B39" s="4" t="s">
        <v>6</v>
      </c>
      <c r="C39" s="4">
        <f>SUM(C34:C38)</f>
        <v>0.1</v>
      </c>
      <c r="E39" s="2" t="s">
        <v>13</v>
      </c>
      <c r="F39" s="3">
        <v>0.5</v>
      </c>
      <c r="H39" s="2" t="s">
        <v>2</v>
      </c>
      <c r="I39" s="3">
        <v>0.01</v>
      </c>
      <c r="K39" s="2" t="s">
        <v>5</v>
      </c>
      <c r="L39" s="3">
        <v>6.49</v>
      </c>
    </row>
    <row r="40" spans="2:12" x14ac:dyDescent="0.25">
      <c r="E40" s="2" t="s">
        <v>2</v>
      </c>
      <c r="F40" s="3">
        <v>0.84</v>
      </c>
      <c r="H40" s="2" t="s">
        <v>4</v>
      </c>
      <c r="I40" s="3">
        <v>0.01</v>
      </c>
      <c r="K40" s="2" t="s">
        <v>11</v>
      </c>
      <c r="L40" s="3">
        <v>1.4</v>
      </c>
    </row>
    <row r="41" spans="2:12" x14ac:dyDescent="0.25">
      <c r="E41" s="2" t="s">
        <v>8</v>
      </c>
      <c r="F41" s="3">
        <v>0.2</v>
      </c>
      <c r="H41" s="2" t="s">
        <v>5</v>
      </c>
      <c r="I41" s="3">
        <v>0.01</v>
      </c>
      <c r="K41" s="2" t="s">
        <v>18</v>
      </c>
      <c r="L41" s="3">
        <v>0.15</v>
      </c>
    </row>
    <row r="42" spans="2:12" x14ac:dyDescent="0.25">
      <c r="B42" s="1" t="s">
        <v>15</v>
      </c>
      <c r="E42" s="2" t="s">
        <v>3</v>
      </c>
      <c r="F42" s="3">
        <v>1.48</v>
      </c>
      <c r="H42" s="4" t="s">
        <v>6</v>
      </c>
      <c r="I42" s="4">
        <f>SUM(I38:I41)</f>
        <v>1.1500000000000001</v>
      </c>
      <c r="K42" s="4" t="s">
        <v>6</v>
      </c>
      <c r="L42" s="4">
        <f>SUM(L28:L41)</f>
        <v>18.259999999999998</v>
      </c>
    </row>
    <row r="43" spans="2:12" x14ac:dyDescent="0.25">
      <c r="B43" s="2" t="s">
        <v>13</v>
      </c>
      <c r="C43" s="3">
        <v>0.88</v>
      </c>
      <c r="E43" s="2" t="s">
        <v>9</v>
      </c>
      <c r="F43" s="3">
        <v>0.35</v>
      </c>
      <c r="H43" s="1"/>
      <c r="I43" s="1"/>
    </row>
    <row r="44" spans="2:12" x14ac:dyDescent="0.25">
      <c r="B44" s="2" t="s">
        <v>2</v>
      </c>
      <c r="C44" s="3">
        <v>0.06</v>
      </c>
      <c r="E44" s="2" t="s">
        <v>4</v>
      </c>
      <c r="F44" s="3">
        <v>0.36</v>
      </c>
      <c r="H44" s="1"/>
      <c r="I44" s="1"/>
    </row>
    <row r="45" spans="2:12" x14ac:dyDescent="0.25">
      <c r="B45" s="2" t="s">
        <v>8</v>
      </c>
      <c r="C45" s="3">
        <v>0.03</v>
      </c>
      <c r="E45" s="2" t="s">
        <v>5</v>
      </c>
      <c r="F45" s="3">
        <v>1.06</v>
      </c>
      <c r="H45" s="1" t="s">
        <v>31</v>
      </c>
      <c r="I45" s="1"/>
      <c r="K45" s="1" t="s">
        <v>36</v>
      </c>
    </row>
    <row r="46" spans="2:12" x14ac:dyDescent="0.25">
      <c r="B46" s="2" t="s">
        <v>16</v>
      </c>
      <c r="C46" s="3">
        <v>0.03</v>
      </c>
      <c r="E46" s="2" t="s">
        <v>11</v>
      </c>
      <c r="F46" s="3">
        <v>0.3</v>
      </c>
      <c r="H46" s="2" t="s">
        <v>13</v>
      </c>
      <c r="I46" s="3">
        <v>0.49</v>
      </c>
      <c r="K46" s="2" t="s">
        <v>2</v>
      </c>
      <c r="L46" s="3">
        <v>0.82</v>
      </c>
    </row>
    <row r="47" spans="2:12" x14ac:dyDescent="0.25">
      <c r="B47" s="2" t="s">
        <v>3</v>
      </c>
      <c r="C47" s="3">
        <v>0.09</v>
      </c>
      <c r="E47" s="4" t="s">
        <v>6</v>
      </c>
      <c r="F47" s="4">
        <f>SUM(F39:F46)</f>
        <v>5.089999999999999</v>
      </c>
      <c r="H47" s="2" t="s">
        <v>2</v>
      </c>
      <c r="I47" s="3">
        <v>0.31</v>
      </c>
      <c r="K47" s="2" t="s">
        <v>25</v>
      </c>
      <c r="L47" s="3">
        <v>15.82</v>
      </c>
    </row>
    <row r="48" spans="2:12" x14ac:dyDescent="0.25">
      <c r="B48" s="2" t="s">
        <v>9</v>
      </c>
      <c r="C48" s="3">
        <v>0.03</v>
      </c>
      <c r="H48" s="4" t="s">
        <v>6</v>
      </c>
      <c r="I48" s="8">
        <f>SUM(I46:I47)</f>
        <v>0.8</v>
      </c>
      <c r="K48" s="2" t="s">
        <v>8</v>
      </c>
      <c r="L48" s="3">
        <v>0.04</v>
      </c>
    </row>
    <row r="49" spans="2:12" x14ac:dyDescent="0.25">
      <c r="B49" s="2" t="s">
        <v>4</v>
      </c>
      <c r="C49" s="3">
        <v>0.12</v>
      </c>
      <c r="K49" s="2" t="s">
        <v>16</v>
      </c>
      <c r="L49" s="3">
        <v>0.02</v>
      </c>
    </row>
    <row r="50" spans="2:12" x14ac:dyDescent="0.25">
      <c r="B50" s="2" t="s">
        <v>5</v>
      </c>
      <c r="C50" s="3">
        <v>6.12</v>
      </c>
      <c r="E50" s="1" t="s">
        <v>22</v>
      </c>
      <c r="K50" s="2" t="s">
        <v>3</v>
      </c>
      <c r="L50" s="3">
        <v>2.08</v>
      </c>
    </row>
    <row r="51" spans="2:12" x14ac:dyDescent="0.25">
      <c r="B51" s="2" t="s">
        <v>11</v>
      </c>
      <c r="C51" s="3">
        <v>0.01</v>
      </c>
      <c r="E51" s="2" t="s">
        <v>2</v>
      </c>
      <c r="F51" s="3">
        <v>2</v>
      </c>
      <c r="K51" s="2" t="s">
        <v>9</v>
      </c>
      <c r="L51" s="3">
        <v>0.32</v>
      </c>
    </row>
    <row r="52" spans="2:12" x14ac:dyDescent="0.25">
      <c r="B52" s="4" t="s">
        <v>6</v>
      </c>
      <c r="C52" s="4">
        <f>SUM(C43:C51)</f>
        <v>7.37</v>
      </c>
      <c r="E52" s="2" t="s">
        <v>8</v>
      </c>
      <c r="F52" s="3">
        <v>0.02</v>
      </c>
      <c r="K52" s="2" t="s">
        <v>10</v>
      </c>
      <c r="L52" s="3">
        <v>5.05</v>
      </c>
    </row>
    <row r="53" spans="2:12" x14ac:dyDescent="0.25">
      <c r="E53" s="2" t="s">
        <v>3</v>
      </c>
      <c r="F53" s="3">
        <v>0.2</v>
      </c>
      <c r="K53" s="2" t="s">
        <v>4</v>
      </c>
      <c r="L53" s="3">
        <v>1.25</v>
      </c>
    </row>
    <row r="54" spans="2:12" x14ac:dyDescent="0.25">
      <c r="E54" s="2" t="s">
        <v>9</v>
      </c>
      <c r="F54" s="3">
        <v>7.0000000000000007E-2</v>
      </c>
      <c r="K54" s="2" t="s">
        <v>5</v>
      </c>
      <c r="L54" s="3">
        <v>30.45</v>
      </c>
    </row>
    <row r="55" spans="2:12" x14ac:dyDescent="0.25">
      <c r="E55" s="2" t="s">
        <v>4</v>
      </c>
      <c r="F55" s="3">
        <v>0.02</v>
      </c>
      <c r="K55" s="2" t="s">
        <v>11</v>
      </c>
      <c r="L55" s="3">
        <v>1.61</v>
      </c>
    </row>
    <row r="56" spans="2:12" x14ac:dyDescent="0.25">
      <c r="E56" s="2" t="s">
        <v>5</v>
      </c>
      <c r="F56" s="3">
        <v>0.85</v>
      </c>
      <c r="K56" s="4" t="s">
        <v>6</v>
      </c>
      <c r="L56" s="4">
        <f>SUM(L46:L55)</f>
        <v>57.46</v>
      </c>
    </row>
    <row r="57" spans="2:12" x14ac:dyDescent="0.25">
      <c r="E57" s="2" t="s">
        <v>11</v>
      </c>
      <c r="F57" s="3">
        <v>0.02</v>
      </c>
    </row>
    <row r="58" spans="2:12" x14ac:dyDescent="0.25">
      <c r="E58" s="4" t="s">
        <v>6</v>
      </c>
      <c r="F58" s="4">
        <f>SUM(F51:F57)</f>
        <v>3.18</v>
      </c>
    </row>
    <row r="74" spans="5:6" x14ac:dyDescent="0.25">
      <c r="E74" s="1" t="s">
        <v>23</v>
      </c>
    </row>
    <row r="75" spans="5:6" x14ac:dyDescent="0.25">
      <c r="E75" s="2" t="s">
        <v>13</v>
      </c>
      <c r="F75" s="3">
        <v>0.93</v>
      </c>
    </row>
    <row r="76" spans="5:6" x14ac:dyDescent="0.25">
      <c r="E76" s="2" t="s">
        <v>2</v>
      </c>
      <c r="F76" s="3">
        <v>1.92</v>
      </c>
    </row>
    <row r="77" spans="5:6" x14ac:dyDescent="0.25">
      <c r="E77" s="2" t="s">
        <v>24</v>
      </c>
      <c r="F77" s="3">
        <v>0.02</v>
      </c>
    </row>
    <row r="78" spans="5:6" x14ac:dyDescent="0.25">
      <c r="E78" s="2" t="s">
        <v>25</v>
      </c>
      <c r="F78" s="3">
        <v>0.14000000000000001</v>
      </c>
    </row>
    <row r="79" spans="5:6" x14ac:dyDescent="0.25">
      <c r="E79" s="2" t="s">
        <v>8</v>
      </c>
      <c r="F79" s="3">
        <v>0.71</v>
      </c>
    </row>
    <row r="80" spans="5:6" x14ac:dyDescent="0.25">
      <c r="E80" s="2" t="s">
        <v>3</v>
      </c>
      <c r="F80" s="3">
        <v>2.38</v>
      </c>
    </row>
    <row r="81" spans="5:6" x14ac:dyDescent="0.25">
      <c r="E81" s="2" t="s">
        <v>9</v>
      </c>
      <c r="F81" s="3">
        <v>1.73</v>
      </c>
    </row>
    <row r="82" spans="5:6" x14ac:dyDescent="0.25">
      <c r="E82" s="2" t="s">
        <v>10</v>
      </c>
      <c r="F82" s="3">
        <v>0.14000000000000001</v>
      </c>
    </row>
    <row r="83" spans="5:6" x14ac:dyDescent="0.25">
      <c r="E83" s="2" t="s">
        <v>4</v>
      </c>
      <c r="F83" s="3">
        <v>3.55</v>
      </c>
    </row>
    <row r="84" spans="5:6" x14ac:dyDescent="0.25">
      <c r="E84" s="2" t="s">
        <v>5</v>
      </c>
      <c r="F84" s="3">
        <v>5.75</v>
      </c>
    </row>
    <row r="85" spans="5:6" x14ac:dyDescent="0.25">
      <c r="E85" s="2" t="s">
        <v>11</v>
      </c>
      <c r="F85" s="3">
        <v>0.98</v>
      </c>
    </row>
    <row r="86" spans="5:6" x14ac:dyDescent="0.25">
      <c r="E86" s="4" t="s">
        <v>6</v>
      </c>
      <c r="F86" s="6">
        <f>SUM(F75:F85)</f>
        <v>18.25</v>
      </c>
    </row>
    <row r="90" spans="5:6" x14ac:dyDescent="0.25">
      <c r="E90" s="1" t="s">
        <v>26</v>
      </c>
    </row>
    <row r="91" spans="5:6" x14ac:dyDescent="0.25">
      <c r="E91" s="2" t="s">
        <v>13</v>
      </c>
      <c r="F91" s="3">
        <v>0.33</v>
      </c>
    </row>
    <row r="92" spans="5:6" x14ac:dyDescent="0.25">
      <c r="E92" s="2" t="s">
        <v>2</v>
      </c>
      <c r="F92" s="3">
        <v>0.08</v>
      </c>
    </row>
    <row r="93" spans="5:6" x14ac:dyDescent="0.25">
      <c r="E93" s="2" t="s">
        <v>24</v>
      </c>
      <c r="F93" s="3">
        <v>0.02</v>
      </c>
    </row>
    <row r="94" spans="5:6" x14ac:dyDescent="0.25">
      <c r="E94" s="2" t="s">
        <v>3</v>
      </c>
      <c r="F94" s="3">
        <v>0.08</v>
      </c>
    </row>
    <row r="95" spans="5:6" x14ac:dyDescent="0.25">
      <c r="E95" s="2" t="s">
        <v>9</v>
      </c>
      <c r="F95" s="3">
        <v>0.06</v>
      </c>
    </row>
    <row r="96" spans="5:6" x14ac:dyDescent="0.25">
      <c r="E96" s="2" t="s">
        <v>4</v>
      </c>
      <c r="F96" s="3">
        <v>2.98</v>
      </c>
    </row>
    <row r="97" spans="5:6" x14ac:dyDescent="0.25">
      <c r="E97" s="2" t="s">
        <v>5</v>
      </c>
      <c r="F97" s="3">
        <v>1.43</v>
      </c>
    </row>
    <row r="98" spans="5:6" x14ac:dyDescent="0.25">
      <c r="E98" s="2" t="s">
        <v>11</v>
      </c>
      <c r="F98" s="3">
        <v>0.18</v>
      </c>
    </row>
    <row r="99" spans="5:6" x14ac:dyDescent="0.25">
      <c r="E99" s="4" t="s">
        <v>6</v>
      </c>
      <c r="F99" s="4">
        <f>SUM(F91:F98)</f>
        <v>5.1599999999999993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38"/>
  <sheetViews>
    <sheetView topLeftCell="A25" workbookViewId="0">
      <selection activeCell="D16" sqref="D16"/>
    </sheetView>
  </sheetViews>
  <sheetFormatPr defaultRowHeight="13.2" x14ac:dyDescent="0.25"/>
  <cols>
    <col min="2" max="2" width="23.88671875" bestFit="1" customWidth="1"/>
    <col min="12" max="12" width="12.44140625" bestFit="1" customWidth="1"/>
  </cols>
  <sheetData>
    <row r="3" spans="2:3" x14ac:dyDescent="0.25">
      <c r="B3" t="s">
        <v>37</v>
      </c>
      <c r="C3" s="9" t="s">
        <v>38</v>
      </c>
    </row>
    <row r="4" spans="2:3" x14ac:dyDescent="0.25">
      <c r="B4" s="2" t="s">
        <v>0</v>
      </c>
      <c r="C4" s="2">
        <v>1.76</v>
      </c>
    </row>
    <row r="5" spans="2:3" x14ac:dyDescent="0.25">
      <c r="B5" s="2" t="s">
        <v>7</v>
      </c>
      <c r="C5" s="3">
        <v>12.01</v>
      </c>
    </row>
    <row r="6" spans="2:3" x14ac:dyDescent="0.25">
      <c r="B6" s="2" t="s">
        <v>12</v>
      </c>
      <c r="C6" s="3">
        <v>2.4700000000000002</v>
      </c>
    </row>
    <row r="7" spans="2:3" x14ac:dyDescent="0.25">
      <c r="B7" s="2" t="s">
        <v>14</v>
      </c>
      <c r="C7" s="5">
        <v>0.1</v>
      </c>
    </row>
    <row r="8" spans="2:3" x14ac:dyDescent="0.25">
      <c r="B8" s="2" t="s">
        <v>15</v>
      </c>
      <c r="C8" s="3">
        <v>7.37</v>
      </c>
    </row>
    <row r="9" spans="2:3" x14ac:dyDescent="0.25">
      <c r="B9" s="4" t="s">
        <v>6</v>
      </c>
      <c r="C9" s="3">
        <f>SUM(C4:C8)</f>
        <v>23.71</v>
      </c>
    </row>
    <row r="13" spans="2:3" x14ac:dyDescent="0.25">
      <c r="B13" s="10" t="s">
        <v>39</v>
      </c>
      <c r="C13" s="9" t="s">
        <v>38</v>
      </c>
    </row>
    <row r="14" spans="2:3" x14ac:dyDescent="0.25">
      <c r="B14" s="11" t="s">
        <v>17</v>
      </c>
      <c r="C14" s="12">
        <v>1.56</v>
      </c>
    </row>
    <row r="15" spans="2:3" x14ac:dyDescent="0.25">
      <c r="B15" s="11" t="s">
        <v>19</v>
      </c>
      <c r="C15" s="13">
        <v>6.44</v>
      </c>
    </row>
    <row r="16" spans="2:3" x14ac:dyDescent="0.25">
      <c r="B16" s="11" t="s">
        <v>20</v>
      </c>
      <c r="C16" s="13">
        <v>5.04</v>
      </c>
    </row>
    <row r="17" spans="2:13" x14ac:dyDescent="0.25">
      <c r="B17" s="11" t="s">
        <v>21</v>
      </c>
      <c r="C17" s="13">
        <v>5.09</v>
      </c>
    </row>
    <row r="18" spans="2:13" x14ac:dyDescent="0.25">
      <c r="B18" s="11" t="s">
        <v>22</v>
      </c>
      <c r="C18" s="13">
        <v>3.18</v>
      </c>
      <c r="L18" s="2" t="s">
        <v>46</v>
      </c>
      <c r="M18" s="9" t="s">
        <v>38</v>
      </c>
    </row>
    <row r="19" spans="2:13" x14ac:dyDescent="0.25">
      <c r="B19" s="11" t="s">
        <v>23</v>
      </c>
      <c r="C19" s="12">
        <v>18.25</v>
      </c>
      <c r="L19" s="2" t="s">
        <v>42</v>
      </c>
      <c r="M19" s="3">
        <v>23.71</v>
      </c>
    </row>
    <row r="20" spans="2:13" x14ac:dyDescent="0.25">
      <c r="B20" s="11" t="s">
        <v>26</v>
      </c>
      <c r="C20" s="13">
        <v>5.16</v>
      </c>
      <c r="L20" s="11" t="s">
        <v>43</v>
      </c>
      <c r="M20" s="3">
        <v>44.72</v>
      </c>
    </row>
    <row r="21" spans="2:13" x14ac:dyDescent="0.25">
      <c r="B21" s="14" t="s">
        <v>6</v>
      </c>
      <c r="C21" s="12">
        <f>SUM(C14:C20)</f>
        <v>44.72</v>
      </c>
      <c r="L21" s="2" t="s">
        <v>44</v>
      </c>
      <c r="M21" s="3">
        <v>46.98</v>
      </c>
    </row>
    <row r="22" spans="2:13" x14ac:dyDescent="0.25">
      <c r="L22" s="2" t="s">
        <v>45</v>
      </c>
      <c r="M22" s="3">
        <v>81.349999999999994</v>
      </c>
    </row>
    <row r="24" spans="2:13" x14ac:dyDescent="0.25">
      <c r="B24" t="s">
        <v>40</v>
      </c>
      <c r="C24" s="9" t="s">
        <v>38</v>
      </c>
    </row>
    <row r="25" spans="2:13" x14ac:dyDescent="0.25">
      <c r="B25" s="2" t="s">
        <v>27</v>
      </c>
      <c r="C25" s="3">
        <v>8.06</v>
      </c>
    </row>
    <row r="26" spans="2:13" x14ac:dyDescent="0.25">
      <c r="B26" s="2" t="s">
        <v>28</v>
      </c>
      <c r="C26" s="3">
        <v>34.99</v>
      </c>
    </row>
    <row r="27" spans="2:13" x14ac:dyDescent="0.25">
      <c r="B27" s="2" t="s">
        <v>29</v>
      </c>
      <c r="C27" s="3">
        <v>1.98</v>
      </c>
    </row>
    <row r="28" spans="2:13" x14ac:dyDescent="0.25">
      <c r="B28" s="1" t="s">
        <v>30</v>
      </c>
      <c r="C28" s="3">
        <v>1.1499999999999999</v>
      </c>
    </row>
    <row r="29" spans="2:13" x14ac:dyDescent="0.25">
      <c r="B29" s="2" t="s">
        <v>31</v>
      </c>
      <c r="C29" s="3">
        <v>0.8</v>
      </c>
    </row>
    <row r="30" spans="2:13" x14ac:dyDescent="0.25">
      <c r="B30" s="4" t="s">
        <v>6</v>
      </c>
      <c r="C30" s="3">
        <f>SUM(C25:C29)</f>
        <v>46.98</v>
      </c>
    </row>
    <row r="33" spans="2:3" x14ac:dyDescent="0.25">
      <c r="B33" s="1" t="s">
        <v>41</v>
      </c>
      <c r="C33" s="9" t="s">
        <v>38</v>
      </c>
    </row>
    <row r="34" spans="2:3" x14ac:dyDescent="0.25">
      <c r="B34" s="2" t="s">
        <v>32</v>
      </c>
      <c r="C34" s="3">
        <v>2.2400000000000002</v>
      </c>
    </row>
    <row r="35" spans="2:3" x14ac:dyDescent="0.25">
      <c r="B35" s="2" t="s">
        <v>33</v>
      </c>
      <c r="C35" s="3">
        <v>3.39</v>
      </c>
    </row>
    <row r="36" spans="2:3" x14ac:dyDescent="0.25">
      <c r="B36" s="2" t="s">
        <v>34</v>
      </c>
      <c r="C36" s="3">
        <v>18.260000000000002</v>
      </c>
    </row>
    <row r="37" spans="2:3" x14ac:dyDescent="0.25">
      <c r="B37" s="2" t="s">
        <v>36</v>
      </c>
      <c r="C37" s="3">
        <v>57.46</v>
      </c>
    </row>
    <row r="38" spans="2:3" x14ac:dyDescent="0.25">
      <c r="B38" s="4" t="s">
        <v>6</v>
      </c>
      <c r="C38" s="3">
        <f>SUM(C34:C37)</f>
        <v>81.349999999999994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53"/>
  <sheetViews>
    <sheetView workbookViewId="0">
      <selection activeCell="C11" sqref="C11"/>
    </sheetView>
  </sheetViews>
  <sheetFormatPr defaultRowHeight="13.2" x14ac:dyDescent="0.25"/>
  <cols>
    <col min="2" max="2" width="24" bestFit="1" customWidth="1"/>
    <col min="3" max="3" width="8.88671875" style="19"/>
    <col min="6" max="6" width="24" bestFit="1" customWidth="1"/>
    <col min="7" max="7" width="8.88671875" style="19"/>
  </cols>
  <sheetData>
    <row r="2" spans="2:7" x14ac:dyDescent="0.25">
      <c r="B2" s="32" t="s">
        <v>59</v>
      </c>
      <c r="C2" s="32"/>
    </row>
    <row r="3" spans="2:7" x14ac:dyDescent="0.25">
      <c r="B3" s="27" t="s">
        <v>82</v>
      </c>
      <c r="C3" s="28" t="s">
        <v>85</v>
      </c>
    </row>
    <row r="4" spans="2:7" x14ac:dyDescent="0.25">
      <c r="B4" s="21" t="s">
        <v>47</v>
      </c>
      <c r="C4" s="13">
        <v>0.04</v>
      </c>
    </row>
    <row r="5" spans="2:7" x14ac:dyDescent="0.25">
      <c r="B5" s="21" t="s">
        <v>49</v>
      </c>
      <c r="C5" s="13">
        <v>0.28999999999999998</v>
      </c>
    </row>
    <row r="6" spans="2:7" x14ac:dyDescent="0.25">
      <c r="B6" s="21" t="s">
        <v>52</v>
      </c>
      <c r="C6" s="13">
        <v>0.39</v>
      </c>
    </row>
    <row r="7" spans="2:7" x14ac:dyDescent="0.25">
      <c r="B7" s="21" t="s">
        <v>53</v>
      </c>
      <c r="C7" s="13">
        <v>1.04</v>
      </c>
    </row>
    <row r="8" spans="2:7" x14ac:dyDescent="0.25">
      <c r="B8" s="4" t="s">
        <v>6</v>
      </c>
      <c r="C8" s="14">
        <f>SUM(C4:C7)</f>
        <v>1.76</v>
      </c>
    </row>
    <row r="9" spans="2:7" x14ac:dyDescent="0.25">
      <c r="B9" s="1"/>
    </row>
    <row r="10" spans="2:7" x14ac:dyDescent="0.25">
      <c r="B10" s="32" t="s">
        <v>59</v>
      </c>
      <c r="C10" s="32"/>
    </row>
    <row r="11" spans="2:7" x14ac:dyDescent="0.25">
      <c r="B11" s="27" t="s">
        <v>81</v>
      </c>
      <c r="C11" s="28" t="s">
        <v>85</v>
      </c>
    </row>
    <row r="12" spans="2:7" x14ac:dyDescent="0.25">
      <c r="B12" s="21" t="s">
        <v>47</v>
      </c>
      <c r="C12" s="13">
        <v>0.2</v>
      </c>
    </row>
    <row r="13" spans="2:7" x14ac:dyDescent="0.25">
      <c r="B13" s="21" t="s">
        <v>61</v>
      </c>
      <c r="C13" s="13">
        <v>0.1</v>
      </c>
    </row>
    <row r="14" spans="2:7" x14ac:dyDescent="0.25">
      <c r="B14" s="21" t="s">
        <v>49</v>
      </c>
      <c r="C14" s="13">
        <v>2.44</v>
      </c>
    </row>
    <row r="15" spans="2:7" ht="15.6" x14ac:dyDescent="0.3">
      <c r="B15" s="21" t="s">
        <v>50</v>
      </c>
      <c r="C15" s="13">
        <v>0.21</v>
      </c>
      <c r="F15" s="29" t="s">
        <v>57</v>
      </c>
      <c r="G15" s="28" t="s">
        <v>85</v>
      </c>
    </row>
    <row r="16" spans="2:7" x14ac:dyDescent="0.25">
      <c r="B16" s="21" t="s">
        <v>51</v>
      </c>
      <c r="C16" s="13">
        <v>0.11</v>
      </c>
      <c r="F16" s="21" t="s">
        <v>58</v>
      </c>
      <c r="G16" s="13">
        <f>C24+C44</f>
        <v>1.33</v>
      </c>
    </row>
    <row r="17" spans="2:7" x14ac:dyDescent="0.25">
      <c r="B17" s="21" t="s">
        <v>52</v>
      </c>
      <c r="C17" s="13">
        <v>0.28000000000000003</v>
      </c>
      <c r="F17" s="21" t="s">
        <v>47</v>
      </c>
      <c r="G17" s="13">
        <f>C4+C12+C25+C35+C45</f>
        <v>0.51</v>
      </c>
    </row>
    <row r="18" spans="2:7" x14ac:dyDescent="0.25">
      <c r="B18" s="21" t="s">
        <v>53</v>
      </c>
      <c r="C18" s="13">
        <v>8.2200000000000006</v>
      </c>
      <c r="F18" s="21" t="s">
        <v>61</v>
      </c>
      <c r="G18" s="13">
        <f>C13+C26+C46</f>
        <v>0.16</v>
      </c>
    </row>
    <row r="19" spans="2:7" x14ac:dyDescent="0.25">
      <c r="B19" s="22" t="s">
        <v>54</v>
      </c>
      <c r="C19" s="13">
        <v>0.45</v>
      </c>
      <c r="F19" s="21" t="s">
        <v>62</v>
      </c>
      <c r="G19" s="13">
        <f>C47</f>
        <v>0.03</v>
      </c>
    </row>
    <row r="20" spans="2:7" x14ac:dyDescent="0.25">
      <c r="B20" s="4" t="s">
        <v>6</v>
      </c>
      <c r="C20" s="14">
        <f>SUM(C12:C19)</f>
        <v>12.01</v>
      </c>
      <c r="F20" s="21" t="s">
        <v>49</v>
      </c>
      <c r="G20" s="13">
        <f>C5+C14+C27+C36+C48</f>
        <v>2.88</v>
      </c>
    </row>
    <row r="21" spans="2:7" x14ac:dyDescent="0.25">
      <c r="B21" s="1"/>
      <c r="F21" s="21" t="s">
        <v>50</v>
      </c>
      <c r="G21" s="13">
        <f>C15+C28+C37+C49</f>
        <v>0.31000000000000005</v>
      </c>
    </row>
    <row r="22" spans="2:7" x14ac:dyDescent="0.25">
      <c r="B22" s="33" t="s">
        <v>59</v>
      </c>
      <c r="C22" s="33"/>
      <c r="F22" s="21" t="s">
        <v>51</v>
      </c>
      <c r="G22" s="13">
        <f>C16</f>
        <v>0.11</v>
      </c>
    </row>
    <row r="23" spans="2:7" x14ac:dyDescent="0.25">
      <c r="B23" s="2" t="s">
        <v>80</v>
      </c>
      <c r="C23" s="28" t="s">
        <v>85</v>
      </c>
      <c r="F23" s="21" t="s">
        <v>52</v>
      </c>
      <c r="G23" s="13">
        <f>C6+C17+C29+C38+C50</f>
        <v>1.1299999999999999</v>
      </c>
    </row>
    <row r="24" spans="2:7" x14ac:dyDescent="0.25">
      <c r="B24" s="21" t="s">
        <v>58</v>
      </c>
      <c r="C24" s="13">
        <v>0.45</v>
      </c>
      <c r="F24" s="21" t="s">
        <v>53</v>
      </c>
      <c r="G24" s="13">
        <f>C7+C18+C30+C39+C51</f>
        <v>16.790000000000003</v>
      </c>
    </row>
    <row r="25" spans="2:7" x14ac:dyDescent="0.25">
      <c r="B25" s="21" t="s">
        <v>47</v>
      </c>
      <c r="C25" s="13">
        <v>0.19</v>
      </c>
      <c r="F25" s="22" t="s">
        <v>54</v>
      </c>
      <c r="G25" s="13">
        <f>C19+C52</f>
        <v>0.46</v>
      </c>
    </row>
    <row r="26" spans="2:7" x14ac:dyDescent="0.25">
      <c r="B26" s="21" t="s">
        <v>61</v>
      </c>
      <c r="C26" s="13">
        <v>0.03</v>
      </c>
    </row>
    <row r="27" spans="2:7" x14ac:dyDescent="0.25">
      <c r="B27" s="21" t="s">
        <v>49</v>
      </c>
      <c r="C27" s="13">
        <v>0.04</v>
      </c>
    </row>
    <row r="28" spans="2:7" x14ac:dyDescent="0.25">
      <c r="B28" s="21" t="s">
        <v>50</v>
      </c>
      <c r="C28" s="13">
        <v>0.05</v>
      </c>
    </row>
    <row r="29" spans="2:7" x14ac:dyDescent="0.25">
      <c r="B29" s="21" t="s">
        <v>52</v>
      </c>
      <c r="C29" s="13">
        <v>0.32</v>
      </c>
    </row>
    <row r="30" spans="2:7" x14ac:dyDescent="0.25">
      <c r="B30" s="21" t="s">
        <v>53</v>
      </c>
      <c r="C30" s="13">
        <v>1.39</v>
      </c>
    </row>
    <row r="31" spans="2:7" x14ac:dyDescent="0.25">
      <c r="B31" s="4" t="s">
        <v>6</v>
      </c>
      <c r="C31" s="14">
        <f>SUM(C24:C30)</f>
        <v>2.4699999999999998</v>
      </c>
    </row>
    <row r="32" spans="2:7" x14ac:dyDescent="0.25">
      <c r="B32" s="18"/>
      <c r="C32" s="24"/>
    </row>
    <row r="33" spans="2:3" x14ac:dyDescent="0.25">
      <c r="B33" s="32" t="s">
        <v>59</v>
      </c>
      <c r="C33" s="32"/>
    </row>
    <row r="34" spans="2:3" x14ac:dyDescent="0.25">
      <c r="B34" s="27" t="s">
        <v>83</v>
      </c>
      <c r="C34" s="28" t="s">
        <v>85</v>
      </c>
    </row>
    <row r="35" spans="2:3" x14ac:dyDescent="0.25">
      <c r="B35" s="21" t="s">
        <v>47</v>
      </c>
      <c r="C35" s="13">
        <v>0.02</v>
      </c>
    </row>
    <row r="36" spans="2:3" x14ac:dyDescent="0.25">
      <c r="B36" s="21" t="s">
        <v>49</v>
      </c>
      <c r="C36" s="23">
        <v>0.02</v>
      </c>
    </row>
    <row r="37" spans="2:3" x14ac:dyDescent="0.25">
      <c r="B37" s="21" t="s">
        <v>50</v>
      </c>
      <c r="C37" s="13">
        <v>0.02</v>
      </c>
    </row>
    <row r="38" spans="2:3" x14ac:dyDescent="0.25">
      <c r="B38" s="21" t="s">
        <v>52</v>
      </c>
      <c r="C38" s="13">
        <v>0.02</v>
      </c>
    </row>
    <row r="39" spans="2:3" x14ac:dyDescent="0.25">
      <c r="B39" s="21" t="s">
        <v>53</v>
      </c>
      <c r="C39" s="13">
        <v>0.02</v>
      </c>
    </row>
    <row r="40" spans="2:3" x14ac:dyDescent="0.25">
      <c r="B40" s="4" t="s">
        <v>6</v>
      </c>
      <c r="C40" s="14">
        <f>SUM(C35:C39)</f>
        <v>0.1</v>
      </c>
    </row>
    <row r="41" spans="2:3" x14ac:dyDescent="0.25">
      <c r="B41" s="1"/>
    </row>
    <row r="42" spans="2:3" x14ac:dyDescent="0.25">
      <c r="B42" s="32" t="s">
        <v>59</v>
      </c>
      <c r="C42" s="32"/>
    </row>
    <row r="43" spans="2:3" x14ac:dyDescent="0.25">
      <c r="B43" s="27" t="s">
        <v>79</v>
      </c>
      <c r="C43" s="28" t="s">
        <v>85</v>
      </c>
    </row>
    <row r="44" spans="2:3" x14ac:dyDescent="0.25">
      <c r="B44" s="21" t="s">
        <v>58</v>
      </c>
      <c r="C44" s="13">
        <v>0.88</v>
      </c>
    </row>
    <row r="45" spans="2:3" x14ac:dyDescent="0.25">
      <c r="B45" s="21" t="s">
        <v>47</v>
      </c>
      <c r="C45" s="13">
        <v>0.06</v>
      </c>
    </row>
    <row r="46" spans="2:3" x14ac:dyDescent="0.25">
      <c r="B46" s="21" t="s">
        <v>61</v>
      </c>
      <c r="C46" s="13">
        <v>0.03</v>
      </c>
    </row>
    <row r="47" spans="2:3" x14ac:dyDescent="0.25">
      <c r="B47" s="21" t="s">
        <v>62</v>
      </c>
      <c r="C47" s="13">
        <v>0.03</v>
      </c>
    </row>
    <row r="48" spans="2:3" x14ac:dyDescent="0.25">
      <c r="B48" s="21" t="s">
        <v>49</v>
      </c>
      <c r="C48" s="13">
        <v>0.09</v>
      </c>
    </row>
    <row r="49" spans="2:3" x14ac:dyDescent="0.25">
      <c r="B49" s="21" t="s">
        <v>50</v>
      </c>
      <c r="C49" s="13">
        <v>0.03</v>
      </c>
    </row>
    <row r="50" spans="2:3" x14ac:dyDescent="0.25">
      <c r="B50" s="21" t="s">
        <v>52</v>
      </c>
      <c r="C50" s="13">
        <v>0.12</v>
      </c>
    </row>
    <row r="51" spans="2:3" x14ac:dyDescent="0.25">
      <c r="B51" s="21" t="s">
        <v>53</v>
      </c>
      <c r="C51" s="13">
        <v>6.12</v>
      </c>
    </row>
    <row r="52" spans="2:3" x14ac:dyDescent="0.25">
      <c r="B52" s="22" t="s">
        <v>54</v>
      </c>
      <c r="C52" s="13">
        <v>0.01</v>
      </c>
    </row>
    <row r="53" spans="2:3" x14ac:dyDescent="0.25">
      <c r="B53" s="4" t="s">
        <v>6</v>
      </c>
      <c r="C53" s="14">
        <f>SUM(C44:C52)</f>
        <v>7.37</v>
      </c>
    </row>
  </sheetData>
  <mergeCells count="5">
    <mergeCell ref="B42:C42"/>
    <mergeCell ref="B22:C22"/>
    <mergeCell ref="B10:C10"/>
    <mergeCell ref="B2:C2"/>
    <mergeCell ref="B33:C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58"/>
  <sheetViews>
    <sheetView workbookViewId="0">
      <selection activeCell="F32" sqref="F32"/>
    </sheetView>
  </sheetViews>
  <sheetFormatPr defaultRowHeight="13.2" x14ac:dyDescent="0.25"/>
  <cols>
    <col min="2" max="2" width="19.5546875" bestFit="1" customWidth="1"/>
    <col min="3" max="3" width="8.88671875" style="19"/>
    <col min="6" max="6" width="24" bestFit="1" customWidth="1"/>
    <col min="7" max="7" width="8.88671875" style="19"/>
  </cols>
  <sheetData>
    <row r="2" spans="2:7" x14ac:dyDescent="0.25">
      <c r="B2" s="32" t="s">
        <v>59</v>
      </c>
      <c r="C2" s="32"/>
    </row>
    <row r="3" spans="2:7" x14ac:dyDescent="0.25">
      <c r="B3" s="27" t="s">
        <v>74</v>
      </c>
      <c r="C3" s="28" t="s">
        <v>85</v>
      </c>
    </row>
    <row r="4" spans="2:7" x14ac:dyDescent="0.25">
      <c r="B4" s="21" t="s">
        <v>58</v>
      </c>
      <c r="C4" s="12">
        <v>0.2</v>
      </c>
    </row>
    <row r="5" spans="2:7" ht="15.6" x14ac:dyDescent="0.3">
      <c r="B5" s="21" t="s">
        <v>47</v>
      </c>
      <c r="C5" s="12">
        <v>0.08</v>
      </c>
      <c r="F5" s="29" t="s">
        <v>56</v>
      </c>
      <c r="G5" s="28" t="s">
        <v>85</v>
      </c>
    </row>
    <row r="6" spans="2:7" x14ac:dyDescent="0.25">
      <c r="B6" s="21" t="s">
        <v>61</v>
      </c>
      <c r="C6" s="12">
        <v>0.21</v>
      </c>
      <c r="F6" s="21" t="s">
        <v>58</v>
      </c>
      <c r="G6" s="12">
        <f>C4+C28+C39</f>
        <v>0.75</v>
      </c>
    </row>
    <row r="7" spans="2:7" x14ac:dyDescent="0.25">
      <c r="B7" s="21" t="s">
        <v>49</v>
      </c>
      <c r="C7" s="12">
        <v>0.04</v>
      </c>
      <c r="F7" s="21" t="s">
        <v>47</v>
      </c>
      <c r="G7" s="12">
        <f>C5+C17+C29+C40+C51</f>
        <v>4.71</v>
      </c>
    </row>
    <row r="8" spans="2:7" x14ac:dyDescent="0.25">
      <c r="B8" s="21" t="s">
        <v>50</v>
      </c>
      <c r="C8" s="12">
        <v>0.19</v>
      </c>
      <c r="F8" s="21" t="s">
        <v>61</v>
      </c>
      <c r="G8" s="12">
        <f>C6+C18+C30+C41+C52</f>
        <v>0.6100000000000001</v>
      </c>
    </row>
    <row r="9" spans="2:7" x14ac:dyDescent="0.25">
      <c r="B9" s="21" t="s">
        <v>52</v>
      </c>
      <c r="C9" s="12">
        <v>0.16</v>
      </c>
      <c r="F9" s="21" t="s">
        <v>49</v>
      </c>
      <c r="G9" s="12">
        <f>C7+C19+C31+C42+C53</f>
        <v>2.8600000000000003</v>
      </c>
    </row>
    <row r="10" spans="2:7" x14ac:dyDescent="0.25">
      <c r="B10" s="21" t="s">
        <v>53</v>
      </c>
      <c r="C10" s="12">
        <v>0.43</v>
      </c>
      <c r="F10" s="21" t="s">
        <v>50</v>
      </c>
      <c r="G10" s="12">
        <f>C8+C20+C43+C54</f>
        <v>1.05</v>
      </c>
    </row>
    <row r="11" spans="2:7" x14ac:dyDescent="0.25">
      <c r="B11" s="22" t="s">
        <v>54</v>
      </c>
      <c r="C11" s="12">
        <v>0.22</v>
      </c>
      <c r="F11" s="21" t="s">
        <v>52</v>
      </c>
      <c r="G11" s="12">
        <f>C9+C21+C32+C44+C55</f>
        <v>1.8900000000000001</v>
      </c>
    </row>
    <row r="12" spans="2:7" x14ac:dyDescent="0.25">
      <c r="B12" s="22" t="s">
        <v>64</v>
      </c>
      <c r="C12" s="12">
        <v>0.03</v>
      </c>
      <c r="F12" s="21" t="s">
        <v>53</v>
      </c>
      <c r="G12" s="12">
        <f>C10+C22+C33+C45+C56</f>
        <v>7.379999999999999</v>
      </c>
    </row>
    <row r="13" spans="2:7" x14ac:dyDescent="0.25">
      <c r="B13" s="4" t="s">
        <v>6</v>
      </c>
      <c r="C13" s="25">
        <f>SUM(C4:C12)</f>
        <v>1.56</v>
      </c>
      <c r="F13" s="22" t="s">
        <v>54</v>
      </c>
      <c r="G13" s="12">
        <f>C11+C23+C34+C46+C57</f>
        <v>2.0299999999999998</v>
      </c>
    </row>
    <row r="14" spans="2:7" x14ac:dyDescent="0.25">
      <c r="B14" s="1"/>
      <c r="F14" s="22" t="s">
        <v>64</v>
      </c>
      <c r="G14" s="12">
        <f>C12</f>
        <v>0.03</v>
      </c>
    </row>
    <row r="15" spans="2:7" x14ac:dyDescent="0.25">
      <c r="B15" s="32" t="s">
        <v>59</v>
      </c>
      <c r="C15" s="32"/>
    </row>
    <row r="16" spans="2:7" x14ac:dyDescent="0.25">
      <c r="B16" s="27" t="s">
        <v>75</v>
      </c>
      <c r="C16" s="28" t="s">
        <v>85</v>
      </c>
    </row>
    <row r="17" spans="2:3" x14ac:dyDescent="0.25">
      <c r="B17" s="21" t="s">
        <v>47</v>
      </c>
      <c r="C17" s="13">
        <v>0.33</v>
      </c>
    </row>
    <row r="18" spans="2:3" x14ac:dyDescent="0.25">
      <c r="B18" s="21" t="s">
        <v>61</v>
      </c>
      <c r="C18" s="13">
        <v>0.15</v>
      </c>
    </row>
    <row r="19" spans="2:3" x14ac:dyDescent="0.25">
      <c r="B19" s="21" t="s">
        <v>49</v>
      </c>
      <c r="C19" s="13">
        <v>0.19</v>
      </c>
    </row>
    <row r="20" spans="2:3" x14ac:dyDescent="0.25">
      <c r="B20" s="21" t="s">
        <v>50</v>
      </c>
      <c r="C20" s="13">
        <v>0.44</v>
      </c>
    </row>
    <row r="21" spans="2:3" x14ac:dyDescent="0.25">
      <c r="B21" s="21" t="s">
        <v>52</v>
      </c>
      <c r="C21" s="13">
        <v>0.74</v>
      </c>
    </row>
    <row r="22" spans="2:3" x14ac:dyDescent="0.25">
      <c r="B22" s="21" t="s">
        <v>53</v>
      </c>
      <c r="C22" s="13">
        <v>3.32</v>
      </c>
    </row>
    <row r="23" spans="2:3" x14ac:dyDescent="0.25">
      <c r="B23" s="22" t="s">
        <v>54</v>
      </c>
      <c r="C23" s="13">
        <v>1.27</v>
      </c>
    </row>
    <row r="24" spans="2:3" x14ac:dyDescent="0.25">
      <c r="B24" s="4" t="s">
        <v>6</v>
      </c>
      <c r="C24" s="14">
        <f>SUM(C17:C23)</f>
        <v>6.4399999999999995</v>
      </c>
    </row>
    <row r="25" spans="2:3" x14ac:dyDescent="0.25">
      <c r="B25" s="1"/>
    </row>
    <row r="26" spans="2:3" x14ac:dyDescent="0.25">
      <c r="B26" s="32" t="s">
        <v>59</v>
      </c>
      <c r="C26" s="32"/>
    </row>
    <row r="27" spans="2:3" x14ac:dyDescent="0.25">
      <c r="B27" s="27" t="s">
        <v>76</v>
      </c>
      <c r="C27" s="28" t="s">
        <v>85</v>
      </c>
    </row>
    <row r="28" spans="2:3" x14ac:dyDescent="0.25">
      <c r="B28" s="21" t="s">
        <v>58</v>
      </c>
      <c r="C28" s="13">
        <v>0.05</v>
      </c>
    </row>
    <row r="29" spans="2:3" x14ac:dyDescent="0.25">
      <c r="B29" s="21" t="s">
        <v>47</v>
      </c>
      <c r="C29" s="13">
        <v>1.46</v>
      </c>
    </row>
    <row r="30" spans="2:3" x14ac:dyDescent="0.25">
      <c r="B30" s="21" t="s">
        <v>61</v>
      </c>
      <c r="C30" s="13">
        <v>0.03</v>
      </c>
    </row>
    <row r="31" spans="2:3" x14ac:dyDescent="0.25">
      <c r="B31" s="21" t="s">
        <v>49</v>
      </c>
      <c r="C31" s="13">
        <v>0.95</v>
      </c>
    </row>
    <row r="32" spans="2:3" x14ac:dyDescent="0.25">
      <c r="B32" s="21" t="s">
        <v>52</v>
      </c>
      <c r="C32" s="13">
        <v>0.61</v>
      </c>
    </row>
    <row r="33" spans="2:3" x14ac:dyDescent="0.25">
      <c r="B33" s="21" t="s">
        <v>53</v>
      </c>
      <c r="C33" s="13">
        <v>1.72</v>
      </c>
    </row>
    <row r="34" spans="2:3" x14ac:dyDescent="0.25">
      <c r="B34" s="22" t="s">
        <v>54</v>
      </c>
      <c r="C34" s="13">
        <v>0.22</v>
      </c>
    </row>
    <row r="35" spans="2:3" x14ac:dyDescent="0.25">
      <c r="B35" s="4" t="s">
        <v>6</v>
      </c>
      <c r="C35" s="14">
        <f>SUM(C28:C34)</f>
        <v>5.04</v>
      </c>
    </row>
    <row r="36" spans="2:3" x14ac:dyDescent="0.25">
      <c r="B36" s="1"/>
    </row>
    <row r="37" spans="2:3" x14ac:dyDescent="0.25">
      <c r="B37" s="32" t="s">
        <v>59</v>
      </c>
      <c r="C37" s="32"/>
    </row>
    <row r="38" spans="2:3" x14ac:dyDescent="0.25">
      <c r="B38" s="27" t="s">
        <v>77</v>
      </c>
      <c r="C38" s="28" t="s">
        <v>85</v>
      </c>
    </row>
    <row r="39" spans="2:3" x14ac:dyDescent="0.25">
      <c r="B39" s="21" t="s">
        <v>58</v>
      </c>
      <c r="C39" s="13">
        <v>0.5</v>
      </c>
    </row>
    <row r="40" spans="2:3" x14ac:dyDescent="0.25">
      <c r="B40" s="21" t="s">
        <v>47</v>
      </c>
      <c r="C40" s="13">
        <v>0.84</v>
      </c>
    </row>
    <row r="41" spans="2:3" x14ac:dyDescent="0.25">
      <c r="B41" s="21" t="s">
        <v>61</v>
      </c>
      <c r="C41" s="13">
        <v>0.2</v>
      </c>
    </row>
    <row r="42" spans="2:3" x14ac:dyDescent="0.25">
      <c r="B42" s="21" t="s">
        <v>49</v>
      </c>
      <c r="C42" s="13">
        <v>1.48</v>
      </c>
    </row>
    <row r="43" spans="2:3" x14ac:dyDescent="0.25">
      <c r="B43" s="21" t="s">
        <v>50</v>
      </c>
      <c r="C43" s="13">
        <v>0.35</v>
      </c>
    </row>
    <row r="44" spans="2:3" x14ac:dyDescent="0.25">
      <c r="B44" s="21" t="s">
        <v>52</v>
      </c>
      <c r="C44" s="13">
        <v>0.36</v>
      </c>
    </row>
    <row r="45" spans="2:3" x14ac:dyDescent="0.25">
      <c r="B45" s="21" t="s">
        <v>53</v>
      </c>
      <c r="C45" s="13">
        <v>1.06</v>
      </c>
    </row>
    <row r="46" spans="2:3" x14ac:dyDescent="0.25">
      <c r="B46" s="22" t="s">
        <v>54</v>
      </c>
      <c r="C46" s="13">
        <v>0.3</v>
      </c>
    </row>
    <row r="47" spans="2:3" x14ac:dyDescent="0.25">
      <c r="B47" s="4" t="s">
        <v>6</v>
      </c>
      <c r="C47" s="14">
        <f>SUM(C39:C46)</f>
        <v>5.089999999999999</v>
      </c>
    </row>
    <row r="48" spans="2:3" x14ac:dyDescent="0.25">
      <c r="B48" s="1"/>
    </row>
    <row r="49" spans="2:3" x14ac:dyDescent="0.25">
      <c r="B49" s="32" t="s">
        <v>59</v>
      </c>
      <c r="C49" s="32"/>
    </row>
    <row r="50" spans="2:3" x14ac:dyDescent="0.25">
      <c r="B50" s="27" t="s">
        <v>78</v>
      </c>
      <c r="C50" s="28" t="s">
        <v>85</v>
      </c>
    </row>
    <row r="51" spans="2:3" x14ac:dyDescent="0.25">
      <c r="B51" s="21" t="s">
        <v>47</v>
      </c>
      <c r="C51" s="13">
        <v>2</v>
      </c>
    </row>
    <row r="52" spans="2:3" x14ac:dyDescent="0.25">
      <c r="B52" s="21" t="s">
        <v>61</v>
      </c>
      <c r="C52" s="13">
        <v>0.02</v>
      </c>
    </row>
    <row r="53" spans="2:3" x14ac:dyDescent="0.25">
      <c r="B53" s="21" t="s">
        <v>49</v>
      </c>
      <c r="C53" s="13">
        <v>0.2</v>
      </c>
    </row>
    <row r="54" spans="2:3" x14ac:dyDescent="0.25">
      <c r="B54" s="21" t="s">
        <v>50</v>
      </c>
      <c r="C54" s="13">
        <v>7.0000000000000007E-2</v>
      </c>
    </row>
    <row r="55" spans="2:3" x14ac:dyDescent="0.25">
      <c r="B55" s="21" t="s">
        <v>52</v>
      </c>
      <c r="C55" s="13">
        <v>0.02</v>
      </c>
    </row>
    <row r="56" spans="2:3" x14ac:dyDescent="0.25">
      <c r="B56" s="21" t="s">
        <v>53</v>
      </c>
      <c r="C56" s="13">
        <v>0.85</v>
      </c>
    </row>
    <row r="57" spans="2:3" x14ac:dyDescent="0.25">
      <c r="B57" s="22" t="s">
        <v>54</v>
      </c>
      <c r="C57" s="13">
        <v>0.02</v>
      </c>
    </row>
    <row r="58" spans="2:3" x14ac:dyDescent="0.25">
      <c r="B58" s="4" t="s">
        <v>6</v>
      </c>
      <c r="C58" s="14">
        <f>SUM(C51:C57)</f>
        <v>3.18</v>
      </c>
    </row>
  </sheetData>
  <mergeCells count="5">
    <mergeCell ref="B49:C49"/>
    <mergeCell ref="B37:C37"/>
    <mergeCell ref="B26:C26"/>
    <mergeCell ref="B15:C15"/>
    <mergeCell ref="B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8"/>
  <sheetViews>
    <sheetView workbookViewId="0">
      <selection activeCell="C3" sqref="C3"/>
    </sheetView>
  </sheetViews>
  <sheetFormatPr defaultRowHeight="13.2" x14ac:dyDescent="0.25"/>
  <cols>
    <col min="2" max="2" width="24" bestFit="1" customWidth="1"/>
    <col min="3" max="3" width="8.88671875" style="19"/>
    <col min="6" max="6" width="24" bestFit="1" customWidth="1"/>
    <col min="7" max="7" width="8.88671875" style="19"/>
  </cols>
  <sheetData>
    <row r="2" spans="2:7" x14ac:dyDescent="0.25">
      <c r="B2" s="32" t="s">
        <v>59</v>
      </c>
      <c r="C2" s="32"/>
    </row>
    <row r="3" spans="2:7" x14ac:dyDescent="0.25">
      <c r="B3" s="27" t="s">
        <v>73</v>
      </c>
      <c r="C3" s="28" t="s">
        <v>85</v>
      </c>
    </row>
    <row r="4" spans="2:7" x14ac:dyDescent="0.25">
      <c r="B4" s="21" t="s">
        <v>58</v>
      </c>
      <c r="C4" s="13">
        <v>0.45</v>
      </c>
    </row>
    <row r="5" spans="2:7" x14ac:dyDescent="0.25">
      <c r="B5" s="21" t="s">
        <v>47</v>
      </c>
      <c r="C5" s="13">
        <v>1.25</v>
      </c>
    </row>
    <row r="6" spans="2:7" x14ac:dyDescent="0.25">
      <c r="B6" s="21" t="s">
        <v>61</v>
      </c>
      <c r="C6" s="13">
        <v>0.28000000000000003</v>
      </c>
    </row>
    <row r="7" spans="2:7" x14ac:dyDescent="0.25">
      <c r="B7" s="21" t="s">
        <v>49</v>
      </c>
      <c r="C7" s="13">
        <v>0.5</v>
      </c>
    </row>
    <row r="8" spans="2:7" x14ac:dyDescent="0.25">
      <c r="B8" s="21" t="s">
        <v>50</v>
      </c>
      <c r="C8" s="13">
        <v>0.45</v>
      </c>
    </row>
    <row r="9" spans="2:7" x14ac:dyDescent="0.25">
      <c r="B9" s="21" t="s">
        <v>52</v>
      </c>
      <c r="C9" s="13">
        <v>1.1000000000000001</v>
      </c>
    </row>
    <row r="10" spans="2:7" x14ac:dyDescent="0.25">
      <c r="B10" s="21" t="s">
        <v>53</v>
      </c>
      <c r="C10" s="13">
        <v>3.08</v>
      </c>
    </row>
    <row r="11" spans="2:7" x14ac:dyDescent="0.25">
      <c r="B11" s="22" t="s">
        <v>54</v>
      </c>
      <c r="C11" s="13">
        <v>0.9</v>
      </c>
    </row>
    <row r="12" spans="2:7" x14ac:dyDescent="0.25">
      <c r="B12" s="22" t="s">
        <v>64</v>
      </c>
      <c r="C12" s="13">
        <v>0.05</v>
      </c>
    </row>
    <row r="13" spans="2:7" x14ac:dyDescent="0.25">
      <c r="B13" s="4" t="s">
        <v>6</v>
      </c>
      <c r="C13" s="14">
        <f>SUM(C4:C12)</f>
        <v>8.06</v>
      </c>
    </row>
    <row r="14" spans="2:7" x14ac:dyDescent="0.25">
      <c r="B14" s="1"/>
    </row>
    <row r="15" spans="2:7" ht="15.6" x14ac:dyDescent="0.3">
      <c r="B15" s="32" t="s">
        <v>59</v>
      </c>
      <c r="C15" s="32"/>
      <c r="F15" s="29" t="s">
        <v>55</v>
      </c>
      <c r="G15" s="28" t="s">
        <v>85</v>
      </c>
    </row>
    <row r="16" spans="2:7" x14ac:dyDescent="0.25">
      <c r="B16" s="27" t="s">
        <v>72</v>
      </c>
      <c r="C16" s="28" t="s">
        <v>85</v>
      </c>
      <c r="F16" s="21" t="s">
        <v>58</v>
      </c>
      <c r="G16" s="13">
        <f>C4+C17+C33+C38+C46</f>
        <v>20.05</v>
      </c>
    </row>
    <row r="17" spans="2:7" x14ac:dyDescent="0.25">
      <c r="B17" s="21" t="s">
        <v>58</v>
      </c>
      <c r="C17" s="13">
        <v>16.010000000000002</v>
      </c>
      <c r="F17" s="21" t="s">
        <v>47</v>
      </c>
      <c r="G17" s="13">
        <f>C5+C18+C39+C47</f>
        <v>5.68</v>
      </c>
    </row>
    <row r="18" spans="2:7" x14ac:dyDescent="0.25">
      <c r="B18" s="21" t="s">
        <v>47</v>
      </c>
      <c r="C18" s="13">
        <v>4.1100000000000003</v>
      </c>
      <c r="F18" s="21" t="s">
        <v>60</v>
      </c>
      <c r="G18" s="13">
        <f>C19</f>
        <v>0.03</v>
      </c>
    </row>
    <row r="19" spans="2:7" x14ac:dyDescent="0.25">
      <c r="B19" s="21" t="s">
        <v>60</v>
      </c>
      <c r="C19" s="13">
        <v>0.03</v>
      </c>
      <c r="F19" s="21" t="s">
        <v>48</v>
      </c>
      <c r="G19" s="13">
        <f>C20</f>
        <v>0.06</v>
      </c>
    </row>
    <row r="20" spans="2:7" x14ac:dyDescent="0.25">
      <c r="B20" s="21" t="s">
        <v>48</v>
      </c>
      <c r="C20" s="13">
        <v>0.06</v>
      </c>
      <c r="F20" s="21" t="s">
        <v>61</v>
      </c>
      <c r="G20" s="13">
        <f>C6+C21</f>
        <v>1.23</v>
      </c>
    </row>
    <row r="21" spans="2:7" x14ac:dyDescent="0.25">
      <c r="B21" s="21" t="s">
        <v>61</v>
      </c>
      <c r="C21" s="13">
        <v>0.95</v>
      </c>
      <c r="F21" s="21" t="s">
        <v>62</v>
      </c>
      <c r="G21" s="13">
        <f>C22</f>
        <v>0.03</v>
      </c>
    </row>
    <row r="22" spans="2:7" x14ac:dyDescent="0.25">
      <c r="B22" s="2" t="s">
        <v>16</v>
      </c>
      <c r="C22" s="13">
        <v>0.03</v>
      </c>
      <c r="F22" s="21" t="s">
        <v>49</v>
      </c>
      <c r="G22" s="13">
        <f>C7+C23</f>
        <v>1.4100000000000001</v>
      </c>
    </row>
    <row r="23" spans="2:7" x14ac:dyDescent="0.25">
      <c r="B23" s="21" t="s">
        <v>49</v>
      </c>
      <c r="C23" s="13">
        <v>0.91</v>
      </c>
      <c r="F23" s="21" t="s">
        <v>50</v>
      </c>
      <c r="G23" s="13">
        <f>C8+C24</f>
        <v>0.79</v>
      </c>
    </row>
    <row r="24" spans="2:7" x14ac:dyDescent="0.25">
      <c r="B24" s="21" t="s">
        <v>50</v>
      </c>
      <c r="C24" s="13">
        <v>0.34</v>
      </c>
      <c r="F24" s="21" t="s">
        <v>51</v>
      </c>
      <c r="G24" s="13">
        <f>C25</f>
        <v>0.06</v>
      </c>
    </row>
    <row r="25" spans="2:7" x14ac:dyDescent="0.25">
      <c r="B25" s="21" t="s">
        <v>51</v>
      </c>
      <c r="C25" s="13">
        <v>0.06</v>
      </c>
      <c r="F25" s="21" t="s">
        <v>52</v>
      </c>
      <c r="G25" s="13">
        <f>C9+C26+C40</f>
        <v>2.84</v>
      </c>
    </row>
    <row r="26" spans="2:7" x14ac:dyDescent="0.25">
      <c r="B26" s="21" t="s">
        <v>52</v>
      </c>
      <c r="C26" s="13">
        <v>1.73</v>
      </c>
      <c r="F26" s="21" t="s">
        <v>53</v>
      </c>
      <c r="G26" s="13">
        <f>C10+C27+C41</f>
        <v>11.23</v>
      </c>
    </row>
    <row r="27" spans="2:7" x14ac:dyDescent="0.25">
      <c r="B27" s="21" t="s">
        <v>53</v>
      </c>
      <c r="C27" s="13">
        <v>8.14</v>
      </c>
      <c r="F27" s="22" t="s">
        <v>54</v>
      </c>
      <c r="G27" s="13">
        <f>C11+C28</f>
        <v>3.52</v>
      </c>
    </row>
    <row r="28" spans="2:7" x14ac:dyDescent="0.25">
      <c r="B28" s="22" t="s">
        <v>54</v>
      </c>
      <c r="C28" s="13">
        <v>2.62</v>
      </c>
      <c r="F28" s="22" t="s">
        <v>64</v>
      </c>
      <c r="G28" s="13">
        <f>C12</f>
        <v>0.05</v>
      </c>
    </row>
    <row r="29" spans="2:7" x14ac:dyDescent="0.25">
      <c r="B29" s="4" t="s">
        <v>6</v>
      </c>
      <c r="C29" s="14">
        <f>SUM(C17:C28)</f>
        <v>34.99</v>
      </c>
    </row>
    <row r="30" spans="2:7" x14ac:dyDescent="0.25">
      <c r="B30" s="1"/>
    </row>
    <row r="31" spans="2:7" x14ac:dyDescent="0.25">
      <c r="B31" s="32" t="s">
        <v>59</v>
      </c>
      <c r="C31" s="32"/>
    </row>
    <row r="32" spans="2:7" x14ac:dyDescent="0.25">
      <c r="B32" s="27" t="s">
        <v>69</v>
      </c>
      <c r="C32" s="28" t="s">
        <v>85</v>
      </c>
    </row>
    <row r="33" spans="2:3" x14ac:dyDescent="0.25">
      <c r="B33" s="21" t="s">
        <v>58</v>
      </c>
      <c r="C33" s="13">
        <v>1.98</v>
      </c>
    </row>
    <row r="34" spans="2:3" x14ac:dyDescent="0.25">
      <c r="B34" s="4" t="s">
        <v>6</v>
      </c>
      <c r="C34" s="14">
        <f>SUM(C33)</f>
        <v>1.98</v>
      </c>
    </row>
    <row r="35" spans="2:3" x14ac:dyDescent="0.25">
      <c r="B35" s="1"/>
    </row>
    <row r="36" spans="2:3" x14ac:dyDescent="0.25">
      <c r="B36" s="32" t="s">
        <v>59</v>
      </c>
      <c r="C36" s="32"/>
    </row>
    <row r="37" spans="2:3" x14ac:dyDescent="0.25">
      <c r="B37" s="27" t="s">
        <v>71</v>
      </c>
      <c r="C37" s="28" t="s">
        <v>85</v>
      </c>
    </row>
    <row r="38" spans="2:3" x14ac:dyDescent="0.25">
      <c r="B38" s="21" t="s">
        <v>58</v>
      </c>
      <c r="C38" s="13">
        <v>1.1200000000000001</v>
      </c>
    </row>
    <row r="39" spans="2:3" x14ac:dyDescent="0.25">
      <c r="B39" s="21" t="s">
        <v>47</v>
      </c>
      <c r="C39" s="13">
        <v>0.01</v>
      </c>
    </row>
    <row r="40" spans="2:3" x14ac:dyDescent="0.25">
      <c r="B40" s="21" t="s">
        <v>52</v>
      </c>
      <c r="C40" s="13">
        <v>0.01</v>
      </c>
    </row>
    <row r="41" spans="2:3" x14ac:dyDescent="0.25">
      <c r="B41" s="21" t="s">
        <v>53</v>
      </c>
      <c r="C41" s="13">
        <v>0.01</v>
      </c>
    </row>
    <row r="42" spans="2:3" x14ac:dyDescent="0.25">
      <c r="B42" s="4" t="s">
        <v>6</v>
      </c>
      <c r="C42" s="14">
        <f>SUM(C38:C41)</f>
        <v>1.1500000000000001</v>
      </c>
    </row>
    <row r="43" spans="2:3" x14ac:dyDescent="0.25">
      <c r="B43" s="1"/>
      <c r="C43" s="20"/>
    </row>
    <row r="44" spans="2:3" x14ac:dyDescent="0.25">
      <c r="B44" s="32" t="s">
        <v>59</v>
      </c>
      <c r="C44" s="32"/>
    </row>
    <row r="45" spans="2:3" x14ac:dyDescent="0.25">
      <c r="B45" s="27" t="s">
        <v>70</v>
      </c>
      <c r="C45" s="28" t="s">
        <v>85</v>
      </c>
    </row>
    <row r="46" spans="2:3" x14ac:dyDescent="0.25">
      <c r="B46" s="21" t="s">
        <v>58</v>
      </c>
      <c r="C46" s="13">
        <v>0.49</v>
      </c>
    </row>
    <row r="47" spans="2:3" x14ac:dyDescent="0.25">
      <c r="B47" s="21" t="s">
        <v>47</v>
      </c>
      <c r="C47" s="13">
        <v>0.31</v>
      </c>
    </row>
    <row r="48" spans="2:3" x14ac:dyDescent="0.25">
      <c r="B48" s="4" t="s">
        <v>6</v>
      </c>
      <c r="C48" s="26">
        <f>SUM(C46:C47)</f>
        <v>0.8</v>
      </c>
    </row>
  </sheetData>
  <mergeCells count="5">
    <mergeCell ref="B44:C44"/>
    <mergeCell ref="B31:C31"/>
    <mergeCell ref="B36:C36"/>
    <mergeCell ref="B2:C2"/>
    <mergeCell ref="B15:C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56"/>
  <sheetViews>
    <sheetView tabSelected="1" topLeftCell="A7" workbookViewId="0">
      <selection activeCell="H15" sqref="H15"/>
    </sheetView>
  </sheetViews>
  <sheetFormatPr defaultRowHeight="13.2" x14ac:dyDescent="0.25"/>
  <cols>
    <col min="2" max="2" width="24" bestFit="1" customWidth="1"/>
    <col min="3" max="3" width="8.88671875" style="19"/>
    <col min="6" max="6" width="24" bestFit="1" customWidth="1"/>
    <col min="7" max="7" width="8.88671875" style="19"/>
  </cols>
  <sheetData>
    <row r="1" spans="2:8" x14ac:dyDescent="0.25">
      <c r="F1" s="17"/>
      <c r="H1" s="1"/>
    </row>
    <row r="2" spans="2:8" x14ac:dyDescent="0.25">
      <c r="B2" s="32" t="s">
        <v>59</v>
      </c>
      <c r="C2" s="32"/>
    </row>
    <row r="3" spans="2:8" x14ac:dyDescent="0.25">
      <c r="B3" s="27" t="s">
        <v>65</v>
      </c>
      <c r="C3" s="28" t="s">
        <v>85</v>
      </c>
      <c r="F3" s="15"/>
      <c r="H3" s="1"/>
    </row>
    <row r="4" spans="2:8" x14ac:dyDescent="0.25">
      <c r="B4" s="21" t="s">
        <v>58</v>
      </c>
      <c r="C4" s="13">
        <v>0.16</v>
      </c>
      <c r="F4" s="15"/>
      <c r="H4" s="1"/>
    </row>
    <row r="5" spans="2:8" x14ac:dyDescent="0.25">
      <c r="B5" s="21" t="s">
        <v>47</v>
      </c>
      <c r="C5" s="13">
        <v>0.15</v>
      </c>
      <c r="F5" s="15"/>
      <c r="H5" s="1"/>
    </row>
    <row r="6" spans="2:8" x14ac:dyDescent="0.25">
      <c r="B6" s="21" t="s">
        <v>48</v>
      </c>
      <c r="C6" s="13">
        <v>0.1</v>
      </c>
      <c r="F6" s="15"/>
      <c r="H6" s="1"/>
    </row>
    <row r="7" spans="2:8" x14ac:dyDescent="0.25">
      <c r="B7" s="21" t="s">
        <v>49</v>
      </c>
      <c r="C7" s="13">
        <f>+C19+C34+C50</f>
        <v>5.08</v>
      </c>
      <c r="F7" s="15"/>
      <c r="H7" s="1"/>
    </row>
    <row r="8" spans="2:8" x14ac:dyDescent="0.25">
      <c r="B8" s="21" t="s">
        <v>50</v>
      </c>
      <c r="C8" s="13">
        <v>0.1</v>
      </c>
      <c r="F8" s="15"/>
      <c r="H8" s="1"/>
    </row>
    <row r="9" spans="2:8" x14ac:dyDescent="0.25">
      <c r="B9" s="21" t="s">
        <v>51</v>
      </c>
      <c r="C9" s="13">
        <v>0.61</v>
      </c>
      <c r="F9" s="15"/>
      <c r="H9" s="1"/>
    </row>
    <row r="10" spans="2:8" x14ac:dyDescent="0.25">
      <c r="B10" s="21" t="s">
        <v>52</v>
      </c>
      <c r="C10" s="13">
        <v>0.21</v>
      </c>
      <c r="F10" s="15"/>
      <c r="H10" s="1"/>
    </row>
    <row r="11" spans="2:8" x14ac:dyDescent="0.25">
      <c r="B11" s="21" t="s">
        <v>53</v>
      </c>
      <c r="C11" s="13">
        <v>0.61</v>
      </c>
      <c r="F11" s="16"/>
      <c r="H11" s="1"/>
    </row>
    <row r="12" spans="2:8" x14ac:dyDescent="0.25">
      <c r="B12" s="22" t="s">
        <v>54</v>
      </c>
      <c r="C12" s="13">
        <v>0.12</v>
      </c>
      <c r="F12" s="15"/>
      <c r="H12" s="1"/>
    </row>
    <row r="13" spans="2:8" x14ac:dyDescent="0.25">
      <c r="B13" s="4" t="s">
        <v>6</v>
      </c>
      <c r="C13" s="14">
        <f>SUM(C4:C12)</f>
        <v>7.1400000000000006</v>
      </c>
      <c r="F13" s="15"/>
      <c r="H13" s="1"/>
    </row>
    <row r="14" spans="2:8" x14ac:dyDescent="0.25">
      <c r="B14" s="1"/>
      <c r="F14" s="15"/>
      <c r="H14" s="1"/>
    </row>
    <row r="15" spans="2:8" x14ac:dyDescent="0.25">
      <c r="B15" s="32" t="s">
        <v>59</v>
      </c>
      <c r="C15" s="32"/>
      <c r="F15" s="15"/>
      <c r="H15" s="1"/>
    </row>
    <row r="16" spans="2:8" x14ac:dyDescent="0.25">
      <c r="B16" s="27" t="s">
        <v>66</v>
      </c>
      <c r="C16" s="28" t="s">
        <v>85</v>
      </c>
      <c r="F16" s="16"/>
      <c r="H16" s="1"/>
    </row>
    <row r="17" spans="2:7" ht="15.6" x14ac:dyDescent="0.3">
      <c r="B17" s="21" t="s">
        <v>58</v>
      </c>
      <c r="C17" s="13">
        <v>1.79</v>
      </c>
      <c r="F17" s="30"/>
    </row>
    <row r="18" spans="2:7" ht="15.6" x14ac:dyDescent="0.3">
      <c r="B18" s="21" t="s">
        <v>47</v>
      </c>
      <c r="C18" s="13">
        <v>0.03</v>
      </c>
      <c r="F18" s="31" t="s">
        <v>84</v>
      </c>
      <c r="G18" s="28" t="s">
        <v>85</v>
      </c>
    </row>
    <row r="19" spans="2:7" x14ac:dyDescent="0.25">
      <c r="B19" s="21" t="s">
        <v>49</v>
      </c>
      <c r="C19" s="13">
        <v>0.23</v>
      </c>
      <c r="F19" s="21" t="s">
        <v>58</v>
      </c>
      <c r="G19" s="13">
        <f>C4+C17+C28</f>
        <v>4.91</v>
      </c>
    </row>
    <row r="20" spans="2:7" x14ac:dyDescent="0.25">
      <c r="B20" s="21" t="s">
        <v>50</v>
      </c>
      <c r="C20" s="13">
        <v>0.02</v>
      </c>
      <c r="F20" s="21" t="s">
        <v>47</v>
      </c>
      <c r="G20" s="13">
        <f>C5+C18+C29+C46</f>
        <v>2.08</v>
      </c>
    </row>
    <row r="21" spans="2:7" x14ac:dyDescent="0.25">
      <c r="B21" s="21" t="s">
        <v>52</v>
      </c>
      <c r="C21" s="13">
        <v>0.25</v>
      </c>
      <c r="F21" s="21" t="s">
        <v>60</v>
      </c>
      <c r="G21" s="13">
        <f>C30</f>
        <v>0.09</v>
      </c>
    </row>
    <row r="22" spans="2:7" x14ac:dyDescent="0.25">
      <c r="B22" s="21" t="s">
        <v>53</v>
      </c>
      <c r="C22" s="13">
        <v>1.06</v>
      </c>
      <c r="F22" s="21" t="s">
        <v>48</v>
      </c>
      <c r="G22" s="13">
        <f>C6+C31+C47</f>
        <v>16.41</v>
      </c>
    </row>
    <row r="23" spans="2:7" x14ac:dyDescent="0.25">
      <c r="B23" s="22" t="s">
        <v>54</v>
      </c>
      <c r="C23" s="13">
        <v>0.01</v>
      </c>
      <c r="F23" s="21" t="s">
        <v>61</v>
      </c>
      <c r="G23" s="13">
        <f>C32+C48</f>
        <v>0.41</v>
      </c>
    </row>
    <row r="24" spans="2:7" x14ac:dyDescent="0.25">
      <c r="B24" s="4" t="s">
        <v>6</v>
      </c>
      <c r="C24" s="14">
        <f>SUM(C17:C23)</f>
        <v>3.39</v>
      </c>
      <c r="F24" s="21" t="s">
        <v>62</v>
      </c>
      <c r="G24" s="13">
        <f>C33+C49</f>
        <v>0.05</v>
      </c>
    </row>
    <row r="25" spans="2:7" x14ac:dyDescent="0.25">
      <c r="B25" s="1"/>
      <c r="F25" s="21" t="s">
        <v>49</v>
      </c>
      <c r="G25" s="13">
        <f>C7+C19+C34+C50</f>
        <v>10.16</v>
      </c>
    </row>
    <row r="26" spans="2:7" x14ac:dyDescent="0.25">
      <c r="B26" s="32" t="s">
        <v>59</v>
      </c>
      <c r="C26" s="32"/>
      <c r="F26" s="21" t="s">
        <v>50</v>
      </c>
      <c r="G26" s="13">
        <f>C8+C20+C35+C51</f>
        <v>0.84000000000000008</v>
      </c>
    </row>
    <row r="27" spans="2:7" x14ac:dyDescent="0.25">
      <c r="B27" s="27" t="s">
        <v>68</v>
      </c>
      <c r="C27" s="28" t="s">
        <v>85</v>
      </c>
      <c r="F27" s="21" t="s">
        <v>63</v>
      </c>
      <c r="G27" s="13">
        <f>C36</f>
        <v>0.25</v>
      </c>
    </row>
    <row r="28" spans="2:7" x14ac:dyDescent="0.25">
      <c r="B28" s="21" t="s">
        <v>58</v>
      </c>
      <c r="C28" s="13">
        <v>2.96</v>
      </c>
      <c r="F28" s="21" t="s">
        <v>51</v>
      </c>
      <c r="G28" s="13">
        <f>C9+C37+C52</f>
        <v>5.68</v>
      </c>
    </row>
    <row r="29" spans="2:7" x14ac:dyDescent="0.25">
      <c r="B29" s="21" t="s">
        <v>47</v>
      </c>
      <c r="C29" s="13">
        <v>1.08</v>
      </c>
      <c r="F29" s="21" t="s">
        <v>52</v>
      </c>
      <c r="G29" s="13">
        <f>C10+C21+C38+C53</f>
        <v>3.4699999999999998</v>
      </c>
    </row>
    <row r="30" spans="2:7" x14ac:dyDescent="0.25">
      <c r="B30" s="21" t="s">
        <v>60</v>
      </c>
      <c r="C30" s="13">
        <v>0.09</v>
      </c>
      <c r="F30" s="21" t="s">
        <v>53</v>
      </c>
      <c r="G30" s="13">
        <f>C11+C22+C39+C54</f>
        <v>38.61</v>
      </c>
    </row>
    <row r="31" spans="2:7" x14ac:dyDescent="0.25">
      <c r="B31" s="21" t="s">
        <v>48</v>
      </c>
      <c r="C31" s="13">
        <v>0.49</v>
      </c>
      <c r="F31" s="22" t="s">
        <v>54</v>
      </c>
      <c r="G31" s="13">
        <f>C12+C23+C40+C55</f>
        <v>3.1399999999999997</v>
      </c>
    </row>
    <row r="32" spans="2:7" x14ac:dyDescent="0.25">
      <c r="B32" s="21" t="s">
        <v>61</v>
      </c>
      <c r="C32" s="13">
        <v>0.37</v>
      </c>
      <c r="F32" s="22" t="s">
        <v>64</v>
      </c>
      <c r="G32" s="13">
        <f>C41</f>
        <v>0.15</v>
      </c>
    </row>
    <row r="33" spans="2:3" x14ac:dyDescent="0.25">
      <c r="B33" s="21" t="s">
        <v>62</v>
      </c>
      <c r="C33" s="13">
        <v>0.03</v>
      </c>
    </row>
    <row r="34" spans="2:3" x14ac:dyDescent="0.25">
      <c r="B34" s="21" t="s">
        <v>49</v>
      </c>
      <c r="C34" s="23">
        <v>2.77</v>
      </c>
    </row>
    <row r="35" spans="2:3" x14ac:dyDescent="0.25">
      <c r="B35" s="21" t="s">
        <v>50</v>
      </c>
      <c r="C35" s="23">
        <v>0.4</v>
      </c>
    </row>
    <row r="36" spans="2:3" x14ac:dyDescent="0.25">
      <c r="B36" s="21" t="s">
        <v>63</v>
      </c>
      <c r="C36" s="13">
        <v>0.25</v>
      </c>
    </row>
    <row r="37" spans="2:3" x14ac:dyDescent="0.25">
      <c r="B37" s="21" t="s">
        <v>51</v>
      </c>
      <c r="C37" s="13">
        <v>0.02</v>
      </c>
    </row>
    <row r="38" spans="2:3" x14ac:dyDescent="0.25">
      <c r="B38" s="21" t="s">
        <v>52</v>
      </c>
      <c r="C38" s="13">
        <v>1.76</v>
      </c>
    </row>
    <row r="39" spans="2:3" x14ac:dyDescent="0.25">
      <c r="B39" s="21" t="s">
        <v>53</v>
      </c>
      <c r="C39" s="13">
        <v>6.49</v>
      </c>
    </row>
    <row r="40" spans="2:3" x14ac:dyDescent="0.25">
      <c r="B40" s="22" t="s">
        <v>54</v>
      </c>
      <c r="C40" s="13">
        <v>1.4</v>
      </c>
    </row>
    <row r="41" spans="2:3" x14ac:dyDescent="0.25">
      <c r="B41" s="22" t="s">
        <v>64</v>
      </c>
      <c r="C41" s="13">
        <v>0.15</v>
      </c>
    </row>
    <row r="42" spans="2:3" x14ac:dyDescent="0.25">
      <c r="B42" s="4" t="s">
        <v>6</v>
      </c>
      <c r="C42" s="14">
        <f>SUM(C28:C41)</f>
        <v>18.259999999999998</v>
      </c>
    </row>
    <row r="43" spans="2:3" x14ac:dyDescent="0.25">
      <c r="B43" s="1"/>
    </row>
    <row r="44" spans="2:3" x14ac:dyDescent="0.25">
      <c r="B44" s="32" t="s">
        <v>59</v>
      </c>
      <c r="C44" s="32"/>
    </row>
    <row r="45" spans="2:3" x14ac:dyDescent="0.25">
      <c r="B45" s="27" t="s">
        <v>67</v>
      </c>
      <c r="C45" s="28" t="s">
        <v>85</v>
      </c>
    </row>
    <row r="46" spans="2:3" x14ac:dyDescent="0.25">
      <c r="B46" s="21" t="s">
        <v>47</v>
      </c>
      <c r="C46" s="13">
        <v>0.82</v>
      </c>
    </row>
    <row r="47" spans="2:3" x14ac:dyDescent="0.25">
      <c r="B47" s="21" t="s">
        <v>48</v>
      </c>
      <c r="C47" s="13">
        <v>15.82</v>
      </c>
    </row>
    <row r="48" spans="2:3" x14ac:dyDescent="0.25">
      <c r="B48" s="21" t="s">
        <v>61</v>
      </c>
      <c r="C48" s="13">
        <v>0.04</v>
      </c>
    </row>
    <row r="49" spans="2:3" x14ac:dyDescent="0.25">
      <c r="B49" s="21" t="s">
        <v>62</v>
      </c>
      <c r="C49" s="13">
        <v>0.02</v>
      </c>
    </row>
    <row r="50" spans="2:3" x14ac:dyDescent="0.25">
      <c r="B50" s="21" t="s">
        <v>49</v>
      </c>
      <c r="C50" s="13">
        <v>2.08</v>
      </c>
    </row>
    <row r="51" spans="2:3" x14ac:dyDescent="0.25">
      <c r="B51" s="21" t="s">
        <v>50</v>
      </c>
      <c r="C51" s="13">
        <v>0.32</v>
      </c>
    </row>
    <row r="52" spans="2:3" x14ac:dyDescent="0.25">
      <c r="B52" s="21" t="s">
        <v>51</v>
      </c>
      <c r="C52" s="13">
        <v>5.05</v>
      </c>
    </row>
    <row r="53" spans="2:3" x14ac:dyDescent="0.25">
      <c r="B53" s="21" t="s">
        <v>52</v>
      </c>
      <c r="C53" s="13">
        <v>1.25</v>
      </c>
    </row>
    <row r="54" spans="2:3" x14ac:dyDescent="0.25">
      <c r="B54" s="21" t="s">
        <v>53</v>
      </c>
      <c r="C54" s="13">
        <v>30.45</v>
      </c>
    </row>
    <row r="55" spans="2:3" x14ac:dyDescent="0.25">
      <c r="B55" s="22" t="s">
        <v>54</v>
      </c>
      <c r="C55" s="13">
        <v>1.61</v>
      </c>
    </row>
    <row r="56" spans="2:3" x14ac:dyDescent="0.25">
      <c r="B56" s="4" t="s">
        <v>6</v>
      </c>
      <c r="C56" s="14">
        <f>SUM(C46:C55)</f>
        <v>57.46</v>
      </c>
    </row>
  </sheetData>
  <mergeCells count="4">
    <mergeCell ref="B26:C26"/>
    <mergeCell ref="B44:C44"/>
    <mergeCell ref="B15:C15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ΘΕΡΜΟΚΗΠΙΑ ΠΕΘΕΣΣΑΛΙΑΣ- ΔΗΜΟΙ</vt:lpstr>
      <vt:lpstr>ΘΕΡΜΟΚΗΠΙΑ1 ΠΕ ΘΕΣΣΑΛΙΑΣ</vt:lpstr>
      <vt:lpstr>KARDITSA</vt:lpstr>
      <vt:lpstr>LARISA</vt:lpstr>
      <vt:lpstr>MAGNESIA</vt:lpstr>
      <vt:lpstr>TRIKALA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ΧΡΗΣΤΟΣ ΑΡΓΥΡΟΠΟΥΛΟΣ</cp:lastModifiedBy>
  <dcterms:created xsi:type="dcterms:W3CDTF">2021-12-28T18:16:18Z</dcterms:created>
  <dcterms:modified xsi:type="dcterms:W3CDTF">2024-11-16T22:36:09Z</dcterms:modified>
</cp:coreProperties>
</file>