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-120" yWindow="-120" windowWidth="28920" windowHeight="16215"/>
  </bookViews>
  <sheets>
    <sheet name="CronogramaDeProjeto" sheetId="11" r:id="rId1"/>
  </sheets>
  <definedNames>
    <definedName name="hoje" localSheetId="0">TODAY()</definedName>
    <definedName name="início_da_tarefa" localSheetId="0">CronogramaDeProjeto!$E1</definedName>
    <definedName name="Início_do_projeto">CronogramaDeProjeto!$E$3</definedName>
    <definedName name="progresso_da_tarefa" localSheetId="0">CronogramaDeProjeto!$D1</definedName>
    <definedName name="Semana_de_exibição">CronogramaDeProjeto!$E$4</definedName>
    <definedName name="término_da_tarefa" localSheetId="0">CronogramaDeProjeto!$F1</definedName>
    <definedName name="_xlnm.Print_Titles" localSheetId="0">CronogramaDeProjeto!$4:$6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1" l="1"/>
  <c r="H21" i="11" s="1"/>
  <c r="E21" i="11"/>
  <c r="F17" i="11"/>
  <c r="H17" i="11"/>
  <c r="E17" i="11"/>
  <c r="H20" i="11"/>
  <c r="H19" i="11"/>
  <c r="H18" i="11"/>
  <c r="H16" i="11"/>
  <c r="H23" i="11" l="1"/>
  <c r="H15" i="11"/>
  <c r="H7" i="11"/>
  <c r="H14" i="11"/>
  <c r="H12" i="11"/>
  <c r="H10" i="11"/>
  <c r="H8" i="11"/>
  <c r="I5" i="11"/>
  <c r="H13" i="11" l="1"/>
  <c r="I6" i="11"/>
  <c r="H9" i="11" l="1"/>
  <c r="J5" i="11"/>
  <c r="K5" i="11" s="1"/>
  <c r="L5" i="11" s="1"/>
  <c r="M5" i="11" s="1"/>
  <c r="N5" i="11" s="1"/>
  <c r="O5" i="11" s="1"/>
  <c r="P5" i="11" s="1"/>
  <c r="I4" i="11"/>
  <c r="H11" i="11" l="1"/>
  <c r="P4" i="1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M5" i="11" s="1"/>
  <c r="BK6" i="11"/>
  <c r="AF6" i="11"/>
  <c r="BN5" i="11" l="1"/>
  <c r="BM6" i="11"/>
  <c r="BM4" i="11"/>
  <c r="BL6" i="11"/>
  <c r="AG6" i="11"/>
  <c r="BO5" i="11" l="1"/>
  <c r="BN6" i="11"/>
  <c r="AH6" i="11"/>
  <c r="BO6" i="11" l="1"/>
  <c r="BP5" i="11"/>
  <c r="AI6" i="11"/>
  <c r="BQ5" i="11" l="1"/>
  <c r="BP6" i="11"/>
  <c r="AJ6" i="11"/>
  <c r="BR5" i="11" l="1"/>
  <c r="BQ6" i="11"/>
  <c r="AK6" i="11"/>
  <c r="BS5" i="11" l="1"/>
  <c r="BR6" i="11"/>
  <c r="AL6" i="11"/>
  <c r="BS6" i="11" l="1"/>
  <c r="BT5" i="11"/>
  <c r="AM6" i="11"/>
  <c r="BU5" i="11" l="1"/>
  <c r="BT4" i="11"/>
  <c r="BT6" i="11"/>
  <c r="AN6" i="11"/>
  <c r="BU6" i="11" l="1"/>
  <c r="BV5" i="11"/>
  <c r="AO6" i="11"/>
  <c r="BW5" i="11" l="1"/>
  <c r="BV6" i="11"/>
  <c r="AP6" i="11"/>
  <c r="BX5" i="11" l="1"/>
  <c r="BW6" i="11"/>
  <c r="AQ6" i="11"/>
  <c r="BX6" i="11" l="1"/>
  <c r="BY5" i="11"/>
  <c r="AR6" i="11"/>
  <c r="BY6" i="11" l="1"/>
  <c r="BZ5" i="11"/>
  <c r="BZ6" i="11" l="1"/>
  <c r="CA5" i="11"/>
  <c r="CB5" i="11" l="1"/>
  <c r="CA4" i="11"/>
  <c r="CA6" i="11"/>
  <c r="CC5" i="11" l="1"/>
  <c r="CB6" i="11"/>
  <c r="CD5" i="11" l="1"/>
  <c r="CC6" i="11"/>
  <c r="CE5" i="11" l="1"/>
  <c r="CD6" i="11"/>
  <c r="CF5" i="11" l="1"/>
  <c r="CE6" i="11"/>
  <c r="CG5" i="11" l="1"/>
  <c r="CF6" i="11"/>
  <c r="CG6" i="11" l="1"/>
  <c r="CH5" i="11"/>
  <c r="CI5" i="11" l="1"/>
  <c r="CH6" i="11"/>
  <c r="CH4" i="11"/>
  <c r="CI6" i="11" l="1"/>
  <c r="CJ5" i="11"/>
  <c r="CK5" i="11" l="1"/>
  <c r="CJ6" i="11"/>
  <c r="CL5" i="11" l="1"/>
  <c r="CK6" i="11"/>
  <c r="CL6" i="11" l="1"/>
  <c r="CM5" i="11"/>
  <c r="CM6" i="11" l="1"/>
  <c r="CN5" i="11"/>
  <c r="CN6" i="11" l="1"/>
  <c r="CO5" i="11"/>
  <c r="CP5" i="11" l="1"/>
  <c r="CO6" i="11"/>
  <c r="CO4" i="11"/>
  <c r="CQ5" i="11" l="1"/>
  <c r="CP6" i="11"/>
  <c r="CR5" i="11" l="1"/>
  <c r="CQ6" i="11"/>
  <c r="CS5" i="11" l="1"/>
  <c r="CR6" i="11"/>
  <c r="CS6" i="11" l="1"/>
  <c r="CT5" i="11"/>
  <c r="CT6" i="11" l="1"/>
  <c r="CU5" i="11"/>
  <c r="CU6" i="11" l="1"/>
  <c r="CV5" i="11"/>
  <c r="CV6" i="11" l="1"/>
  <c r="CW5" i="11"/>
  <c r="CV4" i="11"/>
  <c r="CX5" i="11" l="1"/>
  <c r="CW6" i="11"/>
  <c r="CY5" i="11" l="1"/>
  <c r="CX6" i="11"/>
  <c r="CZ5" i="11" l="1"/>
  <c r="CY6" i="11"/>
  <c r="CZ6" i="11" l="1"/>
  <c r="DA5" i="11"/>
  <c r="DA6" i="11" l="1"/>
  <c r="DB5" i="11"/>
  <c r="DB6" i="11" l="1"/>
  <c r="DC5" i="11"/>
  <c r="DC4" i="11" l="1"/>
  <c r="DD5" i="11"/>
  <c r="DC6" i="11"/>
  <c r="DE5" i="11" l="1"/>
  <c r="DD6" i="11"/>
  <c r="DE6" i="11" l="1"/>
  <c r="DF5" i="11"/>
  <c r="DG5" i="11" l="1"/>
  <c r="DF6" i="11"/>
  <c r="DH5" i="11" l="1"/>
  <c r="DG6" i="11"/>
  <c r="DH6" i="11" l="1"/>
  <c r="DI5" i="11"/>
  <c r="DI6" i="11" l="1"/>
  <c r="DJ5" i="11"/>
  <c r="DJ6" i="11" l="1"/>
  <c r="DK5" i="11"/>
  <c r="DJ4" i="11"/>
  <c r="DK6" i="11" l="1"/>
  <c r="DL5" i="11"/>
  <c r="DM5" i="11" l="1"/>
  <c r="DL6" i="11"/>
  <c r="DN5" i="11" l="1"/>
  <c r="DM6" i="11"/>
  <c r="DO5" i="11" l="1"/>
  <c r="DN6" i="11"/>
  <c r="DO6" i="11" l="1"/>
  <c r="DP5" i="11"/>
  <c r="DP6" i="11" s="1"/>
</calcChain>
</file>

<file path=xl/sharedStrings.xml><?xml version="1.0" encoding="utf-8"?>
<sst xmlns="http://schemas.openxmlformats.org/spreadsheetml/2006/main" count="45" uniqueCount="39">
  <si>
    <t>Crie um cronograma de projeto nesta planilha.
Digite o título desse projeto na célula B1. 
As informações sobre como usar esta planilha, incluindo instruções para leitores de tela e o autor desta pasta de trabalho, estão na planilha Sobre.
Continue navegando pela coluna A para saber mais.</t>
  </si>
  <si>
    <t>Insira o Nome da empresa na célula B2.</t>
  </si>
  <si>
    <t>Insira o nome do Líder do projeto na célula B3. Insira a data de Início do projeto na célula E3. Início do projeto: o rótulo está na célula C3.</t>
  </si>
  <si>
    <t>A Semana de exibição na célula E4 representa a semana inicial a ser exibida no cronograma do projeto na célula I4. A data de início do projeto é considerada Semana 1. Para alterar a semana de exibição, basta inserir um novo número da semana na célula E4.
A data inicial para cada semana, começando com a semana de exibição na célula E4, começa na célula I4 e é calculada automaticamente. Há 8 semanas representadas nesse modo de exibição que vão da célula I4 a célula BF4.
Você não deve modificar essas células.
Semana de exibição: o rótulo está na célula C4.</t>
  </si>
  <si>
    <t>As células I5 a BL5 contêm o número de dias da semana representado no bloco de células acima de cada célula de data e são calculadas automaticamente.
Você não deve modificar essas células.
A data de hoje é contornada em vermelho (hex #AD3815) a partir da data de hoje na linha 5, passando pela coluna de data inteira até o final do cronograma do projeto.</t>
  </si>
  <si>
    <t>Esta linha inclui cabeçalhos do cronograma do projeto que estão abaixo deles. 
Navegue de B6 a BL6 para ouvir o conteúdo. A primeira letra de cada dia da semana da data acima daquele cabeçalho começa na célula I6 e continua até a célula BL6.
Todo o gráfico de linha do tempo de projeto é gerado automaticamente com base nas datas de início e término inseridas, usando os formatos condicionais.
Não modifique o conteúdo nas células dentro das colunas após a coluna I, começando na célula I7.</t>
  </si>
  <si>
    <t xml:space="preserve">Não exclua esta linha. Esta linha ficará oculta para preservar uma fórmula usada para realçar o dia atual no cronograma do projeto. </t>
  </si>
  <si>
    <t>A célula B8 contém o título do exemplo da Fase 1. 
Insira um novo Título na célula B8.
Na célula C8, insira o nome a atribuir à fase, caso ela se aplique ao seu projeto.
Na célula D8, insira o Progresso para a fase inteira, caso ela se aplique ao seu projeto.
Nas células E8 e F8, insira as datas de início e término para a fase inteira, caso ela se aplique ao seu projeto. 
O gráfico de Gantt preenche automaticamente as datas apropriadas e sombreia de acordo com o andamento inserido.
Para excluir a fase e trabalhar apenas nas tarefas, basta excluir essa linha.</t>
  </si>
  <si>
    <t xml:space="preserve">A célula B9 contém a tarefa de exemplo "Tarefa 1". 
Insira um novo nome da tarefa na célula B9.
Insira uma pessoa para atribuir a tarefa na célula C9.
Insira o andamento da tarefa na célula D9. Uma barra de progresso é exibida na célula e fica sombreada de acordo com o número na célula. Por exemplo, 50% de progresso sombreia metade da célula.
Insira a data de início da tarefa na célula E9.
Insira a data de término da tarefa na célula F9.
Uma barra de status sombreada das datas inseridas aparece em blocos começando na célula I9 até BL9. </t>
  </si>
  <si>
    <t>A célula à direita contém o título do exemplo da Fase 2. 
Você pode criar uma nova fase a qualquer momento na coluna B. Este cronograma de projeto não exige fases. Para remover a fase, basta excluir a linha.
Para criar um novo bloco de fases nesta linha, digite um novo Título na célula à direita.
Para continuar a adicionar tarefas à fase acima, insira uma nova linha acima desta e preencha os dados da tarefa como na instrução da célula A9.
Atualize os detalhes da Fase na célula à direita, com base nas instruções da célula A8.
Continue navegando para baixo nas células da coluna A para saber mais.
Se você ainda não adicionou as novas linhas nesta planilha, encontrará 2 exemplos adicionais de blocos de fase que foram criados nas células B20 e B26. Caso contrário, navegue pelas células da coluna A para localizar os blocos adicionais. 
Repita as instruções das células A8 e A9 sempre que precisar.</t>
  </si>
  <si>
    <t>Bloco de título de fase de exemplo</t>
  </si>
  <si>
    <t>Esta é uma linha vazia</t>
  </si>
  <si>
    <t>TAREFA</t>
  </si>
  <si>
    <t>Insira novas linhas ACIMA desta</t>
  </si>
  <si>
    <t>Início do projeto:</t>
  </si>
  <si>
    <t>Semana de exibição:</t>
  </si>
  <si>
    <t>ATRIBUÍDO
PARA</t>
  </si>
  <si>
    <t>PROGRESSO</t>
  </si>
  <si>
    <t>INÍCIO</t>
  </si>
  <si>
    <t>TÉRMINO</t>
  </si>
  <si>
    <t>DIAS</t>
  </si>
  <si>
    <t>Esta linha marca o final do Cronograma de projeto. NÃO insira nada nessa linha. 
Insira novas linhas ACIMA desta linha para continuar a construção do cronograma de projeto.</t>
  </si>
  <si>
    <t>Agenda de corridas</t>
  </si>
  <si>
    <t>Informações estruturais</t>
  </si>
  <si>
    <t>Template da ferramenta</t>
  </si>
  <si>
    <t>Rede de amizades</t>
  </si>
  <si>
    <t>Publicações do usuário</t>
  </si>
  <si>
    <t>Histórico de tempo por corridas</t>
  </si>
  <si>
    <t>Divulgação em redes sociais</t>
  </si>
  <si>
    <t>Florentino</t>
  </si>
  <si>
    <t>Renan</t>
  </si>
  <si>
    <t>Definir informações estruturais da ferramenta</t>
  </si>
  <si>
    <t>Definir o template da ferramenta</t>
  </si>
  <si>
    <t>Implementar a agenda de corridas</t>
  </si>
  <si>
    <t>Implementar a Rede de Amizades</t>
  </si>
  <si>
    <t>Implementar as publicações do usuário</t>
  </si>
  <si>
    <t>Implementar o histórico de tempo por corridas</t>
  </si>
  <si>
    <t>Implementar a divulgação de publicações em redes sociais</t>
  </si>
  <si>
    <t>Running Around The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</si>
</sst>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ddd\,\ d/m/yyyy"/>
    <numFmt numFmtId="167" formatCode="[$-416]d\-mmm\-yyyy;@"/>
    <numFmt numFmtId="168" formatCode="d"/>
    <numFmt numFmtId="169" formatCode="d/m/yy;@"/>
    <numFmt numFmtId="170" formatCode="dd/mm/yy;@"/>
  </numFmts>
  <fonts count="29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  <xf numFmtId="0" fontId="15" fillId="0" borderId="0"/>
    <xf numFmtId="165" fontId="8" fillId="0" borderId="3" applyFont="0" applyFill="0" applyAlignment="0" applyProtection="0"/>
    <xf numFmtId="0" fontId="12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8" fillId="0" borderId="0" applyNumberFormat="0" applyFill="0" applyProtection="0">
      <alignment horizontal="right" indent="1"/>
    </xf>
    <xf numFmtId="166" fontId="8" fillId="0" borderId="3">
      <alignment horizontal="center" vertical="center"/>
    </xf>
    <xf numFmtId="169" fontId="8" fillId="0" borderId="2" applyFill="0">
      <alignment horizontal="center" vertical="center"/>
    </xf>
    <xf numFmtId="0" fontId="8" fillId="0" borderId="2" applyFill="0">
      <alignment horizontal="center" vertical="center"/>
    </xf>
    <xf numFmtId="0" fontId="8" fillId="0" borderId="2" applyFill="0">
      <alignment horizontal="left" vertical="center" indent="2"/>
    </xf>
    <xf numFmtId="0" fontId="16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16" borderId="0" applyNumberFormat="0" applyBorder="0" applyAlignment="0" applyProtection="0"/>
    <xf numFmtId="0" fontId="21" fillId="17" borderId="11" applyNumberFormat="0" applyAlignment="0" applyProtection="0"/>
    <xf numFmtId="0" fontId="22" fillId="18" borderId="12" applyNumberFormat="0" applyAlignment="0" applyProtection="0"/>
    <xf numFmtId="0" fontId="23" fillId="18" borderId="11" applyNumberFormat="0" applyAlignment="0" applyProtection="0"/>
    <xf numFmtId="0" fontId="24" fillId="0" borderId="13" applyNumberFormat="0" applyFill="0" applyAlignment="0" applyProtection="0"/>
    <xf numFmtId="0" fontId="25" fillId="19" borderId="14" applyNumberFormat="0" applyAlignment="0" applyProtection="0"/>
    <xf numFmtId="0" fontId="26" fillId="0" borderId="0" applyNumberFormat="0" applyFill="0" applyBorder="0" applyAlignment="0" applyProtection="0"/>
    <xf numFmtId="0" fontId="8" fillId="20" borderId="15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16" applyNumberFormat="0" applyFill="0" applyAlignment="0" applyProtection="0"/>
    <xf numFmtId="0" fontId="15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15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15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15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15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6" fillId="13" borderId="1" xfId="0" applyFont="1" applyFill="1" applyBorder="1" applyAlignment="1">
      <alignment horizontal="left" vertical="center" indent="1"/>
    </xf>
    <xf numFmtId="0" fontId="6" fillId="13" borderId="1" xfId="0" applyFont="1" applyFill="1" applyBorder="1" applyAlignment="1">
      <alignment horizontal="center" vertical="center" wrapText="1"/>
    </xf>
    <xf numFmtId="0" fontId="11" fillId="12" borderId="8" xfId="0" applyFont="1" applyFill="1" applyBorder="1" applyAlignment="1">
      <alignment horizontal="center" vertical="center" shrinkToFit="1"/>
    </xf>
    <xf numFmtId="0" fontId="13" fillId="0" borderId="0" xfId="0" applyFont="1"/>
    <xf numFmtId="0" fontId="14" fillId="0" borderId="0" xfId="1" applyFont="1" applyAlignment="1" applyProtection="1"/>
    <xf numFmtId="9" fontId="4" fillId="0" borderId="2" xfId="2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 indent="1"/>
    </xf>
    <xf numFmtId="9" fontId="4" fillId="8" borderId="2" xfId="2" applyFon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 indent="1"/>
    </xf>
    <xf numFmtId="9" fontId="4" fillId="9" borderId="2" xfId="2" applyFont="1" applyFill="1" applyBorder="1" applyAlignment="1">
      <alignment horizontal="center" vertical="center"/>
    </xf>
    <xf numFmtId="9" fontId="4" fillId="4" borderId="2" xfId="2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 indent="1"/>
    </xf>
    <xf numFmtId="9" fontId="4" fillId="6" borderId="2" xfId="2" applyFont="1" applyFill="1" applyBorder="1" applyAlignment="1">
      <alignment horizontal="center" vertical="center"/>
    </xf>
    <xf numFmtId="9" fontId="4" fillId="11" borderId="2" xfId="2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indent="1"/>
    </xf>
    <xf numFmtId="9" fontId="4" fillId="5" borderId="2" xfId="2" applyFont="1" applyFill="1" applyBorder="1" applyAlignment="1">
      <alignment horizontal="center" vertical="center"/>
    </xf>
    <xf numFmtId="9" fontId="4" fillId="10" borderId="2" xfId="2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indent="1"/>
    </xf>
    <xf numFmtId="9" fontId="4" fillId="2" borderId="2" xfId="2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5" fillId="0" borderId="0" xfId="3"/>
    <xf numFmtId="0" fontId="15" fillId="0" borderId="0" xfId="3" applyAlignment="1">
      <alignment wrapText="1"/>
    </xf>
    <xf numFmtId="0" fontId="15" fillId="0" borderId="0" xfId="0" applyFont="1" applyAlignment="1">
      <alignment horizontal="center"/>
    </xf>
    <xf numFmtId="0" fontId="14" fillId="0" borderId="0" xfId="1" applyFont="1" applyProtection="1">
      <alignment vertical="top"/>
    </xf>
    <xf numFmtId="0" fontId="0" fillId="0" borderId="0" xfId="0" applyAlignment="1">
      <alignment wrapText="1"/>
    </xf>
    <xf numFmtId="0" fontId="12" fillId="0" borderId="0" xfId="5" applyAlignment="1">
      <alignment horizontal="left"/>
    </xf>
    <xf numFmtId="0" fontId="9" fillId="0" borderId="0" xfId="6"/>
    <xf numFmtId="0" fontId="9" fillId="0" borderId="0" xfId="7">
      <alignment vertical="top"/>
    </xf>
    <xf numFmtId="0" fontId="8" fillId="0" borderId="2" xfId="11">
      <alignment horizontal="center" vertical="center"/>
    </xf>
    <xf numFmtId="0" fontId="8" fillId="0" borderId="2" xfId="12">
      <alignment horizontal="left" vertical="center" indent="2"/>
    </xf>
    <xf numFmtId="168" fontId="10" fillId="7" borderId="6" xfId="0" applyNumberFormat="1" applyFont="1" applyFill="1" applyBorder="1" applyAlignment="1">
      <alignment horizontal="center" vertical="center"/>
    </xf>
    <xf numFmtId="168" fontId="10" fillId="7" borderId="0" xfId="0" applyNumberFormat="1" applyFont="1" applyFill="1" applyAlignment="1">
      <alignment horizontal="center" vertical="center"/>
    </xf>
    <xf numFmtId="168" fontId="10" fillId="7" borderId="7" xfId="0" applyNumberFormat="1" applyFont="1" applyFill="1" applyBorder="1" applyAlignment="1">
      <alignment horizontal="center" vertical="center"/>
    </xf>
    <xf numFmtId="169" fontId="8" fillId="0" borderId="2" xfId="10" applyNumberFormat="1">
      <alignment horizontal="center" vertical="center"/>
    </xf>
    <xf numFmtId="169" fontId="0" fillId="2" borderId="2" xfId="0" applyNumberFormat="1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9" fontId="0" fillId="0" borderId="0" xfId="0" applyNumberFormat="1"/>
    <xf numFmtId="0" fontId="0" fillId="3" borderId="2" xfId="12" applyFont="1" applyFill="1">
      <alignment horizontal="left" vertical="center" indent="2"/>
    </xf>
    <xf numFmtId="0" fontId="0" fillId="4" borderId="2" xfId="12" applyFont="1" applyFill="1">
      <alignment horizontal="left" vertical="center" indent="2"/>
    </xf>
    <xf numFmtId="0" fontId="5" fillId="45" borderId="2" xfId="0" applyFont="1" applyFill="1" applyBorder="1" applyAlignment="1">
      <alignment horizontal="left" vertical="center" indent="1"/>
    </xf>
    <xf numFmtId="9" fontId="4" fillId="45" borderId="2" xfId="2" applyFont="1" applyFill="1" applyBorder="1" applyAlignment="1">
      <alignment horizontal="center" vertical="center"/>
    </xf>
    <xf numFmtId="9" fontId="4" fillId="46" borderId="2" xfId="2" applyFont="1" applyFill="1" applyBorder="1" applyAlignment="1">
      <alignment horizontal="center" vertical="center"/>
    </xf>
    <xf numFmtId="0" fontId="5" fillId="47" borderId="2" xfId="0" applyFont="1" applyFill="1" applyBorder="1" applyAlignment="1">
      <alignment horizontal="left" vertical="center" indent="1"/>
    </xf>
    <xf numFmtId="9" fontId="4" fillId="47" borderId="2" xfId="2" applyFont="1" applyFill="1" applyBorder="1" applyAlignment="1">
      <alignment horizontal="center" vertical="center"/>
    </xf>
    <xf numFmtId="9" fontId="4" fillId="48" borderId="2" xfId="2" applyFont="1" applyFill="1" applyBorder="1" applyAlignment="1">
      <alignment horizontal="center" vertical="center"/>
    </xf>
    <xf numFmtId="0" fontId="5" fillId="49" borderId="2" xfId="0" applyFont="1" applyFill="1" applyBorder="1" applyAlignment="1">
      <alignment horizontal="left" vertical="center" indent="1"/>
    </xf>
    <xf numFmtId="9" fontId="4" fillId="49" borderId="2" xfId="2" applyFont="1" applyFill="1" applyBorder="1" applyAlignment="1">
      <alignment horizontal="center" vertical="center"/>
    </xf>
    <xf numFmtId="9" fontId="4" fillId="7" borderId="2" xfId="2" applyFont="1" applyFill="1" applyBorder="1" applyAlignment="1">
      <alignment horizontal="center" vertical="center"/>
    </xf>
    <xf numFmtId="0" fontId="0" fillId="3" borderId="2" xfId="11" applyFont="1" applyFill="1">
      <alignment horizontal="center" vertical="center"/>
    </xf>
    <xf numFmtId="0" fontId="0" fillId="4" borderId="2" xfId="11" applyFont="1" applyFill="1">
      <alignment horizontal="center" vertical="center"/>
    </xf>
    <xf numFmtId="0" fontId="0" fillId="11" borderId="2" xfId="11" applyFont="1" applyFill="1">
      <alignment horizontal="center" vertical="center"/>
    </xf>
    <xf numFmtId="0" fontId="0" fillId="10" borderId="2" xfId="11" applyFont="1" applyFill="1">
      <alignment horizontal="center" vertical="center"/>
    </xf>
    <xf numFmtId="0" fontId="0" fillId="48" borderId="2" xfId="11" applyFont="1" applyFill="1">
      <alignment horizontal="center" vertical="center"/>
    </xf>
    <xf numFmtId="0" fontId="0" fillId="7" borderId="2" xfId="11" applyFont="1" applyFill="1">
      <alignment horizontal="center" vertical="center"/>
    </xf>
    <xf numFmtId="0" fontId="0" fillId="46" borderId="2" xfId="11" applyFont="1" applyFill="1">
      <alignment horizontal="center" vertical="center"/>
    </xf>
    <xf numFmtId="0" fontId="0" fillId="8" borderId="2" xfId="11" applyFont="1" applyFill="1">
      <alignment horizontal="center" vertical="center"/>
    </xf>
    <xf numFmtId="0" fontId="0" fillId="9" borderId="2" xfId="11" applyFont="1" applyFill="1">
      <alignment horizontal="center" vertical="center"/>
    </xf>
    <xf numFmtId="0" fontId="0" fillId="6" borderId="2" xfId="11" applyFont="1" applyFill="1">
      <alignment horizontal="center" vertical="center"/>
    </xf>
    <xf numFmtId="0" fontId="0" fillId="5" borderId="2" xfId="11" applyFont="1" applyFill="1">
      <alignment horizontal="center" vertical="center"/>
    </xf>
    <xf numFmtId="0" fontId="0" fillId="47" borderId="2" xfId="11" applyFont="1" applyFill="1">
      <alignment horizontal="center" vertical="center"/>
    </xf>
    <xf numFmtId="0" fontId="0" fillId="49" borderId="2" xfId="11" applyFont="1" applyFill="1">
      <alignment horizontal="center" vertical="center"/>
    </xf>
    <xf numFmtId="0" fontId="0" fillId="45" borderId="2" xfId="11" applyFont="1" applyFill="1">
      <alignment horizontal="center" vertical="center"/>
    </xf>
    <xf numFmtId="170" fontId="8" fillId="11" borderId="2" xfId="10" applyNumberFormat="1" applyFill="1">
      <alignment horizontal="center" vertical="center"/>
    </xf>
    <xf numFmtId="170" fontId="0" fillId="8" borderId="2" xfId="0" applyNumberFormat="1" applyFill="1" applyBorder="1" applyAlignment="1">
      <alignment horizontal="center" vertical="center"/>
    </xf>
    <xf numFmtId="170" fontId="4" fillId="8" borderId="2" xfId="0" applyNumberFormat="1" applyFont="1" applyFill="1" applyBorder="1" applyAlignment="1">
      <alignment horizontal="center" vertical="center"/>
    </xf>
    <xf numFmtId="170" fontId="8" fillId="3" borderId="2" xfId="10" applyNumberFormat="1" applyFill="1">
      <alignment horizontal="center" vertical="center"/>
    </xf>
    <xf numFmtId="170" fontId="0" fillId="9" borderId="2" xfId="0" applyNumberFormat="1" applyFill="1" applyBorder="1" applyAlignment="1">
      <alignment horizontal="center" vertical="center"/>
    </xf>
    <xf numFmtId="170" fontId="4" fillId="9" borderId="2" xfId="0" applyNumberFormat="1" applyFont="1" applyFill="1" applyBorder="1" applyAlignment="1">
      <alignment horizontal="center" vertical="center"/>
    </xf>
    <xf numFmtId="170" fontId="8" fillId="4" borderId="2" xfId="10" applyNumberFormat="1" applyFill="1">
      <alignment horizontal="center" vertical="center"/>
    </xf>
    <xf numFmtId="170" fontId="0" fillId="6" borderId="2" xfId="0" applyNumberFormat="1" applyFill="1" applyBorder="1" applyAlignment="1">
      <alignment horizontal="center" vertical="center"/>
    </xf>
    <xf numFmtId="170" fontId="4" fillId="6" borderId="2" xfId="0" applyNumberFormat="1" applyFont="1" applyFill="1" applyBorder="1" applyAlignment="1">
      <alignment horizontal="center" vertical="center"/>
    </xf>
    <xf numFmtId="170" fontId="0" fillId="5" borderId="2" xfId="0" applyNumberFormat="1" applyFill="1" applyBorder="1" applyAlignment="1">
      <alignment horizontal="center" vertical="center"/>
    </xf>
    <xf numFmtId="170" fontId="4" fillId="5" borderId="2" xfId="0" applyNumberFormat="1" applyFont="1" applyFill="1" applyBorder="1" applyAlignment="1">
      <alignment horizontal="center" vertical="center"/>
    </xf>
    <xf numFmtId="170" fontId="8" fillId="10" borderId="2" xfId="10" applyNumberFormat="1" applyFill="1">
      <alignment horizontal="center" vertical="center"/>
    </xf>
    <xf numFmtId="170" fontId="0" fillId="47" borderId="2" xfId="0" applyNumberFormat="1" applyFill="1" applyBorder="1" applyAlignment="1">
      <alignment horizontal="center" vertical="center"/>
    </xf>
    <xf numFmtId="170" fontId="4" fillId="47" borderId="2" xfId="0" applyNumberFormat="1" applyFont="1" applyFill="1" applyBorder="1" applyAlignment="1">
      <alignment horizontal="center" vertical="center"/>
    </xf>
    <xf numFmtId="170" fontId="8" fillId="48" borderId="2" xfId="10" applyNumberFormat="1" applyFill="1">
      <alignment horizontal="center" vertical="center"/>
    </xf>
    <xf numFmtId="170" fontId="0" fillId="49" borderId="2" xfId="0" applyNumberFormat="1" applyFill="1" applyBorder="1" applyAlignment="1">
      <alignment horizontal="center" vertical="center"/>
    </xf>
    <xf numFmtId="170" fontId="4" fillId="49" borderId="2" xfId="0" applyNumberFormat="1" applyFont="1" applyFill="1" applyBorder="1" applyAlignment="1">
      <alignment horizontal="center" vertical="center"/>
    </xf>
    <xf numFmtId="170" fontId="8" fillId="7" borderId="2" xfId="10" applyNumberFormat="1" applyFill="1">
      <alignment horizontal="center" vertical="center"/>
    </xf>
    <xf numFmtId="170" fontId="0" fillId="45" borderId="2" xfId="0" applyNumberFormat="1" applyFill="1" applyBorder="1" applyAlignment="1">
      <alignment horizontal="center" vertical="center"/>
    </xf>
    <xf numFmtId="170" fontId="4" fillId="45" borderId="2" xfId="0" applyNumberFormat="1" applyFont="1" applyFill="1" applyBorder="1" applyAlignment="1">
      <alignment horizontal="center" vertical="center"/>
    </xf>
    <xf numFmtId="170" fontId="8" fillId="46" borderId="2" xfId="10" applyNumberFormat="1" applyFill="1">
      <alignment horizontal="center" vertical="center"/>
    </xf>
    <xf numFmtId="0" fontId="0" fillId="11" borderId="2" xfId="12" applyFont="1" applyFill="1">
      <alignment horizontal="left" vertical="center" indent="2"/>
    </xf>
    <xf numFmtId="0" fontId="0" fillId="10" borderId="2" xfId="12" applyFont="1" applyFill="1">
      <alignment horizontal="left" vertical="center" indent="2"/>
    </xf>
    <xf numFmtId="0" fontId="0" fillId="48" borderId="2" xfId="12" applyFont="1" applyFill="1">
      <alignment horizontal="left" vertical="center" indent="2"/>
    </xf>
    <xf numFmtId="0" fontId="0" fillId="7" borderId="2" xfId="12" applyFont="1" applyFill="1">
      <alignment horizontal="left" vertical="center" indent="2"/>
    </xf>
    <xf numFmtId="0" fontId="0" fillId="46" borderId="2" xfId="12" applyFont="1" applyFill="1" applyAlignment="1">
      <alignment horizontal="left" vertical="center" wrapText="1" indent="2"/>
    </xf>
    <xf numFmtId="167" fontId="0" fillId="7" borderId="4" xfId="0" applyNumberFormat="1" applyFill="1" applyBorder="1" applyAlignment="1">
      <alignment horizontal="left" vertical="center" wrapText="1" indent="1"/>
    </xf>
    <xf numFmtId="167" fontId="0" fillId="7" borderId="1" xfId="0" applyNumberFormat="1" applyFill="1" applyBorder="1" applyAlignment="1">
      <alignment horizontal="left" vertical="center" wrapText="1" indent="1"/>
    </xf>
    <xf numFmtId="167" fontId="0" fillId="7" borderId="5" xfId="0" applyNumberFormat="1" applyFill="1" applyBorder="1" applyAlignment="1">
      <alignment horizontal="left" vertical="center" wrapText="1" indent="1"/>
    </xf>
    <xf numFmtId="0" fontId="8" fillId="0" borderId="0" xfId="8">
      <alignment horizontal="right" indent="1"/>
    </xf>
    <xf numFmtId="0" fontId="8" fillId="0" borderId="7" xfId="8" applyBorder="1">
      <alignment horizontal="right" indent="1"/>
    </xf>
    <xf numFmtId="0" fontId="0" fillId="0" borderId="10" xfId="0" applyBorder="1"/>
    <xf numFmtId="166" fontId="8" fillId="0" borderId="3" xfId="9">
      <alignment horizontal="center" vertical="center"/>
    </xf>
  </cellXfs>
  <cellStyles count="54">
    <cellStyle name="20% - Ênfase1" xfId="31" builtinId="30" customBuiltin="1"/>
    <cellStyle name="20% - Ênfase2" xfId="35" builtinId="34" customBuiltin="1"/>
    <cellStyle name="20% - Ênfase3" xfId="39" builtinId="38" customBuiltin="1"/>
    <cellStyle name="20% - Ênfase4" xfId="43" builtinId="42" customBuiltin="1"/>
    <cellStyle name="20% - Ênfase5" xfId="47" builtinId="46" customBuiltin="1"/>
    <cellStyle name="20% - Ênfase6" xfId="51" builtinId="50" customBuiltin="1"/>
    <cellStyle name="40% - Ênfase1" xfId="32" builtinId="31" customBuiltin="1"/>
    <cellStyle name="40% - Ênfase2" xfId="36" builtinId="35" customBuiltin="1"/>
    <cellStyle name="40% - Ênfase3" xfId="40" builtinId="39" customBuiltin="1"/>
    <cellStyle name="40% - Ênfase4" xfId="44" builtinId="43" customBuiltin="1"/>
    <cellStyle name="40% - Ênfase5" xfId="48" builtinId="47" customBuiltin="1"/>
    <cellStyle name="40% - Ênfase6" xfId="52" builtinId="51" customBuiltin="1"/>
    <cellStyle name="60% - Ênfase1" xfId="33" builtinId="32" customBuiltin="1"/>
    <cellStyle name="60% - Ênfase2" xfId="37" builtinId="36" customBuiltin="1"/>
    <cellStyle name="60% - Ênfase3" xfId="41" builtinId="40" customBuiltin="1"/>
    <cellStyle name="60% - Ênfase4" xfId="45" builtinId="44" customBuiltin="1"/>
    <cellStyle name="60% - Ênfase5" xfId="49" builtinId="48" customBuiltin="1"/>
    <cellStyle name="60% - Ênfase6" xfId="53" builtinId="52" customBuiltin="1"/>
    <cellStyle name="Bom" xfId="18" builtinId="26" customBuiltin="1"/>
    <cellStyle name="Cálculo" xfId="23" builtinId="22" customBuiltin="1"/>
    <cellStyle name="Célula de Verificação" xfId="25" builtinId="23" customBuiltin="1"/>
    <cellStyle name="Célula Vinculada" xfId="24" builtinId="24" customBuiltin="1"/>
    <cellStyle name="Data" xfId="10"/>
    <cellStyle name="Ênfase1" xfId="30" builtinId="29" customBuiltin="1"/>
    <cellStyle name="Ênfase2" xfId="34" builtinId="33" customBuiltin="1"/>
    <cellStyle name="Ênfase3" xfId="38" builtinId="37" customBuiltin="1"/>
    <cellStyle name="Ênfase4" xfId="42" builtinId="41" customBuiltin="1"/>
    <cellStyle name="Ênfase5" xfId="46" builtinId="45" customBuiltin="1"/>
    <cellStyle name="Ênfase6" xfId="50" builtinId="49" customBuiltin="1"/>
    <cellStyle name="Entrada" xfId="21" builtinId="20" customBuiltin="1"/>
    <cellStyle name="Hiperlink" xfId="1" builtinId="8" customBuiltin="1"/>
    <cellStyle name="Hiperlink Visitado" xfId="13" builtinId="9" customBuiltin="1"/>
    <cellStyle name="Incorreto" xfId="19" builtinId="27" customBuiltin="1"/>
    <cellStyle name="Início do Projeto" xfId="9"/>
    <cellStyle name="Moeda" xfId="15" builtinId="4" customBuiltin="1"/>
    <cellStyle name="Moeda [0]" xfId="16" builtinId="7" customBuiltin="1"/>
    <cellStyle name="Neutra" xfId="20" builtinId="28" customBuiltin="1"/>
    <cellStyle name="Nome" xfId="11"/>
    <cellStyle name="Normal" xfId="0" builtinId="0" customBuiltin="1"/>
    <cellStyle name="Nota" xfId="27" builtinId="10" customBuiltin="1"/>
    <cellStyle name="Porcentagem" xfId="2" builtinId="5" customBuiltin="1"/>
    <cellStyle name="Saída" xfId="22" builtinId="21" customBuiltin="1"/>
    <cellStyle name="Separador de milhares [0]" xfId="14" builtinId="6" customBuiltin="1"/>
    <cellStyle name="Tarefa" xfId="12"/>
    <cellStyle name="Texto de Aviso" xfId="26" builtinId="11" customBuiltin="1"/>
    <cellStyle name="Texto Explicativo" xfId="28" builtinId="53" customBuiltin="1"/>
    <cellStyle name="Título" xfId="5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17" builtinId="19" customBuiltin="1"/>
    <cellStyle name="Total" xfId="29" builtinId="25" customBuiltin="1"/>
    <cellStyle name="Vírgula" xfId="4" builtinId="3" customBuiltin="1"/>
    <cellStyle name="zTextoOculto" xfId="3"/>
  </cellStyles>
  <dxfs count="117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16"/>
      <tableStyleElement type="headerRow" dxfId="115"/>
      <tableStyleElement type="totalRow" dxfId="114"/>
      <tableStyleElement type="firstColumn" dxfId="113"/>
      <tableStyleElement type="lastColumn" dxfId="112"/>
      <tableStyleElement type="firstRowStripe" dxfId="111"/>
      <tableStyleElement type="secondRowStripe" dxfId="110"/>
      <tableStyleElement type="firstColumnStripe" dxfId="109"/>
      <tableStyleElement type="secondColumnStripe" dxfId="10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P26"/>
  <sheetViews>
    <sheetView showGridLines="0" tabSelected="1" showRuler="0" zoomScaleNormal="100" zoomScalePageLayoutView="70" workbookViewId="0">
      <pane ySplit="6" topLeftCell="A7" activePane="bottomLeft" state="frozen"/>
      <selection pane="bottomLeft" activeCell="M5" sqref="M5"/>
    </sheetView>
  </sheetViews>
  <sheetFormatPr defaultRowHeight="30" customHeight="1" x14ac:dyDescent="0.25"/>
  <cols>
    <col min="1" max="1" width="2.7109375" style="33" customWidth="1"/>
    <col min="2" max="2" width="40.7109375" customWidth="1"/>
    <col min="3" max="3" width="30.7109375" customWidth="1"/>
    <col min="4" max="4" width="10.7109375" customWidth="1"/>
    <col min="5" max="5" width="10.42578125" style="5" customWidth="1"/>
    <col min="6" max="6" width="10.42578125" customWidth="1"/>
    <col min="7" max="7" width="2.7109375" customWidth="1"/>
    <col min="8" max="8" width="8.5703125" hidden="1" customWidth="1"/>
    <col min="9" max="64" width="2.5703125" customWidth="1"/>
    <col min="65" max="120" width="3.42578125" customWidth="1"/>
  </cols>
  <sheetData>
    <row r="1" spans="1:120" ht="30" customHeight="1" x14ac:dyDescent="0.45">
      <c r="A1" s="34" t="s">
        <v>0</v>
      </c>
      <c r="B1" s="38" t="s">
        <v>38</v>
      </c>
      <c r="C1" s="1"/>
      <c r="D1" s="2"/>
      <c r="E1" s="4"/>
      <c r="F1" s="32"/>
      <c r="H1" s="2"/>
      <c r="I1" s="11"/>
    </row>
    <row r="2" spans="1:120" ht="30" customHeight="1" x14ac:dyDescent="0.3">
      <c r="A2" s="33" t="s">
        <v>1</v>
      </c>
      <c r="B2" s="39"/>
      <c r="F2" s="49"/>
      <c r="I2" s="36"/>
    </row>
    <row r="3" spans="1:120" ht="30" customHeight="1" x14ac:dyDescent="0.25">
      <c r="A3" s="33" t="s">
        <v>2</v>
      </c>
      <c r="B3" s="40"/>
      <c r="C3" s="104" t="s">
        <v>14</v>
      </c>
      <c r="D3" s="105"/>
      <c r="E3" s="107">
        <v>43705</v>
      </c>
      <c r="F3" s="107"/>
    </row>
    <row r="4" spans="1:120" ht="30" customHeight="1" x14ac:dyDescent="0.25">
      <c r="A4" s="34" t="s">
        <v>3</v>
      </c>
      <c r="C4" s="104" t="s">
        <v>15</v>
      </c>
      <c r="D4" s="105"/>
      <c r="E4" s="7">
        <v>2</v>
      </c>
      <c r="I4" s="101">
        <f>I5</f>
        <v>43710</v>
      </c>
      <c r="J4" s="102"/>
      <c r="K4" s="102"/>
      <c r="L4" s="102"/>
      <c r="M4" s="102"/>
      <c r="N4" s="102"/>
      <c r="O4" s="103"/>
      <c r="P4" s="101">
        <f>P5</f>
        <v>43717</v>
      </c>
      <c r="Q4" s="102"/>
      <c r="R4" s="102"/>
      <c r="S4" s="102"/>
      <c r="T4" s="102"/>
      <c r="U4" s="102"/>
      <c r="V4" s="103"/>
      <c r="W4" s="101">
        <f>W5</f>
        <v>43724</v>
      </c>
      <c r="X4" s="102"/>
      <c r="Y4" s="102"/>
      <c r="Z4" s="102"/>
      <c r="AA4" s="102"/>
      <c r="AB4" s="102"/>
      <c r="AC4" s="103"/>
      <c r="AD4" s="101">
        <f>AD5</f>
        <v>43731</v>
      </c>
      <c r="AE4" s="102"/>
      <c r="AF4" s="102"/>
      <c r="AG4" s="102"/>
      <c r="AH4" s="102"/>
      <c r="AI4" s="102"/>
      <c r="AJ4" s="103"/>
      <c r="AK4" s="101">
        <f>AK5</f>
        <v>43738</v>
      </c>
      <c r="AL4" s="102"/>
      <c r="AM4" s="102"/>
      <c r="AN4" s="102"/>
      <c r="AO4" s="102"/>
      <c r="AP4" s="102"/>
      <c r="AQ4" s="103"/>
      <c r="AR4" s="101">
        <f>AR5</f>
        <v>43745</v>
      </c>
      <c r="AS4" s="102"/>
      <c r="AT4" s="102"/>
      <c r="AU4" s="102"/>
      <c r="AV4" s="102"/>
      <c r="AW4" s="102"/>
      <c r="AX4" s="103"/>
      <c r="AY4" s="101">
        <f>AY5</f>
        <v>43752</v>
      </c>
      <c r="AZ4" s="102"/>
      <c r="BA4" s="102"/>
      <c r="BB4" s="102"/>
      <c r="BC4" s="102"/>
      <c r="BD4" s="102"/>
      <c r="BE4" s="103"/>
      <c r="BF4" s="101">
        <f>BF5</f>
        <v>43759</v>
      </c>
      <c r="BG4" s="102"/>
      <c r="BH4" s="102"/>
      <c r="BI4" s="102"/>
      <c r="BJ4" s="102"/>
      <c r="BK4" s="102"/>
      <c r="BL4" s="103"/>
      <c r="BM4" s="101">
        <f>BM5</f>
        <v>43766</v>
      </c>
      <c r="BN4" s="102"/>
      <c r="BO4" s="102"/>
      <c r="BP4" s="102"/>
      <c r="BQ4" s="102"/>
      <c r="BR4" s="102"/>
      <c r="BS4" s="103"/>
      <c r="BT4" s="101">
        <f>BT5</f>
        <v>43773</v>
      </c>
      <c r="BU4" s="102"/>
      <c r="BV4" s="102"/>
      <c r="BW4" s="102"/>
      <c r="BX4" s="102"/>
      <c r="BY4" s="102"/>
      <c r="BZ4" s="103"/>
      <c r="CA4" s="101">
        <f>CA5</f>
        <v>43780</v>
      </c>
      <c r="CB4" s="102"/>
      <c r="CC4" s="102"/>
      <c r="CD4" s="102"/>
      <c r="CE4" s="102"/>
      <c r="CF4" s="102"/>
      <c r="CG4" s="103"/>
      <c r="CH4" s="101">
        <f>CH5</f>
        <v>43787</v>
      </c>
      <c r="CI4" s="102"/>
      <c r="CJ4" s="102"/>
      <c r="CK4" s="102"/>
      <c r="CL4" s="102"/>
      <c r="CM4" s="102"/>
      <c r="CN4" s="103"/>
      <c r="CO4" s="101">
        <f>CO5</f>
        <v>43794</v>
      </c>
      <c r="CP4" s="102"/>
      <c r="CQ4" s="102"/>
      <c r="CR4" s="102"/>
      <c r="CS4" s="102"/>
      <c r="CT4" s="102"/>
      <c r="CU4" s="103"/>
      <c r="CV4" s="101">
        <f>CV5</f>
        <v>43801</v>
      </c>
      <c r="CW4" s="102"/>
      <c r="CX4" s="102"/>
      <c r="CY4" s="102"/>
      <c r="CZ4" s="102"/>
      <c r="DA4" s="102"/>
      <c r="DB4" s="103"/>
      <c r="DC4" s="101">
        <f>DC5</f>
        <v>43808</v>
      </c>
      <c r="DD4" s="102"/>
      <c r="DE4" s="102"/>
      <c r="DF4" s="102"/>
      <c r="DG4" s="102"/>
      <c r="DH4" s="102"/>
      <c r="DI4" s="103"/>
      <c r="DJ4" s="101">
        <f>DJ5</f>
        <v>43815</v>
      </c>
      <c r="DK4" s="102"/>
      <c r="DL4" s="102"/>
      <c r="DM4" s="102"/>
      <c r="DN4" s="102"/>
      <c r="DO4" s="102"/>
      <c r="DP4" s="103"/>
    </row>
    <row r="5" spans="1:120" ht="15" customHeight="1" x14ac:dyDescent="0.25">
      <c r="A5" s="34" t="s">
        <v>4</v>
      </c>
      <c r="B5" s="106"/>
      <c r="C5" s="106"/>
      <c r="D5" s="106"/>
      <c r="E5" s="106"/>
      <c r="F5" s="106"/>
      <c r="G5" s="106"/>
      <c r="I5" s="43">
        <f>Início_do_projeto-WEEKDAY(Início_do_projeto,1)+2+7*(Semana_de_exibição-1)</f>
        <v>43710</v>
      </c>
      <c r="J5" s="44">
        <f>I5+1</f>
        <v>43711</v>
      </c>
      <c r="K5" s="44">
        <f t="shared" ref="K5:AX5" si="0">J5+1</f>
        <v>43712</v>
      </c>
      <c r="L5" s="44">
        <f t="shared" si="0"/>
        <v>43713</v>
      </c>
      <c r="M5" s="44">
        <f t="shared" si="0"/>
        <v>43714</v>
      </c>
      <c r="N5" s="44">
        <f t="shared" si="0"/>
        <v>43715</v>
      </c>
      <c r="O5" s="45">
        <f t="shared" si="0"/>
        <v>43716</v>
      </c>
      <c r="P5" s="43">
        <f>O5+1</f>
        <v>43717</v>
      </c>
      <c r="Q5" s="44">
        <f>P5+1</f>
        <v>43718</v>
      </c>
      <c r="R5" s="44">
        <f t="shared" si="0"/>
        <v>43719</v>
      </c>
      <c r="S5" s="44">
        <f t="shared" si="0"/>
        <v>43720</v>
      </c>
      <c r="T5" s="44">
        <f t="shared" si="0"/>
        <v>43721</v>
      </c>
      <c r="U5" s="44">
        <f t="shared" si="0"/>
        <v>43722</v>
      </c>
      <c r="V5" s="45">
        <f t="shared" si="0"/>
        <v>43723</v>
      </c>
      <c r="W5" s="43">
        <f>V5+1</f>
        <v>43724</v>
      </c>
      <c r="X5" s="44">
        <f>W5+1</f>
        <v>43725</v>
      </c>
      <c r="Y5" s="44">
        <f t="shared" si="0"/>
        <v>43726</v>
      </c>
      <c r="Z5" s="44">
        <f t="shared" si="0"/>
        <v>43727</v>
      </c>
      <c r="AA5" s="44">
        <f t="shared" si="0"/>
        <v>43728</v>
      </c>
      <c r="AB5" s="44">
        <f t="shared" si="0"/>
        <v>43729</v>
      </c>
      <c r="AC5" s="45">
        <f t="shared" si="0"/>
        <v>43730</v>
      </c>
      <c r="AD5" s="43">
        <f>AC5+1</f>
        <v>43731</v>
      </c>
      <c r="AE5" s="44">
        <f>AD5+1</f>
        <v>43732</v>
      </c>
      <c r="AF5" s="44">
        <f t="shared" si="0"/>
        <v>43733</v>
      </c>
      <c r="AG5" s="44">
        <f t="shared" si="0"/>
        <v>43734</v>
      </c>
      <c r="AH5" s="44">
        <f t="shared" si="0"/>
        <v>43735</v>
      </c>
      <c r="AI5" s="44">
        <f t="shared" si="0"/>
        <v>43736</v>
      </c>
      <c r="AJ5" s="45">
        <f t="shared" si="0"/>
        <v>43737</v>
      </c>
      <c r="AK5" s="43">
        <f>AJ5+1</f>
        <v>43738</v>
      </c>
      <c r="AL5" s="44">
        <f>AK5+1</f>
        <v>43739</v>
      </c>
      <c r="AM5" s="44">
        <f t="shared" si="0"/>
        <v>43740</v>
      </c>
      <c r="AN5" s="44">
        <f t="shared" si="0"/>
        <v>43741</v>
      </c>
      <c r="AO5" s="44">
        <f t="shared" si="0"/>
        <v>43742</v>
      </c>
      <c r="AP5" s="44">
        <f t="shared" si="0"/>
        <v>43743</v>
      </c>
      <c r="AQ5" s="45">
        <f t="shared" si="0"/>
        <v>43744</v>
      </c>
      <c r="AR5" s="43">
        <f>AQ5+1</f>
        <v>43745</v>
      </c>
      <c r="AS5" s="44">
        <f>AR5+1</f>
        <v>43746</v>
      </c>
      <c r="AT5" s="44">
        <f t="shared" si="0"/>
        <v>43747</v>
      </c>
      <c r="AU5" s="44">
        <f t="shared" si="0"/>
        <v>43748</v>
      </c>
      <c r="AV5" s="44">
        <f t="shared" si="0"/>
        <v>43749</v>
      </c>
      <c r="AW5" s="44">
        <f t="shared" si="0"/>
        <v>43750</v>
      </c>
      <c r="AX5" s="45">
        <f t="shared" si="0"/>
        <v>43751</v>
      </c>
      <c r="AY5" s="43">
        <f>AX5+1</f>
        <v>43752</v>
      </c>
      <c r="AZ5" s="44">
        <f>AY5+1</f>
        <v>43753</v>
      </c>
      <c r="BA5" s="44">
        <f t="shared" ref="BA5:BE5" si="1">AZ5+1</f>
        <v>43754</v>
      </c>
      <c r="BB5" s="44">
        <f t="shared" si="1"/>
        <v>43755</v>
      </c>
      <c r="BC5" s="44">
        <f t="shared" si="1"/>
        <v>43756</v>
      </c>
      <c r="BD5" s="44">
        <f t="shared" si="1"/>
        <v>43757</v>
      </c>
      <c r="BE5" s="45">
        <f t="shared" si="1"/>
        <v>43758</v>
      </c>
      <c r="BF5" s="43">
        <f>BE5+1</f>
        <v>43759</v>
      </c>
      <c r="BG5" s="44">
        <f>BF5+1</f>
        <v>43760</v>
      </c>
      <c r="BH5" s="44">
        <f t="shared" ref="BH5:BL5" si="2">BG5+1</f>
        <v>43761</v>
      </c>
      <c r="BI5" s="44">
        <f t="shared" si="2"/>
        <v>43762</v>
      </c>
      <c r="BJ5" s="44">
        <f t="shared" si="2"/>
        <v>43763</v>
      </c>
      <c r="BK5" s="44">
        <f t="shared" si="2"/>
        <v>43764</v>
      </c>
      <c r="BL5" s="45">
        <f t="shared" si="2"/>
        <v>43765</v>
      </c>
      <c r="BM5" s="43">
        <f>BL5+1</f>
        <v>43766</v>
      </c>
      <c r="BN5" s="44">
        <f>BM5+1</f>
        <v>43767</v>
      </c>
      <c r="BO5" s="44">
        <f t="shared" ref="BO5" si="3">BN5+1</f>
        <v>43768</v>
      </c>
      <c r="BP5" s="44">
        <f t="shared" ref="BP5" si="4">BO5+1</f>
        <v>43769</v>
      </c>
      <c r="BQ5" s="44">
        <f t="shared" ref="BQ5" si="5">BP5+1</f>
        <v>43770</v>
      </c>
      <c r="BR5" s="44">
        <f t="shared" ref="BR5" si="6">BQ5+1</f>
        <v>43771</v>
      </c>
      <c r="BS5" s="45">
        <f t="shared" ref="BS5" si="7">BR5+1</f>
        <v>43772</v>
      </c>
      <c r="BT5" s="43">
        <f>BS5+1</f>
        <v>43773</v>
      </c>
      <c r="BU5" s="44">
        <f>BT5+1</f>
        <v>43774</v>
      </c>
      <c r="BV5" s="44">
        <f t="shared" ref="BV5" si="8">BU5+1</f>
        <v>43775</v>
      </c>
      <c r="BW5" s="44">
        <f t="shared" ref="BW5" si="9">BV5+1</f>
        <v>43776</v>
      </c>
      <c r="BX5" s="44">
        <f t="shared" ref="BX5" si="10">BW5+1</f>
        <v>43777</v>
      </c>
      <c r="BY5" s="44">
        <f t="shared" ref="BY5" si="11">BX5+1</f>
        <v>43778</v>
      </c>
      <c r="BZ5" s="45">
        <f t="shared" ref="BZ5" si="12">BY5+1</f>
        <v>43779</v>
      </c>
      <c r="CA5" s="43">
        <f>BZ5+1</f>
        <v>43780</v>
      </c>
      <c r="CB5" s="44">
        <f>CA5+1</f>
        <v>43781</v>
      </c>
      <c r="CC5" s="44">
        <f t="shared" ref="CC5" si="13">CB5+1</f>
        <v>43782</v>
      </c>
      <c r="CD5" s="44">
        <f t="shared" ref="CD5" si="14">CC5+1</f>
        <v>43783</v>
      </c>
      <c r="CE5" s="44">
        <f t="shared" ref="CE5" si="15">CD5+1</f>
        <v>43784</v>
      </c>
      <c r="CF5" s="44">
        <f t="shared" ref="CF5" si="16">CE5+1</f>
        <v>43785</v>
      </c>
      <c r="CG5" s="45">
        <f t="shared" ref="CG5" si="17">CF5+1</f>
        <v>43786</v>
      </c>
      <c r="CH5" s="43">
        <f>CG5+1</f>
        <v>43787</v>
      </c>
      <c r="CI5" s="44">
        <f>CH5+1</f>
        <v>43788</v>
      </c>
      <c r="CJ5" s="44">
        <f t="shared" ref="CJ5" si="18">CI5+1</f>
        <v>43789</v>
      </c>
      <c r="CK5" s="44">
        <f t="shared" ref="CK5" si="19">CJ5+1</f>
        <v>43790</v>
      </c>
      <c r="CL5" s="44">
        <f t="shared" ref="CL5" si="20">CK5+1</f>
        <v>43791</v>
      </c>
      <c r="CM5" s="44">
        <f t="shared" ref="CM5" si="21">CL5+1</f>
        <v>43792</v>
      </c>
      <c r="CN5" s="45">
        <f t="shared" ref="CN5" si="22">CM5+1</f>
        <v>43793</v>
      </c>
      <c r="CO5" s="43">
        <f>CN5+1</f>
        <v>43794</v>
      </c>
      <c r="CP5" s="44">
        <f>CO5+1</f>
        <v>43795</v>
      </c>
      <c r="CQ5" s="44">
        <f t="shared" ref="CQ5" si="23">CP5+1</f>
        <v>43796</v>
      </c>
      <c r="CR5" s="44">
        <f t="shared" ref="CR5" si="24">CQ5+1</f>
        <v>43797</v>
      </c>
      <c r="CS5" s="44">
        <f t="shared" ref="CS5" si="25">CR5+1</f>
        <v>43798</v>
      </c>
      <c r="CT5" s="44">
        <f t="shared" ref="CT5" si="26">CS5+1</f>
        <v>43799</v>
      </c>
      <c r="CU5" s="45">
        <f t="shared" ref="CU5" si="27">CT5+1</f>
        <v>43800</v>
      </c>
      <c r="CV5" s="43">
        <f>CU5+1</f>
        <v>43801</v>
      </c>
      <c r="CW5" s="44">
        <f>CV5+1</f>
        <v>43802</v>
      </c>
      <c r="CX5" s="44">
        <f t="shared" ref="CX5" si="28">CW5+1</f>
        <v>43803</v>
      </c>
      <c r="CY5" s="44">
        <f t="shared" ref="CY5" si="29">CX5+1</f>
        <v>43804</v>
      </c>
      <c r="CZ5" s="44">
        <f t="shared" ref="CZ5" si="30">CY5+1</f>
        <v>43805</v>
      </c>
      <c r="DA5" s="44">
        <f t="shared" ref="DA5" si="31">CZ5+1</f>
        <v>43806</v>
      </c>
      <c r="DB5" s="45">
        <f t="shared" ref="DB5" si="32">DA5+1</f>
        <v>43807</v>
      </c>
      <c r="DC5" s="43">
        <f>DB5+1</f>
        <v>43808</v>
      </c>
      <c r="DD5" s="44">
        <f>DC5+1</f>
        <v>43809</v>
      </c>
      <c r="DE5" s="44">
        <f t="shared" ref="DE5" si="33">DD5+1</f>
        <v>43810</v>
      </c>
      <c r="DF5" s="44">
        <f t="shared" ref="DF5" si="34">DE5+1</f>
        <v>43811</v>
      </c>
      <c r="DG5" s="44">
        <f t="shared" ref="DG5" si="35">DF5+1</f>
        <v>43812</v>
      </c>
      <c r="DH5" s="44">
        <f t="shared" ref="DH5" si="36">DG5+1</f>
        <v>43813</v>
      </c>
      <c r="DI5" s="45">
        <f t="shared" ref="DI5" si="37">DH5+1</f>
        <v>43814</v>
      </c>
      <c r="DJ5" s="43">
        <f>DI5+1</f>
        <v>43815</v>
      </c>
      <c r="DK5" s="44">
        <f>DJ5+1</f>
        <v>43816</v>
      </c>
      <c r="DL5" s="44">
        <f t="shared" ref="DL5" si="38">DK5+1</f>
        <v>43817</v>
      </c>
      <c r="DM5" s="44">
        <f t="shared" ref="DM5" si="39">DL5+1</f>
        <v>43818</v>
      </c>
      <c r="DN5" s="44">
        <f t="shared" ref="DN5" si="40">DM5+1</f>
        <v>43819</v>
      </c>
      <c r="DO5" s="44">
        <f t="shared" ref="DO5" si="41">DN5+1</f>
        <v>43820</v>
      </c>
      <c r="DP5" s="45">
        <f t="shared" ref="DP5" si="42">DO5+1</f>
        <v>43821</v>
      </c>
    </row>
    <row r="6" spans="1:120" ht="30" customHeight="1" thickBot="1" x14ac:dyDescent="0.3">
      <c r="A6" s="34" t="s">
        <v>5</v>
      </c>
      <c r="B6" s="8" t="s">
        <v>12</v>
      </c>
      <c r="C6" s="9" t="s">
        <v>16</v>
      </c>
      <c r="D6" s="9" t="s">
        <v>17</v>
      </c>
      <c r="E6" s="9" t="s">
        <v>18</v>
      </c>
      <c r="F6" s="9" t="s">
        <v>19</v>
      </c>
      <c r="G6" s="9"/>
      <c r="H6" s="9" t="s">
        <v>20</v>
      </c>
      <c r="I6" s="10" t="str">
        <f t="shared" ref="I6" si="43">LEFT(TEXT(I5,"ddd"),1)</f>
        <v>s</v>
      </c>
      <c r="J6" s="10" t="str">
        <f t="shared" ref="J6:AR6" si="44">LEFT(TEXT(J5,"ddd"),1)</f>
        <v>t</v>
      </c>
      <c r="K6" s="10" t="str">
        <f t="shared" si="44"/>
        <v>q</v>
      </c>
      <c r="L6" s="10" t="str">
        <f t="shared" si="44"/>
        <v>q</v>
      </c>
      <c r="M6" s="10" t="str">
        <f t="shared" si="44"/>
        <v>s</v>
      </c>
      <c r="N6" s="10" t="str">
        <f t="shared" si="44"/>
        <v>s</v>
      </c>
      <c r="O6" s="10" t="str">
        <f t="shared" si="44"/>
        <v>d</v>
      </c>
      <c r="P6" s="10" t="str">
        <f t="shared" si="44"/>
        <v>s</v>
      </c>
      <c r="Q6" s="10" t="str">
        <f t="shared" si="44"/>
        <v>t</v>
      </c>
      <c r="R6" s="10" t="str">
        <f t="shared" si="44"/>
        <v>q</v>
      </c>
      <c r="S6" s="10" t="str">
        <f t="shared" si="44"/>
        <v>q</v>
      </c>
      <c r="T6" s="10" t="str">
        <f t="shared" si="44"/>
        <v>s</v>
      </c>
      <c r="U6" s="10" t="str">
        <f t="shared" si="44"/>
        <v>s</v>
      </c>
      <c r="V6" s="10" t="str">
        <f t="shared" si="44"/>
        <v>d</v>
      </c>
      <c r="W6" s="10" t="str">
        <f t="shared" si="44"/>
        <v>s</v>
      </c>
      <c r="X6" s="10" t="str">
        <f t="shared" si="44"/>
        <v>t</v>
      </c>
      <c r="Y6" s="10" t="str">
        <f t="shared" si="44"/>
        <v>q</v>
      </c>
      <c r="Z6" s="10" t="str">
        <f t="shared" si="44"/>
        <v>q</v>
      </c>
      <c r="AA6" s="10" t="str">
        <f t="shared" si="44"/>
        <v>s</v>
      </c>
      <c r="AB6" s="10" t="str">
        <f t="shared" si="44"/>
        <v>s</v>
      </c>
      <c r="AC6" s="10" t="str">
        <f t="shared" si="44"/>
        <v>d</v>
      </c>
      <c r="AD6" s="10" t="str">
        <f t="shared" si="44"/>
        <v>s</v>
      </c>
      <c r="AE6" s="10" t="str">
        <f t="shared" si="44"/>
        <v>t</v>
      </c>
      <c r="AF6" s="10" t="str">
        <f t="shared" si="44"/>
        <v>q</v>
      </c>
      <c r="AG6" s="10" t="str">
        <f t="shared" si="44"/>
        <v>q</v>
      </c>
      <c r="AH6" s="10" t="str">
        <f t="shared" si="44"/>
        <v>s</v>
      </c>
      <c r="AI6" s="10" t="str">
        <f t="shared" si="44"/>
        <v>s</v>
      </c>
      <c r="AJ6" s="10" t="str">
        <f t="shared" si="44"/>
        <v>d</v>
      </c>
      <c r="AK6" s="10" t="str">
        <f t="shared" si="44"/>
        <v>s</v>
      </c>
      <c r="AL6" s="10" t="str">
        <f t="shared" si="44"/>
        <v>t</v>
      </c>
      <c r="AM6" s="10" t="str">
        <f t="shared" si="44"/>
        <v>q</v>
      </c>
      <c r="AN6" s="10" t="str">
        <f t="shared" si="44"/>
        <v>q</v>
      </c>
      <c r="AO6" s="10" t="str">
        <f t="shared" si="44"/>
        <v>s</v>
      </c>
      <c r="AP6" s="10" t="str">
        <f t="shared" si="44"/>
        <v>s</v>
      </c>
      <c r="AQ6" s="10" t="str">
        <f t="shared" si="44"/>
        <v>d</v>
      </c>
      <c r="AR6" s="10" t="str">
        <f t="shared" si="44"/>
        <v>s</v>
      </c>
      <c r="AS6" s="10" t="str">
        <f t="shared" ref="AS6:BL6" si="45">LEFT(TEXT(AS5,"ddd"),1)</f>
        <v>t</v>
      </c>
      <c r="AT6" s="10" t="str">
        <f t="shared" si="45"/>
        <v>q</v>
      </c>
      <c r="AU6" s="10" t="str">
        <f t="shared" si="45"/>
        <v>q</v>
      </c>
      <c r="AV6" s="10" t="str">
        <f t="shared" si="45"/>
        <v>s</v>
      </c>
      <c r="AW6" s="10" t="str">
        <f t="shared" si="45"/>
        <v>s</v>
      </c>
      <c r="AX6" s="10" t="str">
        <f t="shared" si="45"/>
        <v>d</v>
      </c>
      <c r="AY6" s="10" t="str">
        <f t="shared" si="45"/>
        <v>s</v>
      </c>
      <c r="AZ6" s="10" t="str">
        <f t="shared" si="45"/>
        <v>t</v>
      </c>
      <c r="BA6" s="10" t="str">
        <f t="shared" si="45"/>
        <v>q</v>
      </c>
      <c r="BB6" s="10" t="str">
        <f t="shared" si="45"/>
        <v>q</v>
      </c>
      <c r="BC6" s="10" t="str">
        <f t="shared" si="45"/>
        <v>s</v>
      </c>
      <c r="BD6" s="10" t="str">
        <f t="shared" si="45"/>
        <v>s</v>
      </c>
      <c r="BE6" s="10" t="str">
        <f t="shared" si="45"/>
        <v>d</v>
      </c>
      <c r="BF6" s="10" t="str">
        <f t="shared" si="45"/>
        <v>s</v>
      </c>
      <c r="BG6" s="10" t="str">
        <f t="shared" si="45"/>
        <v>t</v>
      </c>
      <c r="BH6" s="10" t="str">
        <f t="shared" si="45"/>
        <v>q</v>
      </c>
      <c r="BI6" s="10" t="str">
        <f t="shared" si="45"/>
        <v>q</v>
      </c>
      <c r="BJ6" s="10" t="str">
        <f t="shared" si="45"/>
        <v>s</v>
      </c>
      <c r="BK6" s="10" t="str">
        <f t="shared" si="45"/>
        <v>s</v>
      </c>
      <c r="BL6" s="10" t="str">
        <f t="shared" si="45"/>
        <v>d</v>
      </c>
      <c r="BM6" s="10" t="str">
        <f t="shared" ref="BM6:DP6" si="46">LEFT(TEXT(BM5,"ddd"),1)</f>
        <v>s</v>
      </c>
      <c r="BN6" s="10" t="str">
        <f t="shared" si="46"/>
        <v>t</v>
      </c>
      <c r="BO6" s="10" t="str">
        <f t="shared" si="46"/>
        <v>q</v>
      </c>
      <c r="BP6" s="10" t="str">
        <f t="shared" si="46"/>
        <v>q</v>
      </c>
      <c r="BQ6" s="10" t="str">
        <f t="shared" si="46"/>
        <v>s</v>
      </c>
      <c r="BR6" s="10" t="str">
        <f t="shared" si="46"/>
        <v>s</v>
      </c>
      <c r="BS6" s="10" t="str">
        <f t="shared" si="46"/>
        <v>d</v>
      </c>
      <c r="BT6" s="10" t="str">
        <f t="shared" si="46"/>
        <v>s</v>
      </c>
      <c r="BU6" s="10" t="str">
        <f t="shared" si="46"/>
        <v>t</v>
      </c>
      <c r="BV6" s="10" t="str">
        <f t="shared" si="46"/>
        <v>q</v>
      </c>
      <c r="BW6" s="10" t="str">
        <f t="shared" si="46"/>
        <v>q</v>
      </c>
      <c r="BX6" s="10" t="str">
        <f t="shared" si="46"/>
        <v>s</v>
      </c>
      <c r="BY6" s="10" t="str">
        <f t="shared" si="46"/>
        <v>s</v>
      </c>
      <c r="BZ6" s="10" t="str">
        <f t="shared" si="46"/>
        <v>d</v>
      </c>
      <c r="CA6" s="10" t="str">
        <f t="shared" si="46"/>
        <v>s</v>
      </c>
      <c r="CB6" s="10" t="str">
        <f t="shared" si="46"/>
        <v>t</v>
      </c>
      <c r="CC6" s="10" t="str">
        <f t="shared" si="46"/>
        <v>q</v>
      </c>
      <c r="CD6" s="10" t="str">
        <f t="shared" si="46"/>
        <v>q</v>
      </c>
      <c r="CE6" s="10" t="str">
        <f t="shared" si="46"/>
        <v>s</v>
      </c>
      <c r="CF6" s="10" t="str">
        <f t="shared" si="46"/>
        <v>s</v>
      </c>
      <c r="CG6" s="10" t="str">
        <f t="shared" si="46"/>
        <v>d</v>
      </c>
      <c r="CH6" s="10" t="str">
        <f t="shared" si="46"/>
        <v>s</v>
      </c>
      <c r="CI6" s="10" t="str">
        <f t="shared" si="46"/>
        <v>t</v>
      </c>
      <c r="CJ6" s="10" t="str">
        <f t="shared" si="46"/>
        <v>q</v>
      </c>
      <c r="CK6" s="10" t="str">
        <f t="shared" si="46"/>
        <v>q</v>
      </c>
      <c r="CL6" s="10" t="str">
        <f t="shared" si="46"/>
        <v>s</v>
      </c>
      <c r="CM6" s="10" t="str">
        <f t="shared" si="46"/>
        <v>s</v>
      </c>
      <c r="CN6" s="10" t="str">
        <f t="shared" si="46"/>
        <v>d</v>
      </c>
      <c r="CO6" s="10" t="str">
        <f t="shared" si="46"/>
        <v>s</v>
      </c>
      <c r="CP6" s="10" t="str">
        <f t="shared" si="46"/>
        <v>t</v>
      </c>
      <c r="CQ6" s="10" t="str">
        <f t="shared" si="46"/>
        <v>q</v>
      </c>
      <c r="CR6" s="10" t="str">
        <f t="shared" si="46"/>
        <v>q</v>
      </c>
      <c r="CS6" s="10" t="str">
        <f t="shared" si="46"/>
        <v>s</v>
      </c>
      <c r="CT6" s="10" t="str">
        <f t="shared" si="46"/>
        <v>s</v>
      </c>
      <c r="CU6" s="10" t="str">
        <f t="shared" si="46"/>
        <v>d</v>
      </c>
      <c r="CV6" s="10" t="str">
        <f t="shared" si="46"/>
        <v>s</v>
      </c>
      <c r="CW6" s="10" t="str">
        <f t="shared" si="46"/>
        <v>t</v>
      </c>
      <c r="CX6" s="10" t="str">
        <f t="shared" si="46"/>
        <v>q</v>
      </c>
      <c r="CY6" s="10" t="str">
        <f t="shared" si="46"/>
        <v>q</v>
      </c>
      <c r="CZ6" s="10" t="str">
        <f t="shared" si="46"/>
        <v>s</v>
      </c>
      <c r="DA6" s="10" t="str">
        <f t="shared" si="46"/>
        <v>s</v>
      </c>
      <c r="DB6" s="10" t="str">
        <f t="shared" si="46"/>
        <v>d</v>
      </c>
      <c r="DC6" s="10" t="str">
        <f t="shared" si="46"/>
        <v>s</v>
      </c>
      <c r="DD6" s="10" t="str">
        <f t="shared" si="46"/>
        <v>t</v>
      </c>
      <c r="DE6" s="10" t="str">
        <f t="shared" si="46"/>
        <v>q</v>
      </c>
      <c r="DF6" s="10" t="str">
        <f t="shared" si="46"/>
        <v>q</v>
      </c>
      <c r="DG6" s="10" t="str">
        <f t="shared" si="46"/>
        <v>s</v>
      </c>
      <c r="DH6" s="10" t="str">
        <f t="shared" si="46"/>
        <v>s</v>
      </c>
      <c r="DI6" s="10" t="str">
        <f t="shared" si="46"/>
        <v>d</v>
      </c>
      <c r="DJ6" s="10" t="str">
        <f t="shared" si="46"/>
        <v>s</v>
      </c>
      <c r="DK6" s="10" t="str">
        <f t="shared" si="46"/>
        <v>t</v>
      </c>
      <c r="DL6" s="10" t="str">
        <f t="shared" si="46"/>
        <v>q</v>
      </c>
      <c r="DM6" s="10" t="str">
        <f t="shared" si="46"/>
        <v>q</v>
      </c>
      <c r="DN6" s="10" t="str">
        <f t="shared" si="46"/>
        <v>s</v>
      </c>
      <c r="DO6" s="10" t="str">
        <f t="shared" si="46"/>
        <v>s</v>
      </c>
      <c r="DP6" s="10" t="str">
        <f t="shared" si="46"/>
        <v>d</v>
      </c>
    </row>
    <row r="7" spans="1:120" ht="30" hidden="1" customHeight="1" thickBot="1" x14ac:dyDescent="0.3">
      <c r="A7" s="33" t="s">
        <v>6</v>
      </c>
      <c r="C7" s="37"/>
      <c r="E7"/>
      <c r="H7" t="str">
        <f t="shared" ref="H7:H23" si="47">IF(OR(ISBLANK(Início_do_projeto),ISBLANK(término_da_tarefa)),"",término_da_tarefa-Início_do_projeto+1)</f>
        <v/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</row>
    <row r="8" spans="1:120" s="3" customFormat="1" ht="30" customHeight="1" thickBot="1" x14ac:dyDescent="0.3">
      <c r="A8" s="34" t="s">
        <v>7</v>
      </c>
      <c r="B8" s="15" t="s">
        <v>23</v>
      </c>
      <c r="C8" s="68"/>
      <c r="D8" s="16"/>
      <c r="E8" s="76"/>
      <c r="F8" s="77"/>
      <c r="G8" s="14"/>
      <c r="H8" s="14" t="str">
        <f t="shared" si="47"/>
        <v/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</row>
    <row r="9" spans="1:120" s="3" customFormat="1" ht="30" customHeight="1" thickBot="1" x14ac:dyDescent="0.3">
      <c r="A9" s="34" t="s">
        <v>8</v>
      </c>
      <c r="B9" s="50" t="s">
        <v>31</v>
      </c>
      <c r="C9" s="61" t="s">
        <v>29</v>
      </c>
      <c r="D9" s="17">
        <v>0</v>
      </c>
      <c r="E9" s="78">
        <v>43712</v>
      </c>
      <c r="F9" s="78">
        <v>43718</v>
      </c>
      <c r="G9" s="14"/>
      <c r="H9" s="14">
        <f t="shared" si="47"/>
        <v>14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</row>
    <row r="10" spans="1:120" s="3" customFormat="1" ht="30" customHeight="1" thickBot="1" x14ac:dyDescent="0.3">
      <c r="A10" s="34" t="s">
        <v>9</v>
      </c>
      <c r="B10" s="18" t="s">
        <v>24</v>
      </c>
      <c r="C10" s="69"/>
      <c r="D10" s="19"/>
      <c r="E10" s="79"/>
      <c r="F10" s="80"/>
      <c r="G10" s="14"/>
      <c r="H10" s="14" t="str">
        <f t="shared" si="47"/>
        <v/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spans="1:120" s="3" customFormat="1" ht="30" customHeight="1" thickBot="1" x14ac:dyDescent="0.3">
      <c r="A11" s="34"/>
      <c r="B11" s="51" t="s">
        <v>32</v>
      </c>
      <c r="C11" s="62" t="s">
        <v>30</v>
      </c>
      <c r="D11" s="20">
        <v>0</v>
      </c>
      <c r="E11" s="81">
        <v>43712</v>
      </c>
      <c r="F11" s="81">
        <v>43718</v>
      </c>
      <c r="G11" s="14"/>
      <c r="H11" s="14">
        <f t="shared" si="47"/>
        <v>14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</row>
    <row r="12" spans="1:120" s="3" customFormat="1" ht="30" customHeight="1" thickBot="1" x14ac:dyDescent="0.3">
      <c r="A12" s="33" t="s">
        <v>10</v>
      </c>
      <c r="B12" s="21" t="s">
        <v>22</v>
      </c>
      <c r="C12" s="70"/>
      <c r="D12" s="22"/>
      <c r="E12" s="82"/>
      <c r="F12" s="83"/>
      <c r="G12" s="14"/>
      <c r="H12" s="14" t="str">
        <f t="shared" si="47"/>
        <v/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</row>
    <row r="13" spans="1:120" s="3" customFormat="1" ht="30" customHeight="1" thickBot="1" x14ac:dyDescent="0.3">
      <c r="A13" s="33"/>
      <c r="B13" s="96" t="s">
        <v>33</v>
      </c>
      <c r="C13" s="63" t="s">
        <v>29</v>
      </c>
      <c r="D13" s="23">
        <v>0</v>
      </c>
      <c r="E13" s="75">
        <v>43719</v>
      </c>
      <c r="F13" s="75">
        <v>43746</v>
      </c>
      <c r="G13" s="14"/>
      <c r="H13" s="14">
        <f t="shared" si="47"/>
        <v>42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</row>
    <row r="14" spans="1:120" s="3" customFormat="1" ht="30" customHeight="1" thickBot="1" x14ac:dyDescent="0.3">
      <c r="A14" s="33" t="s">
        <v>10</v>
      </c>
      <c r="B14" s="24" t="s">
        <v>25</v>
      </c>
      <c r="C14" s="71"/>
      <c r="D14" s="25"/>
      <c r="E14" s="84"/>
      <c r="F14" s="85"/>
      <c r="G14" s="14"/>
      <c r="H14" s="14" t="str">
        <f t="shared" si="47"/>
        <v/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</row>
    <row r="15" spans="1:120" s="3" customFormat="1" ht="30" customHeight="1" thickBot="1" x14ac:dyDescent="0.3">
      <c r="A15" s="33"/>
      <c r="B15" s="97" t="s">
        <v>34</v>
      </c>
      <c r="C15" s="64" t="s">
        <v>30</v>
      </c>
      <c r="D15" s="26">
        <v>0</v>
      </c>
      <c r="E15" s="86">
        <v>43719</v>
      </c>
      <c r="F15" s="86">
        <v>43746</v>
      </c>
      <c r="G15" s="14"/>
      <c r="H15" s="14">
        <f t="shared" si="47"/>
        <v>42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</row>
    <row r="16" spans="1:120" s="3" customFormat="1" ht="30" customHeight="1" thickBot="1" x14ac:dyDescent="0.3">
      <c r="A16" s="33" t="s">
        <v>11</v>
      </c>
      <c r="B16" s="55" t="s">
        <v>26</v>
      </c>
      <c r="C16" s="72"/>
      <c r="D16" s="56"/>
      <c r="E16" s="87"/>
      <c r="F16" s="88"/>
      <c r="G16" s="14"/>
      <c r="H16" s="14" t="str">
        <f t="shared" si="47"/>
        <v/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</row>
    <row r="17" spans="1:120" s="3" customFormat="1" ht="30" customHeight="1" thickBot="1" x14ac:dyDescent="0.3">
      <c r="A17" s="33"/>
      <c r="B17" s="98" t="s">
        <v>35</v>
      </c>
      <c r="C17" s="65" t="s">
        <v>29</v>
      </c>
      <c r="D17" s="57"/>
      <c r="E17" s="89">
        <f>F15+1</f>
        <v>43747</v>
      </c>
      <c r="F17" s="89">
        <f>E17+27</f>
        <v>43774</v>
      </c>
      <c r="G17" s="14"/>
      <c r="H17" s="14">
        <f t="shared" si="47"/>
        <v>70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</row>
    <row r="18" spans="1:120" s="3" customFormat="1" ht="30" customHeight="1" thickBot="1" x14ac:dyDescent="0.3">
      <c r="A18" s="33"/>
      <c r="B18" s="58" t="s">
        <v>27</v>
      </c>
      <c r="C18" s="73"/>
      <c r="D18" s="59"/>
      <c r="E18" s="90"/>
      <c r="F18" s="91"/>
      <c r="G18" s="14"/>
      <c r="H18" s="14" t="str">
        <f t="shared" si="47"/>
        <v/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</row>
    <row r="19" spans="1:120" s="3" customFormat="1" ht="30" customHeight="1" thickBot="1" x14ac:dyDescent="0.3">
      <c r="A19" s="33"/>
      <c r="B19" s="99" t="s">
        <v>36</v>
      </c>
      <c r="C19" s="66" t="s">
        <v>30</v>
      </c>
      <c r="D19" s="60"/>
      <c r="E19" s="92">
        <v>43747</v>
      </c>
      <c r="F19" s="92">
        <v>43774</v>
      </c>
      <c r="G19" s="14"/>
      <c r="H19" s="14">
        <f t="shared" si="47"/>
        <v>70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</row>
    <row r="20" spans="1:120" s="3" customFormat="1" ht="30" customHeight="1" thickBot="1" x14ac:dyDescent="0.3">
      <c r="A20" s="33"/>
      <c r="B20" s="52" t="s">
        <v>28</v>
      </c>
      <c r="C20" s="74"/>
      <c r="D20" s="53"/>
      <c r="E20" s="93"/>
      <c r="F20" s="94"/>
      <c r="G20" s="14"/>
      <c r="H20" s="14" t="str">
        <f t="shared" si="47"/>
        <v/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</row>
    <row r="21" spans="1:120" s="3" customFormat="1" ht="30" customHeight="1" thickBot="1" x14ac:dyDescent="0.3">
      <c r="A21" s="33"/>
      <c r="B21" s="100" t="s">
        <v>37</v>
      </c>
      <c r="C21" s="67" t="s">
        <v>29</v>
      </c>
      <c r="D21" s="54"/>
      <c r="E21" s="95">
        <f>F19+1</f>
        <v>43775</v>
      </c>
      <c r="F21" s="95">
        <f>E21+27</f>
        <v>43802</v>
      </c>
      <c r="G21" s="14"/>
      <c r="H21" s="14">
        <f t="shared" si="47"/>
        <v>98</v>
      </c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</row>
    <row r="22" spans="1:120" s="3" customFormat="1" ht="30" customHeight="1" thickBot="1" x14ac:dyDescent="0.3">
      <c r="A22" s="33"/>
      <c r="B22" s="42"/>
      <c r="C22" s="41"/>
      <c r="D22" s="13"/>
      <c r="E22" s="46"/>
      <c r="F22" s="46"/>
      <c r="G22" s="14"/>
      <c r="H22" s="14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</row>
    <row r="23" spans="1:120" s="3" customFormat="1" ht="30" customHeight="1" thickBot="1" x14ac:dyDescent="0.3">
      <c r="A23" s="34" t="s">
        <v>21</v>
      </c>
      <c r="B23" s="27" t="s">
        <v>13</v>
      </c>
      <c r="C23" s="48"/>
      <c r="D23" s="28"/>
      <c r="E23" s="47"/>
      <c r="F23" s="47"/>
      <c r="G23" s="29"/>
      <c r="H23" s="29" t="str">
        <f t="shared" si="47"/>
        <v/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</row>
    <row r="24" spans="1:120" ht="30" customHeight="1" x14ac:dyDescent="0.25">
      <c r="G24" s="6"/>
    </row>
    <row r="25" spans="1:120" ht="30" customHeight="1" x14ac:dyDescent="0.25">
      <c r="C25" s="11"/>
      <c r="F25" s="35"/>
    </row>
    <row r="26" spans="1:120" ht="30" customHeight="1" x14ac:dyDescent="0.25">
      <c r="C26" s="12"/>
    </row>
  </sheetData>
  <mergeCells count="20">
    <mergeCell ref="AY4:BE4"/>
    <mergeCell ref="BF4:BL4"/>
    <mergeCell ref="E3:F3"/>
    <mergeCell ref="I4:O4"/>
    <mergeCell ref="P4:V4"/>
    <mergeCell ref="W4:AC4"/>
    <mergeCell ref="AD4:AJ4"/>
    <mergeCell ref="C3:D3"/>
    <mergeCell ref="C4:D4"/>
    <mergeCell ref="B5:G5"/>
    <mergeCell ref="AK4:AQ4"/>
    <mergeCell ref="AR4:AX4"/>
    <mergeCell ref="CV4:DB4"/>
    <mergeCell ref="DC4:DI4"/>
    <mergeCell ref="DJ4:DP4"/>
    <mergeCell ref="BM4:BS4"/>
    <mergeCell ref="BT4:BZ4"/>
    <mergeCell ref="CA4:CG4"/>
    <mergeCell ref="CH4:CN4"/>
    <mergeCell ref="CO4:CU4"/>
  </mergeCells>
  <conditionalFormatting sqref="D22:D23 D7:D15">
    <cfRule type="dataBar" priority="1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22:BL23 I5:BL15">
    <cfRule type="expression" dxfId="107" priority="141">
      <formula>AND(TODAY()&gt;=I$5,TODAY()&lt;J$5)</formula>
    </cfRule>
  </conditionalFormatting>
  <conditionalFormatting sqref="I22:BL23 I7:BL15">
    <cfRule type="expression" dxfId="106" priority="135">
      <formula>AND(início_da_tarefa&lt;=I$5,ROUNDDOWN((término_da_tarefa-início_da_tarefa+1)*progresso_da_tarefa,0)+início_da_tarefa-1&gt;=I$5)</formula>
    </cfRule>
    <cfRule type="expression" dxfId="105" priority="136" stopIfTrue="1">
      <formula>AND(término_da_tarefa&gt;=I$5,início_da_tarefa&lt;J$5)</formula>
    </cfRule>
  </conditionalFormatting>
  <conditionalFormatting sqref="D16:D17">
    <cfRule type="dataBar" priority="1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{06A83D4E-1A07-4709-A214-DFBB0577C684}</x14:id>
        </ext>
      </extLst>
    </cfRule>
  </conditionalFormatting>
  <conditionalFormatting sqref="D20:D21">
    <cfRule type="dataBar" priority="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{708C1013-F77F-4D08-8C37-93DFD087843E}</x14:id>
        </ext>
      </extLst>
    </cfRule>
  </conditionalFormatting>
  <conditionalFormatting sqref="I16:BL17">
    <cfRule type="expression" dxfId="104" priority="108">
      <formula>AND(TODAY()&gt;=I$5,TODAY()&lt;J$5)</formula>
    </cfRule>
  </conditionalFormatting>
  <conditionalFormatting sqref="I16:BL17">
    <cfRule type="expression" dxfId="103" priority="106">
      <formula>AND(início_da_tarefa&lt;=I$5,ROUNDDOWN((término_da_tarefa-início_da_tarefa+1)*progresso_da_tarefa,0)+início_da_tarefa-1&gt;=I$5)</formula>
    </cfRule>
    <cfRule type="expression" dxfId="102" priority="107" stopIfTrue="1">
      <formula>AND(término_da_tarefa&gt;=I$5,início_da_tarefa&lt;J$5)</formula>
    </cfRule>
  </conditionalFormatting>
  <conditionalFormatting sqref="D18:D19">
    <cfRule type="dataBar" priority="1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{10F7D7D1-BBD6-44BD-A7FC-17ADE1DEA686}</x14:id>
        </ext>
      </extLst>
    </cfRule>
  </conditionalFormatting>
  <conditionalFormatting sqref="I18:BL19">
    <cfRule type="expression" dxfId="101" priority="104">
      <formula>AND(TODAY()&gt;=I$5,TODAY()&lt;J$5)</formula>
    </cfRule>
  </conditionalFormatting>
  <conditionalFormatting sqref="I18:BL19">
    <cfRule type="expression" dxfId="100" priority="102">
      <formula>AND(início_da_tarefa&lt;=I$5,ROUNDDOWN((término_da_tarefa-início_da_tarefa+1)*progresso_da_tarefa,0)+início_da_tarefa-1&gt;=I$5)</formula>
    </cfRule>
    <cfRule type="expression" dxfId="99" priority="103" stopIfTrue="1">
      <formula>AND(término_da_tarefa&gt;=I$5,início_da_tarefa&lt;J$5)</formula>
    </cfRule>
  </conditionalFormatting>
  <conditionalFormatting sqref="I20:BL21">
    <cfRule type="expression" dxfId="98" priority="100">
      <formula>AND(TODAY()&gt;=I$5,TODAY()&lt;J$5)</formula>
    </cfRule>
  </conditionalFormatting>
  <conditionalFormatting sqref="I20:BL21">
    <cfRule type="expression" dxfId="97" priority="98">
      <formula>AND(início_da_tarefa&lt;=I$5,ROUNDDOWN((término_da_tarefa-início_da_tarefa+1)*progresso_da_tarefa,0)+início_da_tarefa-1&gt;=I$5)</formula>
    </cfRule>
    <cfRule type="expression" dxfId="96" priority="99" stopIfTrue="1">
      <formula>AND(término_da_tarefa&gt;=I$5,início_da_tarefa&lt;J$5)</formula>
    </cfRule>
  </conditionalFormatting>
  <conditionalFormatting sqref="BM22:BS23 BM5:BS15">
    <cfRule type="expression" dxfId="95" priority="96">
      <formula>AND(TODAY()&gt;=BM$5,TODAY()&lt;BN$5)</formula>
    </cfRule>
  </conditionalFormatting>
  <conditionalFormatting sqref="BM22:BS23 BM7:BS15">
    <cfRule type="expression" dxfId="94" priority="94">
      <formula>AND(início_da_tarefa&lt;=BM$5,ROUNDDOWN((término_da_tarefa-início_da_tarefa+1)*progresso_da_tarefa,0)+início_da_tarefa-1&gt;=BM$5)</formula>
    </cfRule>
    <cfRule type="expression" dxfId="93" priority="95" stopIfTrue="1">
      <formula>AND(término_da_tarefa&gt;=BM$5,início_da_tarefa&lt;BN$5)</formula>
    </cfRule>
  </conditionalFormatting>
  <conditionalFormatting sqref="BM16:BS17">
    <cfRule type="expression" dxfId="92" priority="93">
      <formula>AND(TODAY()&gt;=BM$5,TODAY()&lt;BN$5)</formula>
    </cfRule>
  </conditionalFormatting>
  <conditionalFormatting sqref="BM16:BS17">
    <cfRule type="expression" dxfId="91" priority="91">
      <formula>AND(início_da_tarefa&lt;=BM$5,ROUNDDOWN((término_da_tarefa-início_da_tarefa+1)*progresso_da_tarefa,0)+início_da_tarefa-1&gt;=BM$5)</formula>
    </cfRule>
    <cfRule type="expression" dxfId="90" priority="92" stopIfTrue="1">
      <formula>AND(término_da_tarefa&gt;=BM$5,início_da_tarefa&lt;BN$5)</formula>
    </cfRule>
  </conditionalFormatting>
  <conditionalFormatting sqref="BM18:BS19">
    <cfRule type="expression" dxfId="89" priority="90">
      <formula>AND(TODAY()&gt;=BM$5,TODAY()&lt;BN$5)</formula>
    </cfRule>
  </conditionalFormatting>
  <conditionalFormatting sqref="BM18:BS19">
    <cfRule type="expression" dxfId="88" priority="88">
      <formula>AND(início_da_tarefa&lt;=BM$5,ROUNDDOWN((término_da_tarefa-início_da_tarefa+1)*progresso_da_tarefa,0)+início_da_tarefa-1&gt;=BM$5)</formula>
    </cfRule>
    <cfRule type="expression" dxfId="87" priority="89" stopIfTrue="1">
      <formula>AND(término_da_tarefa&gt;=BM$5,início_da_tarefa&lt;BN$5)</formula>
    </cfRule>
  </conditionalFormatting>
  <conditionalFormatting sqref="BM20:BS21">
    <cfRule type="expression" dxfId="86" priority="87">
      <formula>AND(TODAY()&gt;=BM$5,TODAY()&lt;BN$5)</formula>
    </cfRule>
  </conditionalFormatting>
  <conditionalFormatting sqref="BM20:BS21">
    <cfRule type="expression" dxfId="85" priority="85">
      <formula>AND(início_da_tarefa&lt;=BM$5,ROUNDDOWN((término_da_tarefa-início_da_tarefa+1)*progresso_da_tarefa,0)+início_da_tarefa-1&gt;=BM$5)</formula>
    </cfRule>
    <cfRule type="expression" dxfId="84" priority="86" stopIfTrue="1">
      <formula>AND(término_da_tarefa&gt;=BM$5,início_da_tarefa&lt;BN$5)</formula>
    </cfRule>
  </conditionalFormatting>
  <conditionalFormatting sqref="BT22:BZ23 BT5:BZ15">
    <cfRule type="expression" dxfId="83" priority="84">
      <formula>AND(TODAY()&gt;=BT$5,TODAY()&lt;BU$5)</formula>
    </cfRule>
  </conditionalFormatting>
  <conditionalFormatting sqref="BT22:BZ23 BT7:BZ15">
    <cfRule type="expression" dxfId="82" priority="82">
      <formula>AND(início_da_tarefa&lt;=BT$5,ROUNDDOWN((término_da_tarefa-início_da_tarefa+1)*progresso_da_tarefa,0)+início_da_tarefa-1&gt;=BT$5)</formula>
    </cfRule>
    <cfRule type="expression" dxfId="81" priority="83" stopIfTrue="1">
      <formula>AND(término_da_tarefa&gt;=BT$5,início_da_tarefa&lt;BU$5)</formula>
    </cfRule>
  </conditionalFormatting>
  <conditionalFormatting sqref="BT16:BZ17">
    <cfRule type="expression" dxfId="80" priority="81">
      <formula>AND(TODAY()&gt;=BT$5,TODAY()&lt;BU$5)</formula>
    </cfRule>
  </conditionalFormatting>
  <conditionalFormatting sqref="BT16:BZ17">
    <cfRule type="expression" dxfId="79" priority="79">
      <formula>AND(início_da_tarefa&lt;=BT$5,ROUNDDOWN((término_da_tarefa-início_da_tarefa+1)*progresso_da_tarefa,0)+início_da_tarefa-1&gt;=BT$5)</formula>
    </cfRule>
    <cfRule type="expression" dxfId="78" priority="80" stopIfTrue="1">
      <formula>AND(término_da_tarefa&gt;=BT$5,início_da_tarefa&lt;BU$5)</formula>
    </cfRule>
  </conditionalFormatting>
  <conditionalFormatting sqref="BT18:BZ19">
    <cfRule type="expression" dxfId="77" priority="78">
      <formula>AND(TODAY()&gt;=BT$5,TODAY()&lt;BU$5)</formula>
    </cfRule>
  </conditionalFormatting>
  <conditionalFormatting sqref="BT18:BZ19">
    <cfRule type="expression" dxfId="76" priority="76">
      <formula>AND(início_da_tarefa&lt;=BT$5,ROUNDDOWN((término_da_tarefa-início_da_tarefa+1)*progresso_da_tarefa,0)+início_da_tarefa-1&gt;=BT$5)</formula>
    </cfRule>
    <cfRule type="expression" dxfId="75" priority="77" stopIfTrue="1">
      <formula>AND(término_da_tarefa&gt;=BT$5,início_da_tarefa&lt;BU$5)</formula>
    </cfRule>
  </conditionalFormatting>
  <conditionalFormatting sqref="BT20:BZ21">
    <cfRule type="expression" dxfId="74" priority="75">
      <formula>AND(TODAY()&gt;=BT$5,TODAY()&lt;BU$5)</formula>
    </cfRule>
  </conditionalFormatting>
  <conditionalFormatting sqref="BT20:BZ21">
    <cfRule type="expression" dxfId="73" priority="73">
      <formula>AND(início_da_tarefa&lt;=BT$5,ROUNDDOWN((término_da_tarefa-início_da_tarefa+1)*progresso_da_tarefa,0)+início_da_tarefa-1&gt;=BT$5)</formula>
    </cfRule>
    <cfRule type="expression" dxfId="72" priority="74" stopIfTrue="1">
      <formula>AND(término_da_tarefa&gt;=BT$5,início_da_tarefa&lt;BU$5)</formula>
    </cfRule>
  </conditionalFormatting>
  <conditionalFormatting sqref="CA22:CG23 CA5:CG15">
    <cfRule type="expression" dxfId="71" priority="72">
      <formula>AND(TODAY()&gt;=CA$5,TODAY()&lt;CB$5)</formula>
    </cfRule>
  </conditionalFormatting>
  <conditionalFormatting sqref="CA22:CG23 CA7:CG15">
    <cfRule type="expression" dxfId="70" priority="70">
      <formula>AND(início_da_tarefa&lt;=CA$5,ROUNDDOWN((término_da_tarefa-início_da_tarefa+1)*progresso_da_tarefa,0)+início_da_tarefa-1&gt;=CA$5)</formula>
    </cfRule>
    <cfRule type="expression" dxfId="69" priority="71" stopIfTrue="1">
      <formula>AND(término_da_tarefa&gt;=CA$5,início_da_tarefa&lt;CB$5)</formula>
    </cfRule>
  </conditionalFormatting>
  <conditionalFormatting sqref="CA16:CG17">
    <cfRule type="expression" dxfId="68" priority="69">
      <formula>AND(TODAY()&gt;=CA$5,TODAY()&lt;CB$5)</formula>
    </cfRule>
  </conditionalFormatting>
  <conditionalFormatting sqref="CA16:CG17">
    <cfRule type="expression" dxfId="67" priority="67">
      <formula>AND(início_da_tarefa&lt;=CA$5,ROUNDDOWN((término_da_tarefa-início_da_tarefa+1)*progresso_da_tarefa,0)+início_da_tarefa-1&gt;=CA$5)</formula>
    </cfRule>
    <cfRule type="expression" dxfId="66" priority="68" stopIfTrue="1">
      <formula>AND(término_da_tarefa&gt;=CA$5,início_da_tarefa&lt;CB$5)</formula>
    </cfRule>
  </conditionalFormatting>
  <conditionalFormatting sqref="CA18:CG19">
    <cfRule type="expression" dxfId="65" priority="66">
      <formula>AND(TODAY()&gt;=CA$5,TODAY()&lt;CB$5)</formula>
    </cfRule>
  </conditionalFormatting>
  <conditionalFormatting sqref="CA18:CG19">
    <cfRule type="expression" dxfId="64" priority="64">
      <formula>AND(início_da_tarefa&lt;=CA$5,ROUNDDOWN((término_da_tarefa-início_da_tarefa+1)*progresso_da_tarefa,0)+início_da_tarefa-1&gt;=CA$5)</formula>
    </cfRule>
    <cfRule type="expression" dxfId="63" priority="65" stopIfTrue="1">
      <formula>AND(término_da_tarefa&gt;=CA$5,início_da_tarefa&lt;CB$5)</formula>
    </cfRule>
  </conditionalFormatting>
  <conditionalFormatting sqref="CA20:CG21">
    <cfRule type="expression" dxfId="62" priority="63">
      <formula>AND(TODAY()&gt;=CA$5,TODAY()&lt;CB$5)</formula>
    </cfRule>
  </conditionalFormatting>
  <conditionalFormatting sqref="CA20:CG21">
    <cfRule type="expression" dxfId="61" priority="61">
      <formula>AND(início_da_tarefa&lt;=CA$5,ROUNDDOWN((término_da_tarefa-início_da_tarefa+1)*progresso_da_tarefa,0)+início_da_tarefa-1&gt;=CA$5)</formula>
    </cfRule>
    <cfRule type="expression" dxfId="60" priority="62" stopIfTrue="1">
      <formula>AND(término_da_tarefa&gt;=CA$5,início_da_tarefa&lt;CB$5)</formula>
    </cfRule>
  </conditionalFormatting>
  <conditionalFormatting sqref="CH22:CN23 CH5:CN15">
    <cfRule type="expression" dxfId="59" priority="60">
      <formula>AND(TODAY()&gt;=CH$5,TODAY()&lt;CI$5)</formula>
    </cfRule>
  </conditionalFormatting>
  <conditionalFormatting sqref="CH22:CN23 CH7:CN15">
    <cfRule type="expression" dxfId="58" priority="58">
      <formula>AND(início_da_tarefa&lt;=CH$5,ROUNDDOWN((término_da_tarefa-início_da_tarefa+1)*progresso_da_tarefa,0)+início_da_tarefa-1&gt;=CH$5)</formula>
    </cfRule>
    <cfRule type="expression" dxfId="57" priority="59" stopIfTrue="1">
      <formula>AND(término_da_tarefa&gt;=CH$5,início_da_tarefa&lt;CI$5)</formula>
    </cfRule>
  </conditionalFormatting>
  <conditionalFormatting sqref="CH16:CN17">
    <cfRule type="expression" dxfId="56" priority="57">
      <formula>AND(TODAY()&gt;=CH$5,TODAY()&lt;CI$5)</formula>
    </cfRule>
  </conditionalFormatting>
  <conditionalFormatting sqref="CH16:CN17">
    <cfRule type="expression" dxfId="55" priority="55">
      <formula>AND(início_da_tarefa&lt;=CH$5,ROUNDDOWN((término_da_tarefa-início_da_tarefa+1)*progresso_da_tarefa,0)+início_da_tarefa-1&gt;=CH$5)</formula>
    </cfRule>
    <cfRule type="expression" dxfId="54" priority="56" stopIfTrue="1">
      <formula>AND(término_da_tarefa&gt;=CH$5,início_da_tarefa&lt;CI$5)</formula>
    </cfRule>
  </conditionalFormatting>
  <conditionalFormatting sqref="CH18:CN19">
    <cfRule type="expression" dxfId="53" priority="54">
      <formula>AND(TODAY()&gt;=CH$5,TODAY()&lt;CI$5)</formula>
    </cfRule>
  </conditionalFormatting>
  <conditionalFormatting sqref="CH18:CN19">
    <cfRule type="expression" dxfId="52" priority="52">
      <formula>AND(início_da_tarefa&lt;=CH$5,ROUNDDOWN((término_da_tarefa-início_da_tarefa+1)*progresso_da_tarefa,0)+início_da_tarefa-1&gt;=CH$5)</formula>
    </cfRule>
    <cfRule type="expression" dxfId="51" priority="53" stopIfTrue="1">
      <formula>AND(término_da_tarefa&gt;=CH$5,início_da_tarefa&lt;CI$5)</formula>
    </cfRule>
  </conditionalFormatting>
  <conditionalFormatting sqref="CH20:CN21">
    <cfRule type="expression" dxfId="50" priority="51">
      <formula>AND(TODAY()&gt;=CH$5,TODAY()&lt;CI$5)</formula>
    </cfRule>
  </conditionalFormatting>
  <conditionalFormatting sqref="CH20:CN21">
    <cfRule type="expression" dxfId="49" priority="49">
      <formula>AND(início_da_tarefa&lt;=CH$5,ROUNDDOWN((término_da_tarefa-início_da_tarefa+1)*progresso_da_tarefa,0)+início_da_tarefa-1&gt;=CH$5)</formula>
    </cfRule>
    <cfRule type="expression" dxfId="48" priority="50" stopIfTrue="1">
      <formula>AND(término_da_tarefa&gt;=CH$5,início_da_tarefa&lt;CI$5)</formula>
    </cfRule>
  </conditionalFormatting>
  <conditionalFormatting sqref="CO22:CU23 CO5:CU15">
    <cfRule type="expression" dxfId="47" priority="48">
      <formula>AND(TODAY()&gt;=CO$5,TODAY()&lt;CP$5)</formula>
    </cfRule>
  </conditionalFormatting>
  <conditionalFormatting sqref="CO22:CU23 CO7:CU15">
    <cfRule type="expression" dxfId="46" priority="46">
      <formula>AND(início_da_tarefa&lt;=CO$5,ROUNDDOWN((término_da_tarefa-início_da_tarefa+1)*progresso_da_tarefa,0)+início_da_tarefa-1&gt;=CO$5)</formula>
    </cfRule>
    <cfRule type="expression" dxfId="45" priority="47" stopIfTrue="1">
      <formula>AND(término_da_tarefa&gt;=CO$5,início_da_tarefa&lt;CP$5)</formula>
    </cfRule>
  </conditionalFormatting>
  <conditionalFormatting sqref="CO16:CU17">
    <cfRule type="expression" dxfId="44" priority="45">
      <formula>AND(TODAY()&gt;=CO$5,TODAY()&lt;CP$5)</formula>
    </cfRule>
  </conditionalFormatting>
  <conditionalFormatting sqref="CO16:CU17">
    <cfRule type="expression" dxfId="43" priority="43">
      <formula>AND(início_da_tarefa&lt;=CO$5,ROUNDDOWN((término_da_tarefa-início_da_tarefa+1)*progresso_da_tarefa,0)+início_da_tarefa-1&gt;=CO$5)</formula>
    </cfRule>
    <cfRule type="expression" dxfId="42" priority="44" stopIfTrue="1">
      <formula>AND(término_da_tarefa&gt;=CO$5,início_da_tarefa&lt;CP$5)</formula>
    </cfRule>
  </conditionalFormatting>
  <conditionalFormatting sqref="CO18:CU19">
    <cfRule type="expression" dxfId="41" priority="42">
      <formula>AND(TODAY()&gt;=CO$5,TODAY()&lt;CP$5)</formula>
    </cfRule>
  </conditionalFormatting>
  <conditionalFormatting sqref="CO18:CU19">
    <cfRule type="expression" dxfId="40" priority="40">
      <formula>AND(início_da_tarefa&lt;=CO$5,ROUNDDOWN((término_da_tarefa-início_da_tarefa+1)*progresso_da_tarefa,0)+início_da_tarefa-1&gt;=CO$5)</formula>
    </cfRule>
    <cfRule type="expression" dxfId="39" priority="41" stopIfTrue="1">
      <formula>AND(término_da_tarefa&gt;=CO$5,início_da_tarefa&lt;CP$5)</formula>
    </cfRule>
  </conditionalFormatting>
  <conditionalFormatting sqref="CO20:CU21">
    <cfRule type="expression" dxfId="38" priority="39">
      <formula>AND(TODAY()&gt;=CO$5,TODAY()&lt;CP$5)</formula>
    </cfRule>
  </conditionalFormatting>
  <conditionalFormatting sqref="CO20:CU21">
    <cfRule type="expression" dxfId="37" priority="37">
      <formula>AND(início_da_tarefa&lt;=CO$5,ROUNDDOWN((término_da_tarefa-início_da_tarefa+1)*progresso_da_tarefa,0)+início_da_tarefa-1&gt;=CO$5)</formula>
    </cfRule>
    <cfRule type="expression" dxfId="36" priority="38" stopIfTrue="1">
      <formula>AND(término_da_tarefa&gt;=CO$5,início_da_tarefa&lt;CP$5)</formula>
    </cfRule>
  </conditionalFormatting>
  <conditionalFormatting sqref="CV22:DB23 CV5:DB15">
    <cfRule type="expression" dxfId="35" priority="36">
      <formula>AND(TODAY()&gt;=CV$5,TODAY()&lt;CW$5)</formula>
    </cfRule>
  </conditionalFormatting>
  <conditionalFormatting sqref="CV22:DB23 CV7:DB15">
    <cfRule type="expression" dxfId="34" priority="34">
      <formula>AND(início_da_tarefa&lt;=CV$5,ROUNDDOWN((término_da_tarefa-início_da_tarefa+1)*progresso_da_tarefa,0)+início_da_tarefa-1&gt;=CV$5)</formula>
    </cfRule>
    <cfRule type="expression" dxfId="33" priority="35" stopIfTrue="1">
      <formula>AND(término_da_tarefa&gt;=CV$5,início_da_tarefa&lt;CW$5)</formula>
    </cfRule>
  </conditionalFormatting>
  <conditionalFormatting sqref="CV16:DB17">
    <cfRule type="expression" dxfId="32" priority="33">
      <formula>AND(TODAY()&gt;=CV$5,TODAY()&lt;CW$5)</formula>
    </cfRule>
  </conditionalFormatting>
  <conditionalFormatting sqref="CV16:DB17">
    <cfRule type="expression" dxfId="31" priority="31">
      <formula>AND(início_da_tarefa&lt;=CV$5,ROUNDDOWN((término_da_tarefa-início_da_tarefa+1)*progresso_da_tarefa,0)+início_da_tarefa-1&gt;=CV$5)</formula>
    </cfRule>
    <cfRule type="expression" dxfId="30" priority="32" stopIfTrue="1">
      <formula>AND(término_da_tarefa&gt;=CV$5,início_da_tarefa&lt;CW$5)</formula>
    </cfRule>
  </conditionalFormatting>
  <conditionalFormatting sqref="CV18:DB19">
    <cfRule type="expression" dxfId="29" priority="30">
      <formula>AND(TODAY()&gt;=CV$5,TODAY()&lt;CW$5)</formula>
    </cfRule>
  </conditionalFormatting>
  <conditionalFormatting sqref="CV18:DB19">
    <cfRule type="expression" dxfId="28" priority="28">
      <formula>AND(início_da_tarefa&lt;=CV$5,ROUNDDOWN((término_da_tarefa-início_da_tarefa+1)*progresso_da_tarefa,0)+início_da_tarefa-1&gt;=CV$5)</formula>
    </cfRule>
    <cfRule type="expression" dxfId="27" priority="29" stopIfTrue="1">
      <formula>AND(término_da_tarefa&gt;=CV$5,início_da_tarefa&lt;CW$5)</formula>
    </cfRule>
  </conditionalFormatting>
  <conditionalFormatting sqref="CV20:DB21">
    <cfRule type="expression" dxfId="26" priority="27">
      <formula>AND(TODAY()&gt;=CV$5,TODAY()&lt;CW$5)</formula>
    </cfRule>
  </conditionalFormatting>
  <conditionalFormatting sqref="CV20:DB21">
    <cfRule type="expression" dxfId="25" priority="25">
      <formula>AND(início_da_tarefa&lt;=CV$5,ROUNDDOWN((término_da_tarefa-início_da_tarefa+1)*progresso_da_tarefa,0)+início_da_tarefa-1&gt;=CV$5)</formula>
    </cfRule>
    <cfRule type="expression" dxfId="24" priority="26" stopIfTrue="1">
      <formula>AND(término_da_tarefa&gt;=CV$5,início_da_tarefa&lt;CW$5)</formula>
    </cfRule>
  </conditionalFormatting>
  <conditionalFormatting sqref="DC22:DI23 DC5:DI15">
    <cfRule type="expression" dxfId="23" priority="24">
      <formula>AND(TODAY()&gt;=DC$5,TODAY()&lt;DD$5)</formula>
    </cfRule>
  </conditionalFormatting>
  <conditionalFormatting sqref="DC22:DI23 DC7:DI15">
    <cfRule type="expression" dxfId="22" priority="22">
      <formula>AND(início_da_tarefa&lt;=DC$5,ROUNDDOWN((término_da_tarefa-início_da_tarefa+1)*progresso_da_tarefa,0)+início_da_tarefa-1&gt;=DC$5)</formula>
    </cfRule>
    <cfRule type="expression" dxfId="21" priority="23" stopIfTrue="1">
      <formula>AND(término_da_tarefa&gt;=DC$5,início_da_tarefa&lt;DD$5)</formula>
    </cfRule>
  </conditionalFormatting>
  <conditionalFormatting sqref="DC16:DI17">
    <cfRule type="expression" dxfId="20" priority="21">
      <formula>AND(TODAY()&gt;=DC$5,TODAY()&lt;DD$5)</formula>
    </cfRule>
  </conditionalFormatting>
  <conditionalFormatting sqref="DC16:DI17">
    <cfRule type="expression" dxfId="19" priority="19">
      <formula>AND(início_da_tarefa&lt;=DC$5,ROUNDDOWN((término_da_tarefa-início_da_tarefa+1)*progresso_da_tarefa,0)+início_da_tarefa-1&gt;=DC$5)</formula>
    </cfRule>
    <cfRule type="expression" dxfId="18" priority="20" stopIfTrue="1">
      <formula>AND(término_da_tarefa&gt;=DC$5,início_da_tarefa&lt;DD$5)</formula>
    </cfRule>
  </conditionalFormatting>
  <conditionalFormatting sqref="DC18:DI19">
    <cfRule type="expression" dxfId="17" priority="18">
      <formula>AND(TODAY()&gt;=DC$5,TODAY()&lt;DD$5)</formula>
    </cfRule>
  </conditionalFormatting>
  <conditionalFormatting sqref="DC18:DI19">
    <cfRule type="expression" dxfId="16" priority="16">
      <formula>AND(início_da_tarefa&lt;=DC$5,ROUNDDOWN((término_da_tarefa-início_da_tarefa+1)*progresso_da_tarefa,0)+início_da_tarefa-1&gt;=DC$5)</formula>
    </cfRule>
    <cfRule type="expression" dxfId="15" priority="17" stopIfTrue="1">
      <formula>AND(término_da_tarefa&gt;=DC$5,início_da_tarefa&lt;DD$5)</formula>
    </cfRule>
  </conditionalFormatting>
  <conditionalFormatting sqref="DC20:DI21">
    <cfRule type="expression" dxfId="14" priority="15">
      <formula>AND(TODAY()&gt;=DC$5,TODAY()&lt;DD$5)</formula>
    </cfRule>
  </conditionalFormatting>
  <conditionalFormatting sqref="DC20:DI21">
    <cfRule type="expression" dxfId="13" priority="13">
      <formula>AND(início_da_tarefa&lt;=DC$5,ROUNDDOWN((término_da_tarefa-início_da_tarefa+1)*progresso_da_tarefa,0)+início_da_tarefa-1&gt;=DC$5)</formula>
    </cfRule>
    <cfRule type="expression" dxfId="12" priority="14" stopIfTrue="1">
      <formula>AND(término_da_tarefa&gt;=DC$5,início_da_tarefa&lt;DD$5)</formula>
    </cfRule>
  </conditionalFormatting>
  <conditionalFormatting sqref="DJ22:DP23 DJ5:DP15">
    <cfRule type="expression" dxfId="11" priority="12">
      <formula>AND(TODAY()&gt;=DJ$5,TODAY()&lt;DK$5)</formula>
    </cfRule>
  </conditionalFormatting>
  <conditionalFormatting sqref="DJ22:DP23 DJ7:DP15">
    <cfRule type="expression" dxfId="10" priority="10">
      <formula>AND(início_da_tarefa&lt;=DJ$5,ROUNDDOWN((término_da_tarefa-início_da_tarefa+1)*progresso_da_tarefa,0)+início_da_tarefa-1&gt;=DJ$5)</formula>
    </cfRule>
    <cfRule type="expression" dxfId="9" priority="11" stopIfTrue="1">
      <formula>AND(término_da_tarefa&gt;=DJ$5,início_da_tarefa&lt;DK$5)</formula>
    </cfRule>
  </conditionalFormatting>
  <conditionalFormatting sqref="DJ16:DP17">
    <cfRule type="expression" dxfId="8" priority="9">
      <formula>AND(TODAY()&gt;=DJ$5,TODAY()&lt;DK$5)</formula>
    </cfRule>
  </conditionalFormatting>
  <conditionalFormatting sqref="DJ16:DP17">
    <cfRule type="expression" dxfId="7" priority="7">
      <formula>AND(início_da_tarefa&lt;=DJ$5,ROUNDDOWN((término_da_tarefa-início_da_tarefa+1)*progresso_da_tarefa,0)+início_da_tarefa-1&gt;=DJ$5)</formula>
    </cfRule>
    <cfRule type="expression" dxfId="6" priority="8" stopIfTrue="1">
      <formula>AND(término_da_tarefa&gt;=DJ$5,início_da_tarefa&lt;DK$5)</formula>
    </cfRule>
  </conditionalFormatting>
  <conditionalFormatting sqref="DJ18:DP19">
    <cfRule type="expression" dxfId="5" priority="6">
      <formula>AND(TODAY()&gt;=DJ$5,TODAY()&lt;DK$5)</formula>
    </cfRule>
  </conditionalFormatting>
  <conditionalFormatting sqref="DJ18:DP19">
    <cfRule type="expression" dxfId="4" priority="4">
      <formula>AND(início_da_tarefa&lt;=DJ$5,ROUNDDOWN((término_da_tarefa-início_da_tarefa+1)*progresso_da_tarefa,0)+início_da_tarefa-1&gt;=DJ$5)</formula>
    </cfRule>
    <cfRule type="expression" dxfId="3" priority="5" stopIfTrue="1">
      <formula>AND(término_da_tarefa&gt;=DJ$5,início_da_tarefa&lt;DK$5)</formula>
    </cfRule>
  </conditionalFormatting>
  <conditionalFormatting sqref="DJ20:DP21">
    <cfRule type="expression" dxfId="2" priority="3">
      <formula>AND(TODAY()&gt;=DJ$5,TODAY()&lt;DK$5)</formula>
    </cfRule>
  </conditionalFormatting>
  <conditionalFormatting sqref="DJ20:DP21">
    <cfRule type="expression" dxfId="1" priority="1">
      <formula>AND(início_da_tarefa&lt;=DJ$5,ROUNDDOWN((término_da_tarefa-início_da_tarefa+1)*progresso_da_tarefa,0)+início_da_tarefa-1&gt;=DJ$5)</formula>
    </cfRule>
    <cfRule type="expression" dxfId="0" priority="2" stopIfTrue="1">
      <formula>AND(término_da_tarefa&gt;=DJ$5,início_da_tarefa&lt;DK$5)</formula>
    </cfRule>
  </conditionalFormatting>
  <dataValidations count="1">
    <dataValidation type="whole" operator="greaterThanOrEqual" allowBlank="1" showInputMessage="1" promptTitle="Semana de exibição" prompt="Alterar esse número rola a exibição do Gráfico de Gantt." sqref="E4">
      <formula1>1</formula1>
    </dataValidation>
  </dataValidations>
  <printOptions horizontalCentered="1"/>
  <pageMargins left="0.35" right="0.35" top="0.35" bottom="0.5" header="0.3" footer="0.3"/>
  <pageSetup paperSize="9" scale="60" fitToHeight="0" orientation="landscape" r:id="rId1"/>
  <headerFooter differentFirst="1" scaleWithDoc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D22:D23 D7:D15</xm:sqref>
        </x14:conditionalFormatting>
        <x14:conditionalFormatting xmlns:xm="http://schemas.microsoft.com/office/excel/2006/main">
          <x14:cfRule type="dataBar" id="{06A83D4E-1A07-4709-A214-DFBB0577C6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D16:D17</xm:sqref>
        </x14:conditionalFormatting>
        <x14:conditionalFormatting xmlns:xm="http://schemas.microsoft.com/office/excel/2006/main">
          <x14:cfRule type="dataBar" id="{708C1013-F77F-4D08-8C37-93DFD08784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D20:D21</xm:sqref>
        </x14:conditionalFormatting>
        <x14:conditionalFormatting xmlns:xm="http://schemas.microsoft.com/office/excel/2006/main">
          <x14:cfRule type="dataBar" id="{10F7D7D1-BBD6-44BD-A7FC-17ADE1DEA6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D18:D19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</vt:i4>
      </vt:variant>
    </vt:vector>
  </HeadingPairs>
  <TitlesOfParts>
    <vt:vector size="7" baseType="lpstr">
      <vt:lpstr>CronogramaDeProjeto</vt:lpstr>
      <vt:lpstr>CronogramaDeProjeto!início_da_tarefa</vt:lpstr>
      <vt:lpstr>Início_do_projeto</vt:lpstr>
      <vt:lpstr>CronogramaDeProjeto!progresso_da_tarefa</vt:lpstr>
      <vt:lpstr>Semana_de_exibição</vt:lpstr>
      <vt:lpstr>CronogramaDeProjeto!término_da_tarefa</vt:lpstr>
      <vt:lpstr>CronogramaDeProjeto!Titulos_de_impressao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2019-09-07T02:47:44Z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v-abdarl@microsoft.com</vt:lpwstr>
  </property>
  <property fmtid="{D5CDD505-2E9C-101B-9397-08002B2CF9AE}" pid="5" name="MSIP_Label_f42aa342-8706-4288-bd11-ebb85995028c_SetDate">
    <vt:lpwstr>2019-03-19T17:17:07.6273720Z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ae87efaf-4711-40ea-b5db-c90354dd2317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