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30" windowWidth="28695"/>
  </bookViews>
  <sheets>
    <sheet name="15.10预收" r:id="rId1" sheetId="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authorId="0" ref="B36">
      <text>
        <r>
          <rPr>
            <sz val="9"/>
            <rFont val="宋体"/>
            <charset val="134"/>
          </rPr>
          <t>作者:
上家为停保</t>
        </r>
      </text>
    </comment>
    <comment authorId="0" ref="B93">
      <text>
        <r>
          <rPr>
            <sz val="9"/>
            <rFont val="宋体"/>
            <charset val="134"/>
          </rPr>
          <t>作者:
上家为停保</t>
        </r>
      </text>
    </comment>
  </commentList>
</comments>
</file>

<file path=xl/sharedStrings.xml><?xml version="1.0" encoding="utf-8"?>
<sst xmlns="http://schemas.openxmlformats.org/spreadsheetml/2006/main" count="216" uniqueCount="10">
  <si>
    <t>序号</t>
  </si>
  <si>
    <t>姓名</t>
  </si>
  <si>
    <t>身份证号</t>
  </si>
  <si>
    <t>工作单位</t>
  </si>
  <si>
    <t>期间</t>
  </si>
  <si>
    <t>基本养老保险</t>
  </si>
  <si>
    <t>工伤保险</t>
  </si>
  <si>
    <t>失业保险</t>
  </si>
  <si>
    <t>基本医疗保险</t>
  </si>
  <si>
    <t>生育保险</t>
  </si>
  <si>
    <t>住房公积金</t>
  </si>
  <si>
    <t>大病救助</t>
  </si>
  <si>
    <t>服务费</t>
  </si>
  <si>
    <t>单位合计</t>
  </si>
  <si>
    <t>个人合计</t>
  </si>
  <si>
    <t>应付合计</t>
  </si>
  <si>
    <t>退8月份工伤保险差额</t>
  </si>
  <si>
    <t>合计</t>
  </si>
  <si>
    <t>基数</t>
  </si>
  <si>
    <t>单位20%</t>
  </si>
  <si>
    <t>个人8%</t>
  </si>
  <si>
    <t>小计</t>
  </si>
  <si>
    <t>单位0.2%</t>
  </si>
  <si>
    <t>单位1.5%</t>
  </si>
  <si>
    <t>个人0.5%</t>
  </si>
  <si>
    <t>单位基数</t>
  </si>
  <si>
    <t>个人基数</t>
  </si>
  <si>
    <t>单位8%</t>
  </si>
  <si>
    <t>2%金额</t>
  </si>
  <si>
    <t>单位1%</t>
  </si>
  <si>
    <t>单位金额</t>
  </si>
  <si>
    <t>个人金额</t>
  </si>
  <si>
    <t>2</t>
  </si>
  <si>
    <t>3</t>
  </si>
  <si>
    <t>4</t>
  </si>
  <si>
    <t>5</t>
  </si>
  <si>
    <t>6</t>
  </si>
  <si>
    <t>7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</si>
  <si>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</si>
  <si>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</si>
  <si>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</si>
  <si>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</si>
  <si>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</si>
  <si>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</si>
  <si>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</si>
  <si>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</si>
  <si>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</si>
  <si>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</si>
  <si>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</si>
  <si>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</si>
  <si>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</si>
  <si>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</si>
  <si>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</si>
  <si>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</si>
  <si>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</si>
  <si>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</si>
  <si>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</si>
  <si>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</si>
  <si>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</si>
  <si>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</si>
  <si>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</si>
  <si>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</si>
  <si>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</si>
  <si>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</si>
  <si>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白玉</t>
  </si>
  <si>
    <t>410105197401030522</t>
  </si>
  <si>
    <t>海尔</t>
  </si>
  <si>
    <t>2015.10</t>
  </si>
  <si>
    <t>娄俊晓</t>
  </si>
  <si>
    <t>410482198503115029</t>
  </si>
  <si>
    <t>王艳丽</t>
  </si>
  <si>
    <t>412721198707165023</t>
  </si>
  <si>
    <t>范红梅</t>
  </si>
  <si>
    <t>410202197909170063</t>
  </si>
  <si>
    <t>韩娜</t>
  </si>
  <si>
    <t>131082198203040821</t>
  </si>
  <si>
    <t>刘鹏昊</t>
  </si>
  <si>
    <t>41010219900928013x</t>
  </si>
  <si>
    <t>王晓东</t>
  </si>
  <si>
    <t>410182198508244114</t>
  </si>
  <si>
    <t>郭校刚</t>
  </si>
  <si>
    <t>41032919761211551x</t>
  </si>
  <si>
    <t>郭二锋</t>
  </si>
  <si>
    <t>410411198411205697</t>
  </si>
  <si>
    <t>赵世龙</t>
  </si>
  <si>
    <t>410482198711150515</t>
  </si>
  <si>
    <t>高雷</t>
  </si>
  <si>
    <t>41050219830810351X</t>
  </si>
  <si>
    <t>魏雪飞</t>
  </si>
  <si>
    <t>41052619891101597X</t>
  </si>
  <si>
    <t>李超</t>
  </si>
  <si>
    <t>410711198807131037</t>
  </si>
  <si>
    <t>孔维河</t>
  </si>
  <si>
    <t>41078119840804703X</t>
  </si>
  <si>
    <t>李红亮</t>
  </si>
  <si>
    <t>410782198410152791</t>
  </si>
  <si>
    <t>梁燕</t>
  </si>
  <si>
    <t>410802197903133520</t>
  </si>
  <si>
    <t>410811198704280027</t>
  </si>
  <si>
    <t>郑海静</t>
  </si>
  <si>
    <t>410881198910137028</t>
  </si>
  <si>
    <t>冯宇婷</t>
  </si>
  <si>
    <t>410928198011182144</t>
  </si>
  <si>
    <t>李艳娜</t>
  </si>
  <si>
    <t>41092819840229512X</t>
  </si>
  <si>
    <t>李会娟</t>
  </si>
  <si>
    <t>411081198110074126</t>
  </si>
  <si>
    <t>鲁蓓</t>
  </si>
  <si>
    <t>411121198807077027</t>
  </si>
  <si>
    <t>周玲</t>
  </si>
  <si>
    <t>411321198204120023</t>
  </si>
  <si>
    <t>杨志锋</t>
  </si>
  <si>
    <t>412325198905050714</t>
  </si>
  <si>
    <t>吕秋丽</t>
  </si>
  <si>
    <t>412701197801151525</t>
  </si>
  <si>
    <t>王海北</t>
  </si>
  <si>
    <t>412723199006104233</t>
  </si>
  <si>
    <t>赵明耀</t>
  </si>
  <si>
    <t>41272719850812653X</t>
  </si>
  <si>
    <t>刘冰</t>
  </si>
  <si>
    <t>41282219770616005X</t>
  </si>
  <si>
    <t>闫靖霞</t>
  </si>
  <si>
    <t>410184198608127620</t>
  </si>
  <si>
    <t>杨振华</t>
  </si>
  <si>
    <t>411221198410291012</t>
  </si>
  <si>
    <t>李晓燕</t>
  </si>
  <si>
    <t>410422198910141041</t>
  </si>
  <si>
    <t>王明亮</t>
  </si>
  <si>
    <t>410825199003147592</t>
  </si>
  <si>
    <t>刘正平</t>
  </si>
  <si>
    <t>413026197703150027</t>
  </si>
  <si>
    <t>韩磊涛</t>
  </si>
  <si>
    <t>410728198605257616</t>
  </si>
  <si>
    <t>常喜凤</t>
  </si>
  <si>
    <t>410105198010057562</t>
  </si>
  <si>
    <t>杜红兰</t>
  </si>
  <si>
    <t>412701197212163528</t>
  </si>
  <si>
    <t>李骁飞</t>
  </si>
  <si>
    <t>410823198810100339</t>
  </si>
  <si>
    <t>刘建峰</t>
  </si>
  <si>
    <t>41018119860318351X</t>
  </si>
  <si>
    <t>罗道盈</t>
  </si>
  <si>
    <t>411323198405196318</t>
  </si>
  <si>
    <t>秦明</t>
  </si>
  <si>
    <t>411302198605124819</t>
  </si>
  <si>
    <t>410526199104074126</t>
  </si>
  <si>
    <t>杨小英</t>
  </si>
  <si>
    <t>41018219861215336X</t>
  </si>
  <si>
    <t>原楠楠</t>
  </si>
  <si>
    <t>410822199001290046</t>
  </si>
  <si>
    <t>张志恋</t>
  </si>
  <si>
    <t>410928199109186068</t>
  </si>
  <si>
    <t>赵世峥</t>
  </si>
  <si>
    <t>411081198211187656</t>
  </si>
  <si>
    <t>王新</t>
  </si>
  <si>
    <t>410727197705021829</t>
  </si>
  <si>
    <t>退费</t>
  </si>
  <si>
    <t>2015.06</t>
  </si>
  <si>
    <t>常艳华</t>
  </si>
  <si>
    <t>411422199304100982</t>
  </si>
  <si>
    <t>刘杨</t>
  </si>
  <si>
    <t>410105198712270050</t>
  </si>
  <si>
    <t>张慧雅</t>
  </si>
  <si>
    <t>410423198803151566</t>
  </si>
  <si>
    <t>高洋</t>
  </si>
  <si>
    <t>410603199004112018</t>
  </si>
  <si>
    <t>李娜</t>
  </si>
  <si>
    <t>410811197904015020</t>
  </si>
  <si>
    <t>殷田田</t>
  </si>
  <si>
    <t>411024199302154021</t>
  </si>
  <si>
    <t>任朝莉</t>
  </si>
  <si>
    <t>41108119840422912x</t>
  </si>
  <si>
    <t>411123197809266524</t>
  </si>
  <si>
    <t>田银银</t>
  </si>
  <si>
    <t>412821198405035720</t>
  </si>
  <si>
    <t>张程</t>
  </si>
  <si>
    <t>410782199106185411</t>
  </si>
  <si>
    <t>梁普</t>
  </si>
  <si>
    <t>41272819880528491X</t>
  </si>
  <si>
    <t/>
  </si>
  <si>
    <t>PNAME</t>
  </si>
  <si>
    <t>P202.SUM</t>
  </si>
  <si>
    <t>P202.SUMP</t>
  </si>
  <si>
    <t>P246.BASEP</t>
  </si>
  <si>
    <t>P204.BASEP</t>
  </si>
  <si>
    <t>P204.SUMP</t>
  </si>
  <si>
    <t>P204.SUM</t>
  </si>
  <si>
    <t>P240.SUM</t>
  </si>
  <si>
    <t>P240.SUMP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</si>
</sst>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);[Red]\(0\)"/>
    <numFmt numFmtId="178" formatCode="[$-F800]dddd\,\ mmmm\ dd\,\ yyyy"/>
    <numFmt numFmtId="179" formatCode="0_ "/>
    <numFmt numFmtId="180" formatCode="0.00_);\(0.00\)"/>
    <numFmt numFmtId="181" formatCode="yyyy/mm"/>
  </numFmts>
  <fonts count="31">
    <font>
      <sz val="12"/>
      <name val="宋体"/>
      <charset val="134"/>
    </font>
    <font>
      <sz val="12"/>
      <color indexed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9"/>
      <color indexed="8"/>
      <name val="宋体"/>
      <charset val="134"/>
    </font>
    <font>
      <sz val="9"/>
      <name val="微软雅黑"/>
      <family val="2"/>
      <charset val="134"/>
    </font>
    <font>
      <sz val="9"/>
      <color indexed="10"/>
      <name val="宋体"/>
      <charset val="134"/>
    </font>
    <font>
      <sz val="9"/>
      <color indexed="10"/>
      <name val="微软雅黑"/>
      <family val="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0"/>
      <name val="Helv"/>
      <family val="2"/>
      <charset val="0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none">
        <fgColor indexed="60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</border>
    <border>
      <left style="thin"/>
      <right style="thin"/>
    </border>
  </borders>
  <cellStyleXfs count="53">
    <xf applyAlignment="0" applyBorder="0" applyFill="0" applyNumberFormat="0" applyProtection="0" borderId="0" fillId="0" fontId="0" numFmtId="0"/>
    <xf applyAlignment="0" applyBorder="0" applyFill="0" applyFont="0" applyProtection="0" borderId="0" fillId="0" fontId="11" numFmtId="42">
      <alignment vertical="center"/>
    </xf>
    <xf applyAlignment="0" applyBorder="0" applyNumberFormat="0" applyProtection="0" borderId="0" fillId="10" fontId="12" numFmtId="0">
      <alignment vertical="center"/>
    </xf>
    <xf applyAlignment="0" applyNumberFormat="0" applyProtection="0" borderId="7" fillId="12" fontId="15" numFmtId="0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41">
      <alignment vertical="center"/>
    </xf>
    <xf applyAlignment="0" applyBorder="0" applyNumberFormat="0" applyProtection="0" borderId="0" fillId="8" fontId="12" numFmtId="0">
      <alignment vertical="center"/>
    </xf>
    <xf applyAlignment="0" applyBorder="0" applyNumberFormat="0" applyProtection="0" borderId="0" fillId="13" fontId="16" numFmtId="0">
      <alignment vertical="center"/>
    </xf>
    <xf applyAlignment="0" applyBorder="0" applyFill="0" applyFont="0" applyProtection="0" borderId="0" fillId="0" fontId="11" numFmtId="43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Font="0" applyProtection="0" borderId="0" fillId="0" fontId="11" numFmtId="9">
      <alignment vertical="center"/>
    </xf>
    <xf applyAlignment="0" applyBorder="0" applyFill="0" applyNumberFormat="0" applyProtection="0" borderId="0" fillId="0" fontId="18" numFmtId="0">
      <alignment vertical="center"/>
    </xf>
    <xf applyAlignment="0" applyFont="0" applyNumberFormat="0" applyProtection="0" borderId="6" fillId="11" fontId="11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20" numFmtId="0">
      <alignment vertical="center"/>
    </xf>
    <xf borderId="0" fillId="0" fontId="13" numFmtId="178"/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Fill="0" applyNumberFormat="0" applyProtection="0" borderId="9" fillId="0" fontId="24" numFmtId="0">
      <alignment vertical="center"/>
    </xf>
    <xf borderId="0" fillId="0" fontId="0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19" fontId="10" numFmtId="0">
      <alignment vertical="center"/>
    </xf>
    <xf applyAlignment="0" applyFill="0" applyNumberFormat="0" applyProtection="0" borderId="11" fillId="0" fontId="17" numFmtId="0">
      <alignment vertical="center"/>
    </xf>
    <xf applyAlignment="0" applyBorder="0" applyNumberFormat="0" applyProtection="0" borderId="0" fillId="16" fontId="10" numFmtId="0">
      <alignment vertical="center"/>
    </xf>
    <xf applyAlignment="0" applyNumberFormat="0" applyProtection="0" borderId="8" fillId="18" fontId="19" numFmtId="0">
      <alignment vertical="center"/>
    </xf>
    <xf applyAlignment="0" applyNumberFormat="0" applyProtection="0" borderId="7" fillId="18" fontId="21" numFmtId="0">
      <alignment vertical="center"/>
    </xf>
    <xf applyAlignment="0" applyNumberFormat="0" applyProtection="0" borderId="12" fillId="21" fontId="27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22" fontId="10" numFmtId="0">
      <alignment vertical="center"/>
    </xf>
    <xf applyAlignment="0" applyFill="0" applyNumberFormat="0" applyProtection="0" borderId="10" fillId="0" fontId="26" numFmtId="0">
      <alignment vertical="center"/>
    </xf>
    <xf applyAlignment="0" applyFill="0" applyNumberFormat="0" applyProtection="0" borderId="13" fillId="0" fontId="28" numFmtId="0">
      <alignment vertical="center"/>
    </xf>
    <xf borderId="0" fillId="0" fontId="13" numFmtId="0"/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5" fontId="30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NumberFormat="0" applyProtection="0" borderId="0" fillId="20" fontId="12" numFmtId="0">
      <alignment vertical="center"/>
    </xf>
    <xf applyAlignment="0" applyBorder="0" applyNumberFormat="0" applyProtection="0" borderId="0" fillId="23" fontId="12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7" fontId="12" numFmtId="0">
      <alignment vertical="center"/>
    </xf>
    <xf applyAlignment="0" applyBorder="0" applyNumberFormat="0" applyProtection="0" borderId="0" fillId="3" fontId="10" numFmtId="0">
      <alignment vertical="center"/>
    </xf>
    <xf borderId="0" fillId="0" fontId="0" numFmtId="0">
      <alignment vertical="center"/>
    </xf>
  </cellStyleXfs>
  <cellXfs count="91">
    <xf borderId="0" fillId="0" fontId="0" numFmtId="0" xfId="0"/>
    <xf applyAlignment="1" applyFont="1" borderId="0" fillId="0" fontId="0" numFmtId="0" xfId="0">
      <alignment vertical="center"/>
    </xf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Alignment="1" applyBorder="1" applyFont="1" borderId="0" fillId="0" fontId="2" numFmtId="0" xfId="0">
      <alignment vertical="center"/>
    </xf>
    <xf applyAlignment="1" applyFont="1" borderId="0" fillId="0" fontId="2" numFmtId="0" xfId="0">
      <alignment horizontal="center"/>
    </xf>
    <xf applyAlignment="1" applyFont="1" borderId="0" fillId="0" fontId="0" numFmtId="0" xfId="0">
      <alignment horizontal="center"/>
    </xf>
    <xf applyFont="1" borderId="0" fillId="0" fontId="0" numFmtId="0" xfId="0"/>
    <xf applyFont="1" applyNumberFormat="1" borderId="0" fillId="0" fontId="0" numFmtId="49" xfId="0"/>
    <xf applyFont="1" applyNumberFormat="1" borderId="0" fillId="0" fontId="0" numFmtId="177" xfId="0"/>
    <xf applyAlignment="1" applyFont="1" applyNumberFormat="1" borderId="0" fillId="0" fontId="2" numFmtId="179" xfId="0">
      <alignment horizontal="center"/>
    </xf>
    <xf applyFont="1" applyNumberFormat="1" borderId="0" fillId="0" fontId="0" numFmtId="176" xfId="0"/>
    <xf borderId="0" fillId="0" fontId="0" numFmtId="0" xfId="0"/>
    <xf applyAlignment="1" applyBorder="1" applyFont="1" borderId="1" fillId="0" fontId="2" numFmtId="0" xfId="0">
      <alignment horizontal="center" vertical="center"/>
    </xf>
    <xf applyAlignment="1" applyBorder="1" applyFont="1" applyNumberFormat="1" borderId="2" fillId="0" fontId="3" numFmtId="49" xfId="52">
      <alignment horizontal="center" vertical="center" wrapText="1"/>
    </xf>
    <xf applyAlignment="1" applyBorder="1" applyFont="1" applyNumberFormat="1" borderId="2" fillId="0" fontId="4" numFmtId="49" xfId="52">
      <alignment horizontal="center" vertical="center" wrapText="1"/>
    </xf>
    <xf applyAlignment="1" applyBorder="1" applyFont="1" applyNumberFormat="1" borderId="2" fillId="0" fontId="3" numFmtId="180" xfId="52">
      <alignment horizontal="center" vertical="center" wrapText="1"/>
    </xf>
    <xf applyAlignment="1" applyBorder="1" applyFont="1" applyNumberFormat="1" borderId="2" fillId="0" fontId="5" numFmtId="180" xfId="52">
      <alignment horizontal="center" vertical="center" wrapText="1"/>
    </xf>
    <xf applyAlignment="1" applyBorder="1" applyFont="1" borderId="0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ill="1" applyFont="1" applyNumberFormat="1" borderId="2" fillId="0" fontId="6" numFmtId="49" xfId="33">
      <alignment horizontal="center" vertical="center"/>
    </xf>
    <xf applyAlignment="1" applyBorder="1" applyFont="1" applyNumberFormat="1" borderId="2" fillId="0" fontId="6" numFmtId="49" xfId="0">
      <alignment horizontal="center" vertical="center"/>
    </xf>
    <xf applyAlignment="1" applyBorder="1" applyFill="1" applyFont="1" applyNumberFormat="1" borderId="2" fillId="2" fontId="6" numFmtId="180" xfId="21">
      <alignment horizontal="center" vertical="center"/>
    </xf>
    <xf applyAlignment="1" applyBorder="1" applyFont="1" applyNumberFormat="1" borderId="2" fillId="0" fontId="6" numFmtId="180" xfId="0">
      <alignment horizontal="center" vertical="center"/>
    </xf>
    <xf applyAlignment="1" applyBorder="1" applyFill="1" applyFont="1" applyNumberFormat="1" borderId="2" fillId="0" fontId="2" numFmtId="49" xfId="0">
      <alignment horizontal="center" vertical="center"/>
    </xf>
    <xf applyAlignment="1" applyBorder="1" applyFill="1" applyFont="1" applyNumberFormat="1" borderId="3" fillId="0" fontId="2" numFmtId="49" xfId="0">
      <alignment horizontal="center" vertical="center"/>
    </xf>
    <xf applyAlignment="1" applyBorder="1" applyFont="1" applyNumberFormat="1" borderId="3" fillId="0" fontId="6" numFmtId="49" xfId="0">
      <alignment horizontal="center" vertical="center"/>
    </xf>
    <xf applyAlignment="1" applyBorder="1" applyFont="1" applyNumberFormat="1" borderId="2" fillId="0" fontId="2" numFmtId="0" xfId="0">
      <alignment horizontal="center" vertical="center"/>
    </xf>
    <xf applyAlignment="1" applyBorder="1" applyFont="1" applyNumberFormat="1" borderId="2" fillId="0" fontId="2" numFmtId="49" xfId="0">
      <alignment horizontal="center" vertical="center"/>
    </xf>
    <xf applyAlignment="1" applyBorder="1" applyFill="1" applyFont="1" applyNumberFormat="1" borderId="2" fillId="0" fontId="6" numFmtId="0" xfId="0">
      <alignment horizontal="center" vertical="center" wrapText="1"/>
    </xf>
    <xf applyAlignment="1" applyBorder="1" applyFont="1" applyNumberFormat="1" borderId="2" fillId="0" fontId="6" numFmtId="0" xfId="0">
      <alignment vertical="center"/>
    </xf>
    <xf applyAlignment="1" applyBorder="1" applyFont="1" applyNumberFormat="1" borderId="2" fillId="0" fontId="7" numFmtId="0" xfId="0">
      <alignment horizontal="center" vertical="center"/>
    </xf>
    <xf applyAlignment="1" applyBorder="1" applyFont="1" applyNumberFormat="1" borderId="2" fillId="0" fontId="2" numFmtId="181" xfId="0">
      <alignment horizontal="center" vertical="center"/>
    </xf>
    <xf applyAlignment="1" applyBorder="1" applyFont="1" applyNumberFormat="1" borderId="2" fillId="0" fontId="7" numFmtId="49" xfId="0">
      <alignment horizontal="center" vertical="center"/>
    </xf>
    <xf applyAlignment="1" applyBorder="1" applyFill="1" applyFont="1" applyNumberFormat="1" borderId="2" fillId="0" fontId="2" numFmtId="49" xfId="33">
      <alignment horizontal="center" vertical="center"/>
    </xf>
    <xf applyAlignment="1" applyBorder="1" applyFill="1" applyFont="1" applyNumberFormat="1" borderId="2" fillId="2" fontId="2" numFmtId="180" xfId="21">
      <alignment horizontal="center" vertical="center"/>
    </xf>
    <xf applyAlignment="1" applyBorder="1" applyFont="1" applyNumberFormat="1" borderId="2" fillId="0" fontId="2" numFmtId="180" xfId="0">
      <alignment horizontal="center" vertical="center"/>
    </xf>
    <xf applyAlignment="1" applyFont="1" borderId="0" fillId="0" fontId="8" numFmtId="0" xfId="0">
      <alignment horizontal="center" vertical="center"/>
    </xf>
    <xf applyAlignment="1" applyBorder="1" applyFill="1" applyFont="1" applyNumberFormat="1" borderId="2" fillId="0" fontId="8" numFmtId="49" xfId="33">
      <alignment horizontal="center" vertical="center"/>
    </xf>
    <xf applyAlignment="1" applyBorder="1" applyFill="1" applyFont="1" applyNumberFormat="1" borderId="2" fillId="0" fontId="8" numFmtId="49" xfId="0">
      <alignment horizontal="center" vertical="center"/>
    </xf>
    <xf applyAlignment="1" applyBorder="1" applyFill="1" applyFont="1" applyNumberFormat="1" borderId="3" fillId="2" fontId="8" numFmtId="180" xfId="21">
      <alignment horizontal="center" vertical="center"/>
    </xf>
    <xf applyAlignment="1" applyBorder="1" applyFont="1" applyNumberFormat="1" borderId="3" fillId="0" fontId="8" numFmtId="180" xfId="0">
      <alignment horizontal="center" vertical="center"/>
    </xf>
    <xf applyAlignment="1" applyBorder="1" applyFill="1" applyFont="1" applyNumberFormat="1" borderId="3" fillId="0" fontId="8" numFmtId="49" xfId="0">
      <alignment horizontal="center" vertical="center"/>
    </xf>
    <xf applyAlignment="1" applyBorder="1" applyFont="1" applyNumberFormat="1" borderId="2" fillId="0" fontId="8" numFmtId="180" xfId="0">
      <alignment horizontal="center" vertical="center"/>
    </xf>
    <xf applyAlignment="1" applyBorder="1" applyFont="1" borderId="2" fillId="0" fontId="0" numFmtId="0" xfId="0">
      <alignment vertical="center"/>
    </xf>
    <xf applyAlignment="1" applyBorder="1" applyFont="1" applyNumberFormat="1" borderId="2" fillId="0" fontId="3" numFmtId="177" xfId="52">
      <alignment horizontal="center" vertical="center" wrapText="1"/>
    </xf>
    <xf applyAlignment="1" applyBorder="1" applyFont="1" applyNumberFormat="1" borderId="2" fillId="0" fontId="6" numFmtId="179" xfId="52">
      <alignment horizontal="center" vertical="center" wrapText="1"/>
    </xf>
    <xf applyAlignment="1" applyBorder="1" applyFill="1" applyFont="1" applyNumberFormat="1" borderId="2" fillId="0" fontId="6" numFmtId="180" xfId="0">
      <alignment horizontal="center" vertical="center"/>
    </xf>
    <xf applyAlignment="1" applyBorder="1" applyFont="1" applyNumberFormat="1" borderId="2" fillId="0" fontId="6" numFmtId="177" xfId="0">
      <alignment horizontal="center" vertical="center"/>
    </xf>
    <xf applyAlignment="1" applyBorder="1" applyFont="1" applyNumberFormat="1" borderId="2" fillId="0" fontId="6" numFmtId="179" xfId="0">
      <alignment horizontal="center" vertical="center"/>
    </xf>
    <xf applyAlignment="1" applyBorder="1" applyFont="1" applyNumberFormat="1" borderId="2" fillId="0" fontId="2" numFmtId="179" xfId="0">
      <alignment horizontal="center" vertical="center"/>
    </xf>
    <xf applyAlignment="1" applyBorder="1" applyFill="1" applyFont="1" applyNumberFormat="1" borderId="2" fillId="0" fontId="2" numFmtId="49" xfId="17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Border="1" applyFont="1" applyNumberFormat="1" borderId="2" fillId="0" fontId="2" numFmtId="177" xfId="0">
      <alignment horizontal="center" vertical="center"/>
    </xf>
    <xf applyAlignment="1" applyBorder="1" applyFont="1" borderId="3" fillId="0" fontId="1" numFmtId="0" xfId="0">
      <alignment vertical="center"/>
    </xf>
    <xf applyAlignment="1" applyBorder="1" applyFont="1" applyNumberFormat="1" borderId="3" fillId="0" fontId="8" numFmtId="177" xfId="0">
      <alignment horizontal="center" vertical="center"/>
    </xf>
    <xf applyAlignment="1" applyBorder="1" applyFont="1" applyNumberFormat="1" borderId="3" fillId="0" fontId="8" numFmtId="179" xfId="0">
      <alignment horizontal="center" vertical="center"/>
    </xf>
    <xf applyAlignment="1" applyBorder="1" applyFont="1" applyNumberFormat="1" borderId="4" fillId="0" fontId="3" numFmtId="176" xfId="52">
      <alignment horizontal="center" vertical="center" wrapText="1"/>
    </xf>
    <xf applyAlignment="1" applyBorder="1" applyFill="1" applyFont="1" applyNumberFormat="1" borderId="3" fillId="2" fontId="3" numFmtId="180" xfId="52">
      <alignment horizontal="center" vertical="center" wrapText="1"/>
    </xf>
    <xf applyAlignment="1" applyBorder="1" applyFill="1" applyFont="1" borderId="2" fillId="2" fontId="0" numFmtId="0" xfId="0">
      <alignment horizontal="center"/>
    </xf>
    <xf applyAlignment="1" applyBorder="1" applyFill="1" applyFont="1" applyNumberFormat="1" borderId="5" fillId="2" fontId="3" numFmtId="180" xfId="52">
      <alignment horizontal="center" vertical="center" wrapText="1"/>
    </xf>
    <xf applyAlignment="1" applyBorder="1" applyFill="1" applyFont="1" applyNumberFormat="1" borderId="2" fillId="2" fontId="3" numFmtId="49" xfId="52">
      <alignment horizontal="center" vertical="center" wrapText="1"/>
    </xf>
    <xf applyBorder="1" applyFill="1" applyFont="1" borderId="2" fillId="2" fontId="0" numFmtId="0" xfId="0"/>
    <xf applyAlignment="1" applyBorder="1" applyFont="1" applyNumberFormat="1" borderId="4" fillId="0" fontId="6" numFmtId="176" xfId="0">
      <alignment horizontal="center" vertical="center"/>
    </xf>
    <xf applyAlignment="1" applyBorder="1" applyFill="1" applyFont="1" applyNumberFormat="1" borderId="2" fillId="2" fontId="2" numFmtId="180" xfId="0">
      <alignment horizontal="center" vertical="center"/>
    </xf>
    <xf applyAlignment="1" applyBorder="1" applyFill="1" applyFont="1" applyNumberFormat="1" borderId="2" fillId="2" fontId="2" numFmtId="176" xfId="0">
      <alignment vertical="center"/>
    </xf>
    <xf applyAlignment="1" applyBorder="1" applyFont="1" applyNumberFormat="1" borderId="4" fillId="0" fontId="8" numFmtId="176" xfId="0">
      <alignment horizontal="center" vertical="center"/>
    </xf>
    <xf applyAlignment="1" applyBorder="1" applyFill="1" applyFont="1" applyNumberFormat="1" borderId="3" fillId="2" fontId="8" numFmtId="180" xfId="0">
      <alignment horizontal="center" vertical="center"/>
    </xf>
    <xf applyAlignment="1" applyBorder="1" applyFill="1" applyFont="1" applyNumberFormat="1" borderId="2" fillId="2" fontId="8" numFmtId="176" xfId="0">
      <alignment vertical="center"/>
    </xf>
    <xf applyFont="1" borderId="0" fillId="0" fontId="1" numFmtId="0" xfId="0"/>
    <xf applyAlignment="1" applyBorder="1" applyFill="1" applyFont="1" applyNumberFormat="1" borderId="2" fillId="0" fontId="8" numFmtId="0" xfId="0">
      <alignment horizontal="center" vertical="center"/>
    </xf>
    <xf applyAlignment="1" applyBorder="1" applyFill="1" applyFont="1" applyNumberFormat="1" borderId="2" fillId="0" fontId="8" numFmtId="0" xfId="0">
      <alignment horizontal="center" vertical="center" wrapText="1"/>
    </xf>
    <xf applyAlignment="1" applyBorder="1" applyFill="1" applyFont="1" applyNumberFormat="1" borderId="2" fillId="0" fontId="8" numFmtId="0" xfId="0">
      <alignment vertical="center"/>
    </xf>
    <xf applyAlignment="1" applyBorder="1" applyFill="1" applyFont="1" applyNumberFormat="1" borderId="2" fillId="0" fontId="9" numFmtId="0" xfId="0">
      <alignment horizontal="center" vertical="center"/>
    </xf>
    <xf applyAlignment="1" applyBorder="1" applyFill="1" applyFont="1" applyNumberFormat="1" borderId="2" fillId="0" fontId="9" numFmtId="49" xfId="0">
      <alignment horizontal="center" vertical="center"/>
    </xf>
    <xf applyAlignment="1" applyBorder="1" applyFill="1" applyFont="1" applyNumberFormat="1" borderId="2" fillId="0" fontId="8" numFmtId="181" xfId="0">
      <alignment horizontal="center" vertical="center"/>
    </xf>
    <xf applyAlignment="1" applyBorder="1" applyFont="1" applyNumberFormat="1" borderId="3" fillId="0" fontId="7" numFmtId="0" xfId="0">
      <alignment horizontal="center" vertical="center"/>
    </xf>
    <xf applyAlignment="1" applyBorder="1" applyFill="1" applyFont="1" applyNumberFormat="1" borderId="3" fillId="2" fontId="6" numFmtId="176" xfId="21">
      <alignment horizontal="center" vertical="center"/>
    </xf>
    <xf applyAlignment="1" applyBorder="1" applyFont="1" applyNumberFormat="1" borderId="3" fillId="0" fontId="6" numFmtId="176" xfId="0">
      <alignment horizontal="center" vertical="center"/>
    </xf>
    <xf applyBorder="1" applyFont="1" borderId="2" fillId="0" fontId="0" numFmtId="0" xfId="0"/>
    <xf applyAlignment="1" applyBorder="1" applyFont="1" applyNumberFormat="1" borderId="2" fillId="0" fontId="2" numFmtId="49" xfId="0">
      <alignment vertical="center"/>
    </xf>
    <xf applyAlignment="1" applyBorder="1" applyFont="1" applyNumberFormat="1" borderId="2" fillId="0" fontId="2" numFmtId="180" xfId="0">
      <alignment vertical="center"/>
    </xf>
    <xf applyAlignment="1" applyBorder="1" applyFont="1" applyNumberFormat="1" borderId="3" fillId="0" fontId="2" numFmtId="176" xfId="0">
      <alignment horizontal="center" vertical="center"/>
    </xf>
    <xf applyAlignment="1" applyBorder="1" applyFill="1" applyFont="1" applyNumberFormat="1" borderId="2" fillId="0" fontId="6" numFmtId="176" xfId="0">
      <alignment horizontal="center" vertical="center"/>
    </xf>
    <xf applyAlignment="1" applyBorder="1" applyFont="1" applyNumberFormat="1" borderId="3" fillId="0" fontId="0" numFmtId="176" xfId="0">
      <alignment vertical="center"/>
    </xf>
    <xf applyAlignment="1" applyBorder="1" applyFont="1" applyNumberFormat="1" borderId="2" fillId="0" fontId="2" numFmtId="177" xfId="0">
      <alignment vertical="center"/>
    </xf>
    <xf applyAlignment="1" applyBorder="1" applyFill="1" applyFont="1" applyNumberFormat="1" borderId="3" fillId="2" fontId="2" numFmtId="176" xfId="0">
      <alignment horizontal="center" vertical="center"/>
    </xf>
    <xf applyAlignment="1" applyBorder="1" applyFill="1" applyFont="1" borderId="3" fillId="2" fontId="2" numFmtId="0" xfId="0">
      <alignment vertical="center"/>
    </xf>
    <xf applyAlignment="1" applyBorder="1" applyFill="1" applyFont="1" applyNumberFormat="1" borderId="2" fillId="2" fontId="2" numFmtId="180" xfId="0">
      <alignment vertical="center"/>
    </xf>
    <xf applyBorder="1" applyFont="1" borderId="0" fillId="0" fontId="0" numFmtId="0" xfId="0"/>
    <xf numFmtId="0" fontId="0" fillId="34" borderId="15" xfId="0" applyBorder="true" applyFill="true">
      <alignment horizontal="center"/>
    </xf>
  </cellXfs>
  <cellStyles count="53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name="_ET_STYLE_NoName_00_" xfId="17"/>
    <cellStyle builtinId="15" name="标题" xfId="18"/>
    <cellStyle builtinId="53" name="解释性文本" xfId="19"/>
    <cellStyle builtinId="16" name="标题 1" xfId="20"/>
    <cellStyle name="常规_增员表_5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name="样式 1 2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常规_Sheet1_1" xfId="52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T109"/>
  <sheetViews>
    <sheetView tabSelected="1" workbookViewId="0">
      <selection activeCell="N50" sqref="N50:P106"/>
    </sheetView>
  </sheetViews>
  <sheetFormatPr defaultColWidth="9" defaultRowHeight="14.25"/>
  <cols>
    <col min="1" max="1" customWidth="true" style="5" width="6.0" collapsed="false"/>
    <col min="2" max="2" style="1" width="9.0" collapsed="false"/>
    <col min="3" max="3" customWidth="true" style="6" width="15.125" collapsed="false"/>
    <col min="4" max="4" customWidth="true" style="7" width="7.75" collapsed="false"/>
    <col min="5" max="5" customWidth="true" style="8" width="8.5" collapsed="false"/>
    <col min="6" max="9" customWidth="true" style="7" width="8.625" collapsed="false"/>
    <col min="10" max="11" customWidth="true" style="7" width="9.625" collapsed="false"/>
    <col min="12" max="12" customWidth="true" style="7" width="7.125" collapsed="false"/>
    <col min="13" max="13" customWidth="true" style="7" width="9.25" collapsed="false"/>
    <col min="14" max="14" customWidth="true" style="7" width="9.375" collapsed="false"/>
    <col min="15" max="15" customWidth="true" style="7" width="8.625" collapsed="false"/>
    <col min="16" max="16" customWidth="true" style="7" width="7.875" collapsed="false"/>
    <col min="17" max="18" customWidth="true" style="7" width="9.125" collapsed="false"/>
    <col min="19" max="19" style="7" width="9.0" collapsed="false"/>
    <col min="20" max="21" customWidth="true" style="7" width="8.625" collapsed="false"/>
    <col min="22" max="22" customWidth="true" style="7" width="9.625" collapsed="false"/>
    <col min="23" max="24" customWidth="true" style="7" width="8.625" collapsed="false"/>
    <col min="25" max="28" customWidth="true" style="7" width="6.625" collapsed="false"/>
    <col min="29" max="29" customWidth="true" style="7" width="4.875" collapsed="false"/>
    <col min="30" max="30" customWidth="true" style="9" width="4.875" collapsed="false"/>
    <col min="31" max="31" style="10" width="9.0" collapsed="false"/>
    <col min="32" max="34" style="7" width="9.0" collapsed="false"/>
    <col min="35" max="35" customWidth="true" style="11" width="11.0" collapsed="false"/>
    <col min="36" max="36" customWidth="true" style="7" width="9.625" collapsed="false"/>
    <col min="37" max="37" customWidth="true" style="7" width="9.0" collapsed="false"/>
    <col min="38" max="253" style="7" width="9.0" collapsed="false"/>
    <col min="254" max="16384" style="12" width="9.0" collapsed="false"/>
  </cols>
  <sheetData>
    <row customHeight="1" ht="22.5" r="1" spans="1:37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6"/>
      <c r="H1" s="16"/>
      <c r="I1" s="16"/>
      <c r="J1" s="16" t="s">
        <v>6</v>
      </c>
      <c r="K1" s="16"/>
      <c r="L1" s="16"/>
      <c r="M1" s="16" t="s">
        <v>7</v>
      </c>
      <c r="N1" s="16"/>
      <c r="O1" s="16"/>
      <c r="P1" s="16"/>
      <c r="Q1" s="16" t="s">
        <v>8</v>
      </c>
      <c r="R1" s="16"/>
      <c r="S1" s="16"/>
      <c r="T1" s="16"/>
      <c r="U1" s="16"/>
      <c r="V1" s="16" t="s">
        <v>9</v>
      </c>
      <c r="W1" s="16"/>
      <c r="X1" s="16"/>
      <c r="Y1" s="16" t="s">
        <v>10</v>
      </c>
      <c r="Z1" s="16"/>
      <c r="AA1" s="16"/>
      <c r="AB1" s="16"/>
      <c r="AC1" s="16"/>
      <c r="AD1" s="45"/>
      <c r="AE1" s="46" t="s">
        <v>11</v>
      </c>
      <c r="AF1" s="16" t="s">
        <v>12</v>
      </c>
      <c r="AG1" s="16" t="s">
        <v>13</v>
      </c>
      <c r="AH1" s="16" t="s">
        <v>14</v>
      </c>
      <c r="AI1" s="57" t="s">
        <v>15</v>
      </c>
      <c r="AJ1" s="58" t="s">
        <v>16</v>
      </c>
      <c r="AK1" s="59" t="s">
        <v>17</v>
      </c>
    </row>
    <row customHeight="1" ht="22.5" r="2" spans="1:37">
      <c r="A2" s="13"/>
      <c r="B2" s="14"/>
      <c r="C2" s="14"/>
      <c r="D2" s="14"/>
      <c r="E2" s="15"/>
      <c r="F2" s="17" t="s">
        <v>18</v>
      </c>
      <c r="G2" s="16" t="s">
        <v>19</v>
      </c>
      <c r="H2" s="16" t="s">
        <v>20</v>
      </c>
      <c r="I2" s="16" t="s">
        <v>21</v>
      </c>
      <c r="J2" s="16" t="s">
        <v>18</v>
      </c>
      <c r="K2" s="16" t="s">
        <v>22</v>
      </c>
      <c r="L2" s="16" t="s">
        <v>21</v>
      </c>
      <c r="M2" s="16" t="s">
        <v>18</v>
      </c>
      <c r="N2" s="16" t="s">
        <v>23</v>
      </c>
      <c r="O2" s="16" t="s">
        <v>24</v>
      </c>
      <c r="P2" s="16" t="s">
        <v>21</v>
      </c>
      <c r="Q2" s="16" t="s">
        <v>25</v>
      </c>
      <c r="R2" s="16" t="s">
        <v>26</v>
      </c>
      <c r="S2" s="16" t="s">
        <v>27</v>
      </c>
      <c r="T2" s="16" t="s">
        <v>28</v>
      </c>
      <c r="U2" s="16" t="s">
        <v>21</v>
      </c>
      <c r="V2" s="16" t="s">
        <v>25</v>
      </c>
      <c r="W2" s="16" t="s">
        <v>29</v>
      </c>
      <c r="X2" s="16" t="s">
        <v>21</v>
      </c>
      <c r="Y2" s="16" t="s">
        <v>18</v>
      </c>
      <c r="Z2" s="16" t="s">
        <v>30</v>
      </c>
      <c r="AA2" s="16" t="s">
        <v>31</v>
      </c>
      <c r="AB2" s="16" t="s">
        <v>21</v>
      </c>
      <c r="AC2" s="16"/>
      <c r="AD2" s="45"/>
      <c r="AE2" s="46"/>
      <c r="AF2" s="16"/>
      <c r="AG2" s="16"/>
      <c r="AH2" s="16"/>
      <c r="AI2" s="57"/>
      <c r="AJ2" s="60"/>
      <c r="AK2" s="59"/>
    </row>
    <row r="3">
      <c r="A3" t="s" s="90">
        <v>179</v>
      </c>
      <c r="B3" t="s" s="90">
        <v>180</v>
      </c>
      <c r="C3" t="s" s="90">
        <v>179</v>
      </c>
      <c r="D3" t="s" s="90">
        <v>179</v>
      </c>
      <c r="E3" t="s" s="90">
        <v>179</v>
      </c>
      <c r="F3" t="s" s="90">
        <v>179</v>
      </c>
      <c r="G3" t="s" s="90">
        <v>179</v>
      </c>
      <c r="H3" t="s" s="90">
        <v>179</v>
      </c>
      <c r="I3" t="s" s="90">
        <v>179</v>
      </c>
      <c r="J3" t="s" s="90">
        <v>179</v>
      </c>
      <c r="K3" t="s" s="90">
        <v>179</v>
      </c>
      <c r="L3" t="s" s="90">
        <v>179</v>
      </c>
      <c r="M3" t="s" s="90">
        <v>181</v>
      </c>
      <c r="N3" t="s" s="90">
        <v>182</v>
      </c>
      <c r="O3" t="s" s="90">
        <v>182</v>
      </c>
      <c r="P3" t="s" s="90">
        <v>181</v>
      </c>
      <c r="Q3" t="s" s="90">
        <v>179</v>
      </c>
      <c r="R3" t="s" s="90">
        <v>183</v>
      </c>
      <c r="S3" t="s" s="90">
        <v>179</v>
      </c>
      <c r="T3" t="s" s="90">
        <v>179</v>
      </c>
      <c r="U3" t="s" s="90">
        <v>179</v>
      </c>
      <c r="V3" t="s" s="90">
        <v>184</v>
      </c>
      <c r="W3" t="s" s="90">
        <v>185</v>
      </c>
      <c r="X3" t="s" s="90">
        <v>186</v>
      </c>
      <c r="Y3" t="s" s="90">
        <v>187</v>
      </c>
      <c r="Z3" t="s" s="90">
        <v>188</v>
      </c>
      <c r="AA3" t="s" s="90">
        <v>188</v>
      </c>
      <c r="AB3" t="s" s="90">
        <v>187</v>
      </c>
      <c r="AC3" t="s" s="90">
        <v>179</v>
      </c>
      <c r="AD3" t="s" s="90">
        <v>179</v>
      </c>
      <c r="AE3" t="s" s="90">
        <v>179</v>
      </c>
      <c r="AF3" t="s" s="90">
        <v>179</v>
      </c>
      <c r="AG3" t="s" s="90">
        <v>179</v>
      </c>
      <c r="AH3" t="s" s="90">
        <v>179</v>
      </c>
      <c r="AI3" t="s" s="90">
        <v>179</v>
      </c>
      <c r="AJ3" t="s" s="90">
        <v>179</v>
      </c>
      <c r="AK3" t="s" s="90">
        <v>179</v>
      </c>
    </row>
    <row customHeight="1" ht="22.5" r="4" spans="1:37">
      <c r="A4" s="18">
        <v>1</v>
      </c>
      <c r="B4" s="14" t="s">
        <v>32</v>
      </c>
      <c r="C4" s="14" t="s">
        <v>33</v>
      </c>
      <c r="D4" s="14" t="s">
        <v>34</v>
      </c>
      <c r="E4" s="14" t="s">
        <v>35</v>
      </c>
      <c r="F4" s="14" t="s">
        <v>35</v>
      </c>
      <c r="G4" s="14" t="s">
        <v>36</v>
      </c>
      <c r="H4" s="14" t="s">
        <v>37</v>
      </c>
      <c r="I4" s="14" t="s">
        <v>38</v>
      </c>
      <c r="J4" s="14" t="s">
        <v>39</v>
      </c>
      <c r="K4" s="14" t="s">
        <v>40</v>
      </c>
      <c r="L4" s="14" t="s">
        <v>41</v>
      </c>
      <c r="M4" s="14" t="s">
        <v>42</v>
      </c>
      <c r="N4" s="14" t="s">
        <v>43</v>
      </c>
      <c r="O4" s="14" t="s">
        <v>44</v>
      </c>
      <c r="P4" s="14" t="s">
        <v>45</v>
      </c>
      <c r="Q4" s="14" t="s">
        <v>46</v>
      </c>
      <c r="R4" s="14" t="s">
        <v>47</v>
      </c>
      <c r="S4" s="14" t="s">
        <v>48</v>
      </c>
      <c r="T4" s="14" t="s">
        <v>49</v>
      </c>
      <c r="U4" s="14" t="s">
        <v>50</v>
      </c>
      <c r="V4" s="14" t="s">
        <v>51</v>
      </c>
      <c r="W4" s="14" t="s">
        <v>52</v>
      </c>
      <c r="X4" s="14" t="s">
        <v>53</v>
      </c>
      <c r="Y4" s="14" t="s">
        <v>54</v>
      </c>
      <c r="Z4" s="14" t="s">
        <v>55</v>
      </c>
      <c r="AA4" s="14" t="s">
        <v>56</v>
      </c>
      <c r="AB4" s="14" t="s">
        <v>57</v>
      </c>
      <c r="AC4" s="14" t="s">
        <v>58</v>
      </c>
      <c r="AD4" s="14" t="s">
        <v>59</v>
      </c>
      <c r="AE4" s="14" t="s">
        <v>60</v>
      </c>
      <c r="AF4" s="14" t="s">
        <v>61</v>
      </c>
      <c r="AG4" s="14" t="s">
        <v>62</v>
      </c>
      <c r="AH4" s="14" t="s">
        <v>63</v>
      </c>
      <c r="AI4" s="57" t="s">
        <v>62</v>
      </c>
      <c r="AJ4" s="61"/>
      <c r="AK4" s="62"/>
    </row>
    <row customFormat="1" customHeight="1" ht="18.75" r="5" s="1" spans="1:37">
      <c r="A5" s="19">
        <v>1</v>
      </c>
      <c r="B5" s="20" t="s">
        <v>64</v>
      </c>
      <c r="C5" s="20" t="s">
        <v>65</v>
      </c>
      <c r="D5" s="21" t="s">
        <v>66</v>
      </c>
      <c r="E5" s="21" t="s">
        <v>67</v>
      </c>
      <c r="F5" s="22">
        <v>2463.95</v>
      </c>
      <c r="G5" s="23">
        <f>ROUND(F5*0.2,2)</f>
        <v>492.79</v>
      </c>
      <c r="H5" s="23">
        <f>ROUND(F5*0.08,2)</f>
        <v>197.12</v>
      </c>
      <c r="I5" s="23">
        <f>SUM(G5:H5)</f>
        <v>689.91</v>
      </c>
      <c r="J5" s="22">
        <v>2463.95</v>
      </c>
      <c r="K5" s="36">
        <f>ROUND(J5*0.002,2)</f>
        <v>4.93</v>
      </c>
      <c r="L5" s="36">
        <f>K5-AJ5</f>
        <v>-2.46185</v>
      </c>
      <c r="M5" s="22">
        <v>2463.95</v>
      </c>
      <c r="N5" s="23">
        <f>ROUND(M5*0.015,2)</f>
        <v>36.96</v>
      </c>
      <c r="O5" s="23">
        <f>ROUND(M5*0.005,2)</f>
        <v>12.32</v>
      </c>
      <c r="P5" s="23">
        <f>SUM(N5:O5)</f>
        <v>49.28</v>
      </c>
      <c r="Q5" s="22">
        <v>2463.95</v>
      </c>
      <c r="R5" s="22">
        <v>2463.95</v>
      </c>
      <c r="S5" s="23">
        <f>ROUND(Q5*0.08,2)</f>
        <v>197.12</v>
      </c>
      <c r="T5" s="23">
        <f>ROUND(R5*0.02,2)</f>
        <v>49.28</v>
      </c>
      <c r="U5" s="23">
        <f>SUM(S5:T5)</f>
        <v>246.4</v>
      </c>
      <c r="V5" s="22">
        <v>2463.95</v>
      </c>
      <c r="W5" s="23">
        <f>ROUND(V5*0.01,2)</f>
        <v>24.64</v>
      </c>
      <c r="X5" s="23">
        <f>W5</f>
        <v>24.64</v>
      </c>
      <c r="Y5" s="47"/>
      <c r="Z5" s="23"/>
      <c r="AA5" s="23"/>
      <c r="AB5" s="23"/>
      <c r="AC5" s="23"/>
      <c r="AD5" s="48"/>
      <c r="AE5" s="49"/>
      <c r="AF5" s="23">
        <v>15</v>
      </c>
      <c r="AG5" s="23">
        <f>G5+K5+N5+S5+W5+Z5+AE5+AF5</f>
        <v>771.44</v>
      </c>
      <c r="AH5" s="23">
        <f>H5+O5+T5+AA5</f>
        <v>258.72</v>
      </c>
      <c r="AI5" s="63">
        <f>SUM(AG5:AH5)</f>
        <v>1030.16</v>
      </c>
      <c r="AJ5" s="64">
        <f>J5*0.3%</f>
        <v>7.39185</v>
      </c>
      <c r="AK5" s="65">
        <f>AI5-AJ5</f>
        <v>1022.76815</v>
      </c>
    </row>
    <row customFormat="1" customHeight="1" ht="18.75" r="6" s="1" spans="1:37">
      <c r="A6" s="19">
        <v>2</v>
      </c>
      <c r="B6" s="20" t="s">
        <v>68</v>
      </c>
      <c r="C6" s="20" t="s">
        <v>69</v>
      </c>
      <c r="D6" s="21" t="s">
        <v>66</v>
      </c>
      <c r="E6" s="21" t="s">
        <v>67</v>
      </c>
      <c r="F6" s="22">
        <v>2463.95</v>
      </c>
      <c r="G6" s="23">
        <f>ROUND(F6*0.2,2)</f>
        <v>492.79</v>
      </c>
      <c r="H6" s="23">
        <f>ROUND(F6*0.08,2)</f>
        <v>197.12</v>
      </c>
      <c r="I6" s="23">
        <f>SUM(G6:H6)</f>
        <v>689.91</v>
      </c>
      <c r="J6" s="22">
        <v>2463.95</v>
      </c>
      <c r="K6" s="36">
        <f>ROUND(J6*0.002,2)</f>
        <v>4.93</v>
      </c>
      <c r="L6" s="36">
        <f>K6-AJ6</f>
        <v>-2.46185</v>
      </c>
      <c r="M6" s="22">
        <v>2463.95</v>
      </c>
      <c r="N6" s="23">
        <f>ROUND(M6*0.015,2)</f>
        <v>36.96</v>
      </c>
      <c r="O6" s="23">
        <f>ROUND(M6*0.005,2)</f>
        <v>12.32</v>
      </c>
      <c r="P6" s="23">
        <f>SUM(N6:O6)</f>
        <v>49.28</v>
      </c>
      <c r="Q6" s="22">
        <v>2463.95</v>
      </c>
      <c r="R6" s="22">
        <v>2463.95</v>
      </c>
      <c r="S6" s="23">
        <f>ROUND(Q6*0.08,2)</f>
        <v>197.12</v>
      </c>
      <c r="T6" s="23">
        <f>ROUND(R6*0.02,2)</f>
        <v>49.28</v>
      </c>
      <c r="U6" s="23">
        <f>SUM(S6:T6)</f>
        <v>246.4</v>
      </c>
      <c r="V6" s="22">
        <v>2463.95</v>
      </c>
      <c r="W6" s="23">
        <f>ROUND(V6*0.01,2)</f>
        <v>24.64</v>
      </c>
      <c r="X6" s="23">
        <f>W6</f>
        <v>24.64</v>
      </c>
      <c r="Y6" s="47"/>
      <c r="Z6" s="23"/>
      <c r="AA6" s="23"/>
      <c r="AB6" s="23"/>
      <c r="AC6" s="23"/>
      <c r="AD6" s="48"/>
      <c r="AE6" s="49"/>
      <c r="AF6" s="23">
        <v>15</v>
      </c>
      <c r="AG6" s="23">
        <f>G6+K6+N6+S6+W6+Z6+AE6+AF6</f>
        <v>771.44</v>
      </c>
      <c r="AH6" s="23">
        <f>H6+O6+T6+AA6</f>
        <v>258.72</v>
      </c>
      <c r="AI6" s="63">
        <f>SUM(AG6:AH6)</f>
        <v>1030.16</v>
      </c>
      <c r="AJ6" s="64">
        <f>J6*0.3%</f>
        <v>7.39185</v>
      </c>
      <c r="AK6" s="65">
        <f>AI6-AJ6</f>
        <v>1022.76815</v>
      </c>
    </row>
    <row customFormat="1" customHeight="1" ht="18.75" r="7" s="1" spans="1:37">
      <c r="A7" s="19">
        <v>3</v>
      </c>
      <c r="B7" s="20" t="s">
        <v>70</v>
      </c>
      <c r="C7" s="24" t="s">
        <v>71</v>
      </c>
      <c r="D7" s="21" t="s">
        <v>66</v>
      </c>
      <c r="E7" s="21" t="s">
        <v>67</v>
      </c>
      <c r="F7" s="22">
        <v>2463.95</v>
      </c>
      <c r="G7" s="23">
        <f>ROUND(F7*0.2,2)</f>
        <v>492.79</v>
      </c>
      <c r="H7" s="23">
        <f>ROUND(F7*0.08,2)</f>
        <v>197.12</v>
      </c>
      <c r="I7" s="23">
        <f>SUM(G7:H7)</f>
        <v>689.91</v>
      </c>
      <c r="J7" s="22">
        <v>2463.95</v>
      </c>
      <c r="K7" s="36">
        <f>ROUND(J7*0.002,2)</f>
        <v>4.93</v>
      </c>
      <c r="L7" s="36">
        <f>K7-AJ7</f>
        <v>-2.46185</v>
      </c>
      <c r="M7" s="22">
        <v>2463.95</v>
      </c>
      <c r="N7" s="23">
        <f>ROUND(M7*0.015,2)</f>
        <v>36.96</v>
      </c>
      <c r="O7" s="23">
        <f>ROUND(M7*0.005,2)</f>
        <v>12.32</v>
      </c>
      <c r="P7" s="23">
        <f>SUM(N7:O7)</f>
        <v>49.28</v>
      </c>
      <c r="Q7" s="22">
        <v>2463.95</v>
      </c>
      <c r="R7" s="22">
        <v>2463.95</v>
      </c>
      <c r="S7" s="23">
        <f>ROUND(Q7*0.08,2)</f>
        <v>197.12</v>
      </c>
      <c r="T7" s="23">
        <f>ROUND(R7*0.02,2)</f>
        <v>49.28</v>
      </c>
      <c r="U7" s="23">
        <f>SUM(S7:T7)</f>
        <v>246.4</v>
      </c>
      <c r="V7" s="22">
        <v>2463.95</v>
      </c>
      <c r="W7" s="23">
        <f>ROUND(V7*0.01,2)</f>
        <v>24.64</v>
      </c>
      <c r="X7" s="23">
        <f>W7</f>
        <v>24.64</v>
      </c>
      <c r="Y7" s="47"/>
      <c r="Z7" s="23"/>
      <c r="AA7" s="23"/>
      <c r="AB7" s="23"/>
      <c r="AC7" s="23"/>
      <c r="AD7" s="48"/>
      <c r="AE7" s="49"/>
      <c r="AF7" s="23">
        <v>15</v>
      </c>
      <c r="AG7" s="23">
        <f>G7+K7+N7+S7+W7+Z7+AE7+AF7</f>
        <v>771.44</v>
      </c>
      <c r="AH7" s="23">
        <f>H7+O7+T7+AA7</f>
        <v>258.72</v>
      </c>
      <c r="AI7" s="63">
        <f>SUM(AG7:AH7)</f>
        <v>1030.16</v>
      </c>
      <c r="AJ7" s="64">
        <f>J7*0.3%</f>
        <v>7.39185</v>
      </c>
      <c r="AK7" s="65">
        <f>AI7-AJ7</f>
        <v>1022.76815</v>
      </c>
    </row>
    <row customFormat="1" customHeight="1" ht="18.75" r="8" s="1" spans="1:37">
      <c r="A8" s="19">
        <v>4</v>
      </c>
      <c r="B8" s="20" t="s">
        <v>72</v>
      </c>
      <c r="C8" s="20" t="s">
        <v>73</v>
      </c>
      <c r="D8" s="21" t="s">
        <v>66</v>
      </c>
      <c r="E8" s="21" t="s">
        <v>67</v>
      </c>
      <c r="F8" s="22">
        <v>2463.95</v>
      </c>
      <c r="G8" s="23">
        <f>ROUND(F8*0.2,2)</f>
        <v>492.79</v>
      </c>
      <c r="H8" s="23">
        <f>ROUND(F8*0.08,2)</f>
        <v>197.12</v>
      </c>
      <c r="I8" s="23">
        <f>SUM(G8:H8)</f>
        <v>689.91</v>
      </c>
      <c r="J8" s="22">
        <v>2463.95</v>
      </c>
      <c r="K8" s="36">
        <f>ROUND(J8*0.002,2)</f>
        <v>4.93</v>
      </c>
      <c r="L8" s="36">
        <f>K8-AJ8</f>
        <v>-2.46185</v>
      </c>
      <c r="M8" s="22">
        <v>2463.95</v>
      </c>
      <c r="N8" s="23">
        <f>ROUND(M8*0.015,2)</f>
        <v>36.96</v>
      </c>
      <c r="O8" s="23">
        <f>ROUND(M8*0.005,2)</f>
        <v>12.32</v>
      </c>
      <c r="P8" s="23">
        <f>SUM(N8:O8)</f>
        <v>49.28</v>
      </c>
      <c r="Q8" s="22">
        <v>2463.95</v>
      </c>
      <c r="R8" s="22">
        <v>2463.95</v>
      </c>
      <c r="S8" s="23">
        <f>ROUND(Q8*0.08,2)</f>
        <v>197.12</v>
      </c>
      <c r="T8" s="23">
        <f>ROUND(R8*0.02,2)</f>
        <v>49.28</v>
      </c>
      <c r="U8" s="23">
        <f>SUM(S8:T8)</f>
        <v>246.4</v>
      </c>
      <c r="V8" s="22">
        <v>2463.95</v>
      </c>
      <c r="W8" s="23">
        <f>ROUND(V8*0.01,2)</f>
        <v>24.64</v>
      </c>
      <c r="X8" s="23">
        <f>W8</f>
        <v>24.64</v>
      </c>
      <c r="Y8" s="47"/>
      <c r="Z8" s="23"/>
      <c r="AA8" s="23"/>
      <c r="AB8" s="23"/>
      <c r="AC8" s="23"/>
      <c r="AD8" s="48"/>
      <c r="AE8" s="49"/>
      <c r="AF8" s="23">
        <v>15</v>
      </c>
      <c r="AG8" s="23">
        <f>G8+K8+N8+S8+W8+Z8+AE8+AF8</f>
        <v>771.44</v>
      </c>
      <c r="AH8" s="23">
        <f>H8+O8+T8+AA8</f>
        <v>258.72</v>
      </c>
      <c r="AI8" s="63">
        <f>SUM(AG8:AH8)</f>
        <v>1030.16</v>
      </c>
      <c r="AJ8" s="64">
        <f>J8*0.3%</f>
        <v>7.39185</v>
      </c>
      <c r="AK8" s="65">
        <f>AI8-AJ8</f>
        <v>1022.76815</v>
      </c>
    </row>
    <row customFormat="1" customHeight="1" ht="18.75" r="9" s="1" spans="1:37">
      <c r="A9" s="19">
        <v>5</v>
      </c>
      <c r="B9" s="24" t="s">
        <v>74</v>
      </c>
      <c r="C9" s="24" t="s">
        <v>75</v>
      </c>
      <c r="D9" s="21" t="s">
        <v>66</v>
      </c>
      <c r="E9" s="21" t="s">
        <v>67</v>
      </c>
      <c r="F9" s="22">
        <v>2463.95</v>
      </c>
      <c r="G9" s="23">
        <f>ROUND(F9*0.2,2)</f>
        <v>492.79</v>
      </c>
      <c r="H9" s="23">
        <f>ROUND(F9*0.08,2)</f>
        <v>197.12</v>
      </c>
      <c r="I9" s="23">
        <f>SUM(G9:H9)</f>
        <v>689.91</v>
      </c>
      <c r="J9" s="22">
        <v>2463.95</v>
      </c>
      <c r="K9" s="36">
        <f>ROUND(J9*0.002,2)</f>
        <v>4.93</v>
      </c>
      <c r="L9" s="36">
        <f>K9-AJ9</f>
        <v>-2.46185</v>
      </c>
      <c r="M9" s="22">
        <v>2463.95</v>
      </c>
      <c r="N9" s="23">
        <f>ROUND(M9*0.015,2)</f>
        <v>36.96</v>
      </c>
      <c r="O9" s="23">
        <f>ROUND(M9*0.005,2)</f>
        <v>12.32</v>
      </c>
      <c r="P9" s="23">
        <f>SUM(N9:O9)</f>
        <v>49.28</v>
      </c>
      <c r="Q9" s="22">
        <v>2463.95</v>
      </c>
      <c r="R9" s="22">
        <v>2463.95</v>
      </c>
      <c r="S9" s="23">
        <f>ROUND(Q9*0.08,2)</f>
        <v>197.12</v>
      </c>
      <c r="T9" s="23">
        <f>ROUND(R9*0.02,2)</f>
        <v>49.28</v>
      </c>
      <c r="U9" s="23">
        <f>SUM(S9:T9)</f>
        <v>246.4</v>
      </c>
      <c r="V9" s="22">
        <v>2463.95</v>
      </c>
      <c r="W9" s="23">
        <f>ROUND(V9*0.01,2)</f>
        <v>24.64</v>
      </c>
      <c r="X9" s="23">
        <f>W9</f>
        <v>24.64</v>
      </c>
      <c r="Y9" s="47"/>
      <c r="Z9" s="23"/>
      <c r="AA9" s="23"/>
      <c r="AB9" s="23"/>
      <c r="AC9" s="23"/>
      <c r="AD9" s="48"/>
      <c r="AE9" s="49"/>
      <c r="AF9" s="23">
        <v>15</v>
      </c>
      <c r="AG9" s="23">
        <f>G9+K9+N9+S9+W9+Z9+AE9+AF9</f>
        <v>771.44</v>
      </c>
      <c r="AH9" s="23">
        <f>H9+O9+T9+AA9</f>
        <v>258.72</v>
      </c>
      <c r="AI9" s="63">
        <f>SUM(AG9:AH9)</f>
        <v>1030.16</v>
      </c>
      <c r="AJ9" s="64">
        <f>J9*0.3%</f>
        <v>7.39185</v>
      </c>
      <c r="AK9" s="65">
        <f>AI9-AJ9</f>
        <v>1022.76815</v>
      </c>
    </row>
    <row customFormat="1" customHeight="1" ht="18.75" r="10" s="1" spans="1:37">
      <c r="A10" s="19">
        <v>6</v>
      </c>
      <c r="B10" s="24" t="s">
        <v>76</v>
      </c>
      <c r="C10" s="24" t="s">
        <v>77</v>
      </c>
      <c r="D10" s="21" t="s">
        <v>66</v>
      </c>
      <c r="E10" s="21" t="s">
        <v>67</v>
      </c>
      <c r="F10" s="22">
        <v>2463.95</v>
      </c>
      <c r="G10" s="23">
        <f>ROUND(F10*0.2,2)</f>
        <v>492.79</v>
      </c>
      <c r="H10" s="23">
        <f>ROUND(F10*0.08,2)</f>
        <v>197.12</v>
      </c>
      <c r="I10" s="23">
        <f>SUM(G10:H10)</f>
        <v>689.91</v>
      </c>
      <c r="J10" s="22">
        <v>2463.95</v>
      </c>
      <c r="K10" s="36">
        <f>ROUND(J10*0.002,2)</f>
        <v>4.93</v>
      </c>
      <c r="L10" s="36">
        <f>K10-AJ10</f>
        <v>-2.46185</v>
      </c>
      <c r="M10" s="22">
        <v>2463.95</v>
      </c>
      <c r="N10" s="23">
        <f>ROUND(M10*0.015,2)</f>
        <v>36.96</v>
      </c>
      <c r="O10" s="23">
        <f>ROUND(M10*0.005,2)</f>
        <v>12.32</v>
      </c>
      <c r="P10" s="23">
        <f>SUM(N10:O10)</f>
        <v>49.28</v>
      </c>
      <c r="Q10" s="22">
        <v>2463.95</v>
      </c>
      <c r="R10" s="22">
        <v>2463.95</v>
      </c>
      <c r="S10" s="23">
        <f>ROUND(Q10*0.08,2)</f>
        <v>197.12</v>
      </c>
      <c r="T10" s="23">
        <f>ROUND(R10*0.02,2)</f>
        <v>49.28</v>
      </c>
      <c r="U10" s="23">
        <f>SUM(S10:T10)</f>
        <v>246.4</v>
      </c>
      <c r="V10" s="22">
        <v>2463.95</v>
      </c>
      <c r="W10" s="23">
        <f>ROUND(V10*0.01,2)</f>
        <v>24.64</v>
      </c>
      <c r="X10" s="23">
        <f>W10</f>
        <v>24.64</v>
      </c>
      <c r="Y10" s="47"/>
      <c r="Z10" s="23"/>
      <c r="AA10" s="23"/>
      <c r="AB10" s="23"/>
      <c r="AC10" s="23"/>
      <c r="AD10" s="48"/>
      <c r="AE10" s="49"/>
      <c r="AF10" s="23">
        <v>15</v>
      </c>
      <c r="AG10" s="23">
        <f>G10+K10+N10+S10+W10+Z10+AE10+AF10</f>
        <v>771.44</v>
      </c>
      <c r="AH10" s="23">
        <f>H10+O10+T10+AA10</f>
        <v>258.72</v>
      </c>
      <c r="AI10" s="63">
        <f>SUM(AG10:AH10)</f>
        <v>1030.16</v>
      </c>
      <c r="AJ10" s="64">
        <f>J10*0.3%</f>
        <v>7.39185</v>
      </c>
      <c r="AK10" s="65">
        <f>AI10-AJ10</f>
        <v>1022.76815</v>
      </c>
    </row>
    <row customFormat="1" customHeight="1" ht="18.75" r="11" s="1" spans="1:37">
      <c r="A11" s="19">
        <v>7</v>
      </c>
      <c r="B11" s="24" t="s">
        <v>78</v>
      </c>
      <c r="C11" s="24" t="s">
        <v>79</v>
      </c>
      <c r="D11" s="21" t="s">
        <v>66</v>
      </c>
      <c r="E11" s="21" t="s">
        <v>67</v>
      </c>
      <c r="F11" s="22">
        <v>2463.95</v>
      </c>
      <c r="G11" s="23">
        <f>ROUND(F11*0.2,2)</f>
        <v>492.79</v>
      </c>
      <c r="H11" s="23">
        <f>ROUND(F11*0.08,2)</f>
        <v>197.12</v>
      </c>
      <c r="I11" s="23">
        <f>SUM(G11:H11)</f>
        <v>689.91</v>
      </c>
      <c r="J11" s="22">
        <v>2463.95</v>
      </c>
      <c r="K11" s="36">
        <f>ROUND(J11*0.002,2)</f>
        <v>4.93</v>
      </c>
      <c r="L11" s="36">
        <f>K11-AJ11</f>
        <v>-2.46185</v>
      </c>
      <c r="M11" s="22">
        <v>2463.95</v>
      </c>
      <c r="N11" s="23">
        <f>ROUND(M11*0.015,2)</f>
        <v>36.96</v>
      </c>
      <c r="O11" s="23">
        <f>ROUND(M11*0.005,2)</f>
        <v>12.32</v>
      </c>
      <c r="P11" s="23">
        <f>SUM(N11:O11)</f>
        <v>49.28</v>
      </c>
      <c r="Q11" s="22">
        <v>2463.95</v>
      </c>
      <c r="R11" s="22">
        <v>2463.95</v>
      </c>
      <c r="S11" s="23">
        <f>ROUND(Q11*0.08,2)</f>
        <v>197.12</v>
      </c>
      <c r="T11" s="23">
        <f>ROUND(R11*0.02,2)</f>
        <v>49.28</v>
      </c>
      <c r="U11" s="23">
        <f>SUM(S11:T11)</f>
        <v>246.4</v>
      </c>
      <c r="V11" s="22">
        <v>2463.95</v>
      </c>
      <c r="W11" s="23">
        <f>ROUND(V11*0.01,2)</f>
        <v>24.64</v>
      </c>
      <c r="X11" s="23">
        <f>W11</f>
        <v>24.64</v>
      </c>
      <c r="Y11" s="47"/>
      <c r="Z11" s="23"/>
      <c r="AA11" s="23"/>
      <c r="AB11" s="23"/>
      <c r="AC11" s="23"/>
      <c r="AD11" s="48"/>
      <c r="AE11" s="49"/>
      <c r="AF11" s="23">
        <v>15</v>
      </c>
      <c r="AG11" s="23">
        <f>G11+K11+N11+S11+W11+Z11+AE11+AF11</f>
        <v>771.44</v>
      </c>
      <c r="AH11" s="23">
        <f>H11+O11+T11+AA11</f>
        <v>258.72</v>
      </c>
      <c r="AI11" s="63">
        <f>SUM(AG11:AH11)</f>
        <v>1030.16</v>
      </c>
      <c r="AJ11" s="64">
        <f>J11*0.3%</f>
        <v>7.39185</v>
      </c>
      <c r="AK11" s="65">
        <f>AI11-AJ11</f>
        <v>1022.76815</v>
      </c>
    </row>
    <row customFormat="1" customHeight="1" ht="18.75" r="12" s="1" spans="1:37">
      <c r="A12" s="19">
        <v>8</v>
      </c>
      <c r="B12" s="24" t="s">
        <v>80</v>
      </c>
      <c r="C12" s="24" t="s">
        <v>81</v>
      </c>
      <c r="D12" s="21" t="s">
        <v>66</v>
      </c>
      <c r="E12" s="21" t="s">
        <v>67</v>
      </c>
      <c r="F12" s="22">
        <v>2463.95</v>
      </c>
      <c r="G12" s="23">
        <f>ROUND(F12*0.2,2)</f>
        <v>492.79</v>
      </c>
      <c r="H12" s="23">
        <f>ROUND(F12*0.08,2)</f>
        <v>197.12</v>
      </c>
      <c r="I12" s="23">
        <f>SUM(G12:H12)</f>
        <v>689.91</v>
      </c>
      <c r="J12" s="22">
        <v>2463.95</v>
      </c>
      <c r="K12" s="36">
        <f>ROUND(J12*0.002,2)</f>
        <v>4.93</v>
      </c>
      <c r="L12" s="36">
        <f>K12-AJ12</f>
        <v>-2.46185</v>
      </c>
      <c r="M12" s="22">
        <v>2463.95</v>
      </c>
      <c r="N12" s="23">
        <f>ROUND(M12*0.015,2)</f>
        <v>36.96</v>
      </c>
      <c r="O12" s="23">
        <f>ROUND(M12*0.005,2)</f>
        <v>12.32</v>
      </c>
      <c r="P12" s="23">
        <f>SUM(N12:O12)</f>
        <v>49.28</v>
      </c>
      <c r="Q12" s="22">
        <v>2463.95</v>
      </c>
      <c r="R12" s="22">
        <v>2463.95</v>
      </c>
      <c r="S12" s="23">
        <f>ROUND(Q12*0.08,2)</f>
        <v>197.12</v>
      </c>
      <c r="T12" s="23">
        <f>ROUND(R12*0.02,2)</f>
        <v>49.28</v>
      </c>
      <c r="U12" s="23">
        <f>SUM(S12:T12)</f>
        <v>246.4</v>
      </c>
      <c r="V12" s="22">
        <v>2463.95</v>
      </c>
      <c r="W12" s="23">
        <f>ROUND(V12*0.01,2)</f>
        <v>24.64</v>
      </c>
      <c r="X12" s="23">
        <f>W12</f>
        <v>24.64</v>
      </c>
      <c r="Y12" s="47"/>
      <c r="Z12" s="23"/>
      <c r="AA12" s="23"/>
      <c r="AB12" s="23"/>
      <c r="AC12" s="23"/>
      <c r="AD12" s="48"/>
      <c r="AE12" s="49"/>
      <c r="AF12" s="23">
        <v>15</v>
      </c>
      <c r="AG12" s="23">
        <f>G12+K12+N12+S12+W12+Z12+AE12+AF12</f>
        <v>771.44</v>
      </c>
      <c r="AH12" s="23">
        <f>H12+O12+T12+AA12</f>
        <v>258.72</v>
      </c>
      <c r="AI12" s="63">
        <f>SUM(AG12:AH12)</f>
        <v>1030.16</v>
      </c>
      <c r="AJ12" s="64">
        <f>J12*0.3%</f>
        <v>7.39185</v>
      </c>
      <c r="AK12" s="65">
        <f>AI12-AJ12</f>
        <v>1022.76815</v>
      </c>
    </row>
    <row customFormat="1" customHeight="1" ht="18.75" r="13" s="1" spans="1:37">
      <c r="A13" s="19">
        <v>9</v>
      </c>
      <c r="B13" s="24" t="s">
        <v>82</v>
      </c>
      <c r="C13" s="24" t="s">
        <v>83</v>
      </c>
      <c r="D13" s="21" t="s">
        <v>66</v>
      </c>
      <c r="E13" s="21" t="s">
        <v>67</v>
      </c>
      <c r="F13" s="22">
        <v>2463.95</v>
      </c>
      <c r="G13" s="23">
        <f>ROUND(F13*0.2,2)</f>
        <v>492.79</v>
      </c>
      <c r="H13" s="23">
        <f>ROUND(F13*0.08,2)</f>
        <v>197.12</v>
      </c>
      <c r="I13" s="23">
        <f>SUM(G13:H13)</f>
        <v>689.91</v>
      </c>
      <c r="J13" s="22">
        <v>2463.95</v>
      </c>
      <c r="K13" s="36">
        <f>ROUND(J13*0.002,2)</f>
        <v>4.93</v>
      </c>
      <c r="L13" s="36">
        <f>K13-AJ13</f>
        <v>-2.46185</v>
      </c>
      <c r="M13" s="22">
        <v>2463.95</v>
      </c>
      <c r="N13" s="23">
        <f>ROUND(M13*0.015,2)</f>
        <v>36.96</v>
      </c>
      <c r="O13" s="23">
        <f>ROUND(M13*0.005,2)</f>
        <v>12.32</v>
      </c>
      <c r="P13" s="23">
        <f>SUM(N13:O13)</f>
        <v>49.28</v>
      </c>
      <c r="Q13" s="22">
        <v>2463.95</v>
      </c>
      <c r="R13" s="22">
        <v>2463.95</v>
      </c>
      <c r="S13" s="23">
        <f>ROUND(Q13*0.08,2)</f>
        <v>197.12</v>
      </c>
      <c r="T13" s="23">
        <f>ROUND(R13*0.02,2)</f>
        <v>49.28</v>
      </c>
      <c r="U13" s="23">
        <f>SUM(S13:T13)</f>
        <v>246.4</v>
      </c>
      <c r="V13" s="22">
        <v>2463.95</v>
      </c>
      <c r="W13" s="23">
        <f>ROUND(V13*0.01,2)</f>
        <v>24.64</v>
      </c>
      <c r="X13" s="23">
        <f>W13</f>
        <v>24.64</v>
      </c>
      <c r="Y13" s="47"/>
      <c r="Z13" s="23"/>
      <c r="AA13" s="23"/>
      <c r="AB13" s="23"/>
      <c r="AC13" s="23"/>
      <c r="AD13" s="48"/>
      <c r="AE13" s="49"/>
      <c r="AF13" s="23">
        <v>15</v>
      </c>
      <c r="AG13" s="23">
        <f>G13+K13+N13+S13+W13+Z13+AE13+AF13</f>
        <v>771.44</v>
      </c>
      <c r="AH13" s="23">
        <f>H13+O13+T13+AA13</f>
        <v>258.72</v>
      </c>
      <c r="AI13" s="63">
        <f>SUM(AG13:AH13)</f>
        <v>1030.16</v>
      </c>
      <c r="AJ13" s="64">
        <f>J13*0.3%</f>
        <v>7.39185</v>
      </c>
      <c r="AK13" s="65">
        <f>AI13-AJ13</f>
        <v>1022.76815</v>
      </c>
    </row>
    <row customFormat="1" customHeight="1" ht="18.75" r="14" s="1" spans="1:37">
      <c r="A14" s="19">
        <v>10</v>
      </c>
      <c r="B14" s="24" t="s">
        <v>84</v>
      </c>
      <c r="C14" s="24" t="s">
        <v>85</v>
      </c>
      <c r="D14" s="21" t="s">
        <v>66</v>
      </c>
      <c r="E14" s="21" t="s">
        <v>67</v>
      </c>
      <c r="F14" s="22">
        <v>2463.95</v>
      </c>
      <c r="G14" s="23">
        <f>ROUND(F14*0.2,2)</f>
        <v>492.79</v>
      </c>
      <c r="H14" s="23">
        <f>ROUND(F14*0.08,2)</f>
        <v>197.12</v>
      </c>
      <c r="I14" s="23">
        <f>SUM(G14:H14)</f>
        <v>689.91</v>
      </c>
      <c r="J14" s="22">
        <v>2463.95</v>
      </c>
      <c r="K14" s="36">
        <f>ROUND(J14*0.002,2)</f>
        <v>4.93</v>
      </c>
      <c r="L14" s="36">
        <f>K14-AJ14</f>
        <v>-2.46185</v>
      </c>
      <c r="M14" s="22">
        <v>2463.95</v>
      </c>
      <c r="N14" s="23">
        <f>ROUND(M14*0.015,2)</f>
        <v>36.96</v>
      </c>
      <c r="O14" s="23">
        <f>ROUND(M14*0.005,2)</f>
        <v>12.32</v>
      </c>
      <c r="P14" s="23">
        <f>SUM(N14:O14)</f>
        <v>49.28</v>
      </c>
      <c r="Q14" s="22">
        <v>2463.95</v>
      </c>
      <c r="R14" s="22">
        <v>2463.95</v>
      </c>
      <c r="S14" s="23">
        <f>ROUND(Q14*0.08,2)</f>
        <v>197.12</v>
      </c>
      <c r="T14" s="23">
        <f>ROUND(R14*0.02,2)</f>
        <v>49.28</v>
      </c>
      <c r="U14" s="23">
        <f>SUM(S14:T14)</f>
        <v>246.4</v>
      </c>
      <c r="V14" s="22">
        <v>2463.95</v>
      </c>
      <c r="W14" s="23">
        <f>ROUND(V14*0.01,2)</f>
        <v>24.64</v>
      </c>
      <c r="X14" s="23">
        <f>W14</f>
        <v>24.64</v>
      </c>
      <c r="Y14" s="47"/>
      <c r="Z14" s="23"/>
      <c r="AA14" s="23"/>
      <c r="AB14" s="23"/>
      <c r="AC14" s="23"/>
      <c r="AD14" s="48"/>
      <c r="AE14" s="49"/>
      <c r="AF14" s="23">
        <v>15</v>
      </c>
      <c r="AG14" s="23">
        <f>G14+K14+N14+S14+W14+Z14+AE14+AF14</f>
        <v>771.44</v>
      </c>
      <c r="AH14" s="23">
        <f>H14+O14+T14+AA14</f>
        <v>258.72</v>
      </c>
      <c r="AI14" s="63">
        <f>SUM(AG14:AH14)</f>
        <v>1030.16</v>
      </c>
      <c r="AJ14" s="64">
        <f>J14*0.3%</f>
        <v>7.39185</v>
      </c>
      <c r="AK14" s="65">
        <f>AI14-AJ14</f>
        <v>1022.76815</v>
      </c>
    </row>
    <row customFormat="1" customHeight="1" ht="18.75" r="15" s="1" spans="1:37">
      <c r="A15" s="19">
        <v>11</v>
      </c>
      <c r="B15" s="25" t="s">
        <v>86</v>
      </c>
      <c r="C15" s="25" t="s">
        <v>87</v>
      </c>
      <c r="D15" s="26" t="s">
        <v>66</v>
      </c>
      <c r="E15" s="21" t="s">
        <v>67</v>
      </c>
      <c r="F15" s="22">
        <v>2463.95</v>
      </c>
      <c r="G15" s="23">
        <f>ROUND(F15*0.2,2)</f>
        <v>492.79</v>
      </c>
      <c r="H15" s="23">
        <f>ROUND(F15*0.08,2)</f>
        <v>197.12</v>
      </c>
      <c r="I15" s="23">
        <f>SUM(G15:H15)</f>
        <v>689.91</v>
      </c>
      <c r="J15" s="22">
        <v>2463.95</v>
      </c>
      <c r="K15" s="36">
        <f>ROUND(J15*0.002,2)</f>
        <v>4.93</v>
      </c>
      <c r="L15" s="36">
        <f>K15-AJ15</f>
        <v>-2.46185</v>
      </c>
      <c r="M15" s="22">
        <v>2463.95</v>
      </c>
      <c r="N15" s="23">
        <f>ROUND(M15*0.015,2)</f>
        <v>36.96</v>
      </c>
      <c r="O15" s="23">
        <f>ROUND(M15*0.005,2)</f>
        <v>12.32</v>
      </c>
      <c r="P15" s="23">
        <f>SUM(N15:O15)</f>
        <v>49.28</v>
      </c>
      <c r="Q15" s="22">
        <v>2463.95</v>
      </c>
      <c r="R15" s="22">
        <v>2463.95</v>
      </c>
      <c r="S15" s="23">
        <f>ROUND(Q15*0.08,2)</f>
        <v>197.12</v>
      </c>
      <c r="T15" s="23">
        <f>ROUND(R15*0.02,2)</f>
        <v>49.28</v>
      </c>
      <c r="U15" s="23">
        <f>SUM(S15:T15)</f>
        <v>246.4</v>
      </c>
      <c r="V15" s="22">
        <v>2463.95</v>
      </c>
      <c r="W15" s="23">
        <f>ROUND(V15*0.01,2)</f>
        <v>24.64</v>
      </c>
      <c r="X15" s="23">
        <f>W15</f>
        <v>24.64</v>
      </c>
      <c r="Y15" s="47"/>
      <c r="Z15" s="23"/>
      <c r="AA15" s="23"/>
      <c r="AB15" s="23"/>
      <c r="AC15" s="23"/>
      <c r="AD15" s="48"/>
      <c r="AE15" s="49"/>
      <c r="AF15" s="23">
        <v>15</v>
      </c>
      <c r="AG15" s="23">
        <f>G15+K15+N15+S15+W15+Z15+AE15+AF15</f>
        <v>771.44</v>
      </c>
      <c r="AH15" s="23">
        <f>H15+O15+T15+AA15</f>
        <v>258.72</v>
      </c>
      <c r="AI15" s="63">
        <f>SUM(AG15:AH15)</f>
        <v>1030.16</v>
      </c>
      <c r="AJ15" s="64">
        <f>J15*0.3%</f>
        <v>7.39185</v>
      </c>
      <c r="AK15" s="65">
        <f>AI15-AJ15</f>
        <v>1022.76815</v>
      </c>
    </row>
    <row customFormat="1" customHeight="1" ht="18.75" r="16" s="1" spans="1:37">
      <c r="A16" s="19">
        <v>12</v>
      </c>
      <c r="B16" s="24" t="s">
        <v>88</v>
      </c>
      <c r="C16" s="24" t="s">
        <v>89</v>
      </c>
      <c r="D16" s="21" t="s">
        <v>66</v>
      </c>
      <c r="E16" s="21" t="s">
        <v>67</v>
      </c>
      <c r="F16" s="22">
        <v>2463.95</v>
      </c>
      <c r="G16" s="23">
        <f>ROUND(F16*0.2,2)</f>
        <v>492.79</v>
      </c>
      <c r="H16" s="23">
        <f>ROUND(F16*0.08,2)</f>
        <v>197.12</v>
      </c>
      <c r="I16" s="23">
        <f>SUM(G16:H16)</f>
        <v>689.91</v>
      </c>
      <c r="J16" s="22">
        <v>2463.95</v>
      </c>
      <c r="K16" s="36">
        <f>ROUND(J16*0.002,2)</f>
        <v>4.93</v>
      </c>
      <c r="L16" s="36">
        <f>K16-AJ16</f>
        <v>-2.46185</v>
      </c>
      <c r="M16" s="22">
        <v>2463.95</v>
      </c>
      <c r="N16" s="23">
        <f>ROUND(M16*0.015,2)</f>
        <v>36.96</v>
      </c>
      <c r="O16" s="23">
        <f>ROUND(M16*0.005,2)</f>
        <v>12.32</v>
      </c>
      <c r="P16" s="23">
        <f>SUM(N16:O16)</f>
        <v>49.28</v>
      </c>
      <c r="Q16" s="22">
        <v>2463.95</v>
      </c>
      <c r="R16" s="22">
        <v>2463.95</v>
      </c>
      <c r="S16" s="23">
        <f>ROUND(Q16*0.08,2)</f>
        <v>197.12</v>
      </c>
      <c r="T16" s="23">
        <f>ROUND(R16*0.02,2)</f>
        <v>49.28</v>
      </c>
      <c r="U16" s="23">
        <f>SUM(S16:T16)</f>
        <v>246.4</v>
      </c>
      <c r="V16" s="22">
        <v>2463.95</v>
      </c>
      <c r="W16" s="23">
        <f>ROUND(V16*0.01,2)</f>
        <v>24.64</v>
      </c>
      <c r="X16" s="23">
        <f>W16</f>
        <v>24.64</v>
      </c>
      <c r="Y16" s="47"/>
      <c r="Z16" s="23"/>
      <c r="AA16" s="23"/>
      <c r="AB16" s="23"/>
      <c r="AC16" s="23"/>
      <c r="AD16" s="48"/>
      <c r="AE16" s="49"/>
      <c r="AF16" s="23">
        <v>15</v>
      </c>
      <c r="AG16" s="23">
        <f>G16+K16+N16+S16+W16+Z16+AE16+AF16</f>
        <v>771.44</v>
      </c>
      <c r="AH16" s="23">
        <f>H16+O16+T16+AA16</f>
        <v>258.72</v>
      </c>
      <c r="AI16" s="63">
        <f>SUM(AG16:AH16)</f>
        <v>1030.16</v>
      </c>
      <c r="AJ16" s="64">
        <f>J16*0.3%</f>
        <v>7.39185</v>
      </c>
      <c r="AK16" s="65">
        <f>AI16-AJ16</f>
        <v>1022.76815</v>
      </c>
    </row>
    <row customFormat="1" customHeight="1" ht="18.75" r="17" s="1" spans="1:37">
      <c r="A17" s="19">
        <v>13</v>
      </c>
      <c r="B17" s="24" t="s">
        <v>90</v>
      </c>
      <c r="C17" s="24" t="s">
        <v>91</v>
      </c>
      <c r="D17" s="26" t="s">
        <v>66</v>
      </c>
      <c r="E17" s="21" t="s">
        <v>67</v>
      </c>
      <c r="F17" s="22">
        <v>2463.95</v>
      </c>
      <c r="G17" s="23">
        <f>ROUND(F17*0.2,2)</f>
        <v>492.79</v>
      </c>
      <c r="H17" s="23">
        <f>ROUND(F17*0.08,2)</f>
        <v>197.12</v>
      </c>
      <c r="I17" s="23">
        <f>SUM(G17:H17)</f>
        <v>689.91</v>
      </c>
      <c r="J17" s="22">
        <v>2463.95</v>
      </c>
      <c r="K17" s="36">
        <f>ROUND(J17*0.002,2)</f>
        <v>4.93</v>
      </c>
      <c r="L17" s="36">
        <f>K17-AJ17</f>
        <v>-2.46185</v>
      </c>
      <c r="M17" s="22">
        <v>2463.95</v>
      </c>
      <c r="N17" s="23">
        <f>ROUND(M17*0.015,2)</f>
        <v>36.96</v>
      </c>
      <c r="O17" s="23">
        <f>ROUND(M17*0.005,2)</f>
        <v>12.32</v>
      </c>
      <c r="P17" s="23">
        <f>SUM(N17:O17)</f>
        <v>49.28</v>
      </c>
      <c r="Q17" s="22">
        <v>2463.95</v>
      </c>
      <c r="R17" s="22">
        <v>2463.95</v>
      </c>
      <c r="S17" s="23">
        <f>ROUND(Q17*0.08,2)</f>
        <v>197.12</v>
      </c>
      <c r="T17" s="23">
        <f>ROUND(R17*0.02,2)</f>
        <v>49.28</v>
      </c>
      <c r="U17" s="23">
        <f>SUM(S17:T17)</f>
        <v>246.4</v>
      </c>
      <c r="V17" s="22">
        <v>2463.95</v>
      </c>
      <c r="W17" s="23">
        <f>ROUND(V17*0.01,2)</f>
        <v>24.64</v>
      </c>
      <c r="X17" s="23">
        <f>W17</f>
        <v>24.64</v>
      </c>
      <c r="Y17" s="47"/>
      <c r="Z17" s="23"/>
      <c r="AA17" s="23"/>
      <c r="AB17" s="23"/>
      <c r="AC17" s="23"/>
      <c r="AD17" s="48"/>
      <c r="AE17" s="49"/>
      <c r="AF17" s="23">
        <v>15</v>
      </c>
      <c r="AG17" s="23">
        <f>G17+K17+N17+S17+W17+Z17+AE17+AF17</f>
        <v>771.44</v>
      </c>
      <c r="AH17" s="23">
        <f>H17+O17+T17+AA17</f>
        <v>258.72</v>
      </c>
      <c r="AI17" s="63">
        <f>SUM(AG17:AH17)</f>
        <v>1030.16</v>
      </c>
      <c r="AJ17" s="64">
        <f>J17*0.3%</f>
        <v>7.39185</v>
      </c>
      <c r="AK17" s="65">
        <f>AI17-AJ17</f>
        <v>1022.76815</v>
      </c>
    </row>
    <row customFormat="1" customHeight="1" ht="18.75" r="18" s="1" spans="1:37">
      <c r="A18" s="19">
        <v>14</v>
      </c>
      <c r="B18" s="24" t="s">
        <v>92</v>
      </c>
      <c r="C18" s="24" t="s">
        <v>93</v>
      </c>
      <c r="D18" s="26" t="s">
        <v>66</v>
      </c>
      <c r="E18" s="21" t="s">
        <v>67</v>
      </c>
      <c r="F18" s="22">
        <v>2463.95</v>
      </c>
      <c r="G18" s="23">
        <f>ROUND(F18*0.2,2)</f>
        <v>492.79</v>
      </c>
      <c r="H18" s="23">
        <f>ROUND(F18*0.08,2)</f>
        <v>197.12</v>
      </c>
      <c r="I18" s="23">
        <f>SUM(G18:H18)</f>
        <v>689.91</v>
      </c>
      <c r="J18" s="22">
        <v>2463.95</v>
      </c>
      <c r="K18" s="36">
        <f>ROUND(J18*0.002,2)</f>
        <v>4.93</v>
      </c>
      <c r="L18" s="36">
        <f>K18-AJ18</f>
        <v>-2.46185</v>
      </c>
      <c r="M18" s="22">
        <v>2463.95</v>
      </c>
      <c r="N18" s="23">
        <f>ROUND(M18*0.015,2)</f>
        <v>36.96</v>
      </c>
      <c r="O18" s="23">
        <f>ROUND(M18*0.005,2)</f>
        <v>12.32</v>
      </c>
      <c r="P18" s="23">
        <f>SUM(N18:O18)</f>
        <v>49.28</v>
      </c>
      <c r="Q18" s="22">
        <v>2463.95</v>
      </c>
      <c r="R18" s="22">
        <v>2463.95</v>
      </c>
      <c r="S18" s="23">
        <f>ROUND(Q18*0.08,2)</f>
        <v>197.12</v>
      </c>
      <c r="T18" s="23">
        <f>ROUND(R18*0.02,2)</f>
        <v>49.28</v>
      </c>
      <c r="U18" s="23">
        <f>SUM(S18:T18)</f>
        <v>246.4</v>
      </c>
      <c r="V18" s="22">
        <v>2463.95</v>
      </c>
      <c r="W18" s="23">
        <f>ROUND(V18*0.01,2)</f>
        <v>24.64</v>
      </c>
      <c r="X18" s="23">
        <f>W18</f>
        <v>24.64</v>
      </c>
      <c r="Y18" s="47"/>
      <c r="Z18" s="23"/>
      <c r="AA18" s="23"/>
      <c r="AB18" s="23"/>
      <c r="AC18" s="23"/>
      <c r="AD18" s="48"/>
      <c r="AE18" s="49"/>
      <c r="AF18" s="23">
        <v>15</v>
      </c>
      <c r="AG18" s="23">
        <f>G18+K18+N18+S18+W18+Z18+AE18+AF18</f>
        <v>771.44</v>
      </c>
      <c r="AH18" s="23">
        <f>H18+O18+T18+AA18</f>
        <v>258.72</v>
      </c>
      <c r="AI18" s="63">
        <f>SUM(AG18:AH18)</f>
        <v>1030.16</v>
      </c>
      <c r="AJ18" s="64">
        <f>J18*0.3%</f>
        <v>7.39185</v>
      </c>
      <c r="AK18" s="65">
        <f>AI18-AJ18</f>
        <v>1022.76815</v>
      </c>
    </row>
    <row customFormat="1" customHeight="1" ht="18.75" r="19" s="1" spans="1:37">
      <c r="A19" s="19">
        <v>15</v>
      </c>
      <c r="B19" s="24" t="s">
        <v>94</v>
      </c>
      <c r="C19" s="24" t="s">
        <v>95</v>
      </c>
      <c r="D19" s="21" t="s">
        <v>66</v>
      </c>
      <c r="E19" s="21" t="s">
        <v>67</v>
      </c>
      <c r="F19" s="22">
        <v>2463.95</v>
      </c>
      <c r="G19" s="23">
        <f>ROUND(F19*0.2,2)</f>
        <v>492.79</v>
      </c>
      <c r="H19" s="23">
        <f>ROUND(F19*0.08,2)</f>
        <v>197.12</v>
      </c>
      <c r="I19" s="23">
        <f>SUM(G19:H19)</f>
        <v>689.91</v>
      </c>
      <c r="J19" s="22">
        <v>2463.95</v>
      </c>
      <c r="K19" s="36">
        <f>ROUND(J19*0.002,2)</f>
        <v>4.93</v>
      </c>
      <c r="L19" s="36">
        <f>K19-AJ19</f>
        <v>-2.46185</v>
      </c>
      <c r="M19" s="22">
        <v>2463.95</v>
      </c>
      <c r="N19" s="23">
        <f>ROUND(M19*0.015,2)</f>
        <v>36.96</v>
      </c>
      <c r="O19" s="23">
        <f>ROUND(M19*0.005,2)</f>
        <v>12.32</v>
      </c>
      <c r="P19" s="23">
        <f>SUM(N19:O19)</f>
        <v>49.28</v>
      </c>
      <c r="Q19" s="22">
        <v>2463.95</v>
      </c>
      <c r="R19" s="22">
        <v>2463.95</v>
      </c>
      <c r="S19" s="23">
        <f>ROUND(Q19*0.08,2)</f>
        <v>197.12</v>
      </c>
      <c r="T19" s="23">
        <f>ROUND(R19*0.02,2)</f>
        <v>49.28</v>
      </c>
      <c r="U19" s="23">
        <f>SUM(S19:T19)</f>
        <v>246.4</v>
      </c>
      <c r="V19" s="22">
        <v>2463.95</v>
      </c>
      <c r="W19" s="23">
        <f>ROUND(V19*0.01,2)</f>
        <v>24.64</v>
      </c>
      <c r="X19" s="23">
        <f>W19</f>
        <v>24.64</v>
      </c>
      <c r="Y19" s="47"/>
      <c r="Z19" s="23"/>
      <c r="AA19" s="23"/>
      <c r="AB19" s="23"/>
      <c r="AC19" s="23"/>
      <c r="AD19" s="48"/>
      <c r="AE19" s="49"/>
      <c r="AF19" s="23">
        <v>15</v>
      </c>
      <c r="AG19" s="23">
        <f>G19+K19+N19+S19+W19+Z19+AE19+AF19</f>
        <v>771.44</v>
      </c>
      <c r="AH19" s="23">
        <f>H19+O19+T19+AA19</f>
        <v>258.72</v>
      </c>
      <c r="AI19" s="63">
        <f>SUM(AG19:AH19)</f>
        <v>1030.16</v>
      </c>
      <c r="AJ19" s="64">
        <f>J19*0.3%</f>
        <v>7.39185</v>
      </c>
      <c r="AK19" s="65">
        <f>AI19-AJ19</f>
        <v>1022.76815</v>
      </c>
    </row>
    <row customFormat="1" customHeight="1" ht="18.75" r="20" s="1" spans="1:37">
      <c r="A20" s="19">
        <v>16</v>
      </c>
      <c r="B20" s="24" t="s">
        <v>96</v>
      </c>
      <c r="C20" s="24" t="s">
        <v>97</v>
      </c>
      <c r="D20" s="21" t="s">
        <v>66</v>
      </c>
      <c r="E20" s="21" t="s">
        <v>67</v>
      </c>
      <c r="F20" s="22">
        <v>2463.95</v>
      </c>
      <c r="G20" s="23">
        <f>ROUND(F20*0.2,2)</f>
        <v>492.79</v>
      </c>
      <c r="H20" s="23">
        <f>ROUND(F20*0.08,2)</f>
        <v>197.12</v>
      </c>
      <c r="I20" s="23">
        <f>SUM(G20:H20)</f>
        <v>689.91</v>
      </c>
      <c r="J20" s="22">
        <v>2463.95</v>
      </c>
      <c r="K20" s="36">
        <f>ROUND(J20*0.002,2)</f>
        <v>4.93</v>
      </c>
      <c r="L20" s="36">
        <f>K20-AJ20</f>
        <v>-2.46185</v>
      </c>
      <c r="M20" s="22">
        <v>2463.95</v>
      </c>
      <c r="N20" s="23">
        <f>ROUND(M20*0.015,2)</f>
        <v>36.96</v>
      </c>
      <c r="O20" s="23">
        <f>ROUND(M20*0.005,2)</f>
        <v>12.32</v>
      </c>
      <c r="P20" s="23">
        <f>SUM(N20:O20)</f>
        <v>49.28</v>
      </c>
      <c r="Q20" s="22">
        <v>2463.95</v>
      </c>
      <c r="R20" s="22">
        <v>2463.95</v>
      </c>
      <c r="S20" s="23">
        <f>ROUND(Q20*0.08,2)</f>
        <v>197.12</v>
      </c>
      <c r="T20" s="23">
        <f>ROUND(R20*0.02,2)</f>
        <v>49.28</v>
      </c>
      <c r="U20" s="23">
        <f>SUM(S20:T20)</f>
        <v>246.4</v>
      </c>
      <c r="V20" s="22">
        <v>2463.95</v>
      </c>
      <c r="W20" s="23">
        <f>ROUND(V20*0.01,2)</f>
        <v>24.64</v>
      </c>
      <c r="X20" s="23">
        <f>W20</f>
        <v>24.64</v>
      </c>
      <c r="Y20" s="47"/>
      <c r="Z20" s="23"/>
      <c r="AA20" s="23"/>
      <c r="AB20" s="23"/>
      <c r="AC20" s="23"/>
      <c r="AD20" s="48"/>
      <c r="AE20" s="49"/>
      <c r="AF20" s="23">
        <v>15</v>
      </c>
      <c r="AG20" s="23">
        <f>G20+K20+N20+S20+W20+Z20+AE20+AF20</f>
        <v>771.44</v>
      </c>
      <c r="AH20" s="23">
        <f>H20+O20+T20+AA20</f>
        <v>258.72</v>
      </c>
      <c r="AI20" s="63">
        <f>SUM(AG20:AH20)</f>
        <v>1030.16</v>
      </c>
      <c r="AJ20" s="64">
        <f>J20*0.3%</f>
        <v>7.39185</v>
      </c>
      <c r="AK20" s="65">
        <f>AI20-AJ20</f>
        <v>1022.76815</v>
      </c>
    </row>
    <row customFormat="1" customHeight="1" ht="18.75" r="21" s="1" spans="1:37">
      <c r="A21" s="19">
        <v>17</v>
      </c>
      <c r="B21" s="24" t="s">
        <v>70</v>
      </c>
      <c r="C21" s="24" t="s">
        <v>98</v>
      </c>
      <c r="D21" s="21" t="s">
        <v>66</v>
      </c>
      <c r="E21" s="21" t="s">
        <v>67</v>
      </c>
      <c r="F21" s="22">
        <v>2463.95</v>
      </c>
      <c r="G21" s="23">
        <f>ROUND(F21*0.2,2)</f>
        <v>492.79</v>
      </c>
      <c r="H21" s="23">
        <f>ROUND(F21*0.08,2)</f>
        <v>197.12</v>
      </c>
      <c r="I21" s="23">
        <f>SUM(G21:H21)</f>
        <v>689.91</v>
      </c>
      <c r="J21" s="22">
        <v>2463.95</v>
      </c>
      <c r="K21" s="36">
        <f>ROUND(J21*0.002,2)</f>
        <v>4.93</v>
      </c>
      <c r="L21" s="36">
        <f>K21-AJ21</f>
        <v>-2.46185</v>
      </c>
      <c r="M21" s="22">
        <v>2463.95</v>
      </c>
      <c r="N21" s="23">
        <f>ROUND(M21*0.015,2)</f>
        <v>36.96</v>
      </c>
      <c r="O21" s="23">
        <f>ROUND(M21*0.005,2)</f>
        <v>12.32</v>
      </c>
      <c r="P21" s="23">
        <f>SUM(N21:O21)</f>
        <v>49.28</v>
      </c>
      <c r="Q21" s="22">
        <v>2463.95</v>
      </c>
      <c r="R21" s="22">
        <v>2463.95</v>
      </c>
      <c r="S21" s="23">
        <f>ROUND(Q21*0.08,2)</f>
        <v>197.12</v>
      </c>
      <c r="T21" s="23">
        <f>ROUND(R21*0.02,2)</f>
        <v>49.28</v>
      </c>
      <c r="U21" s="23">
        <f>SUM(S21:T21)</f>
        <v>246.4</v>
      </c>
      <c r="V21" s="22">
        <v>2463.95</v>
      </c>
      <c r="W21" s="23">
        <f>ROUND(V21*0.01,2)</f>
        <v>24.64</v>
      </c>
      <c r="X21" s="23">
        <f>W21</f>
        <v>24.64</v>
      </c>
      <c r="Y21" s="47"/>
      <c r="Z21" s="23"/>
      <c r="AA21" s="23"/>
      <c r="AB21" s="23"/>
      <c r="AC21" s="23"/>
      <c r="AD21" s="48"/>
      <c r="AE21" s="49"/>
      <c r="AF21" s="23">
        <v>15</v>
      </c>
      <c r="AG21" s="23">
        <f>G21+K21+N21+S21+W21+Z21+AE21+AF21</f>
        <v>771.44</v>
      </c>
      <c r="AH21" s="23">
        <f>H21+O21+T21+AA21</f>
        <v>258.72</v>
      </c>
      <c r="AI21" s="63">
        <f>SUM(AG21:AH21)</f>
        <v>1030.16</v>
      </c>
      <c r="AJ21" s="64">
        <f>J21*0.3%</f>
        <v>7.39185</v>
      </c>
      <c r="AK21" s="65">
        <f>AI21-AJ21</f>
        <v>1022.76815</v>
      </c>
    </row>
    <row customFormat="1" customHeight="1" ht="18.75" r="22" s="1" spans="1:37">
      <c r="A22" s="19">
        <v>18</v>
      </c>
      <c r="B22" s="24" t="s">
        <v>99</v>
      </c>
      <c r="C22" s="24" t="s">
        <v>100</v>
      </c>
      <c r="D22" s="21" t="s">
        <v>66</v>
      </c>
      <c r="E22" s="21" t="s">
        <v>67</v>
      </c>
      <c r="F22" s="22">
        <v>2463.95</v>
      </c>
      <c r="G22" s="23">
        <f>ROUND(F22*0.2,2)</f>
        <v>492.79</v>
      </c>
      <c r="H22" s="23">
        <f>ROUND(F22*0.08,2)</f>
        <v>197.12</v>
      </c>
      <c r="I22" s="23">
        <f>SUM(G22:H22)</f>
        <v>689.91</v>
      </c>
      <c r="J22" s="22">
        <v>2463.95</v>
      </c>
      <c r="K22" s="36">
        <f>ROUND(J22*0.002,2)</f>
        <v>4.93</v>
      </c>
      <c r="L22" s="36">
        <f>K22-AJ22</f>
        <v>-2.46185</v>
      </c>
      <c r="M22" s="22">
        <v>2463.95</v>
      </c>
      <c r="N22" s="23">
        <f>ROUND(M22*0.015,2)</f>
        <v>36.96</v>
      </c>
      <c r="O22" s="23">
        <f>ROUND(M22*0.005,2)</f>
        <v>12.32</v>
      </c>
      <c r="P22" s="23">
        <f>SUM(N22:O22)</f>
        <v>49.28</v>
      </c>
      <c r="Q22" s="22">
        <v>2463.95</v>
      </c>
      <c r="R22" s="22">
        <v>2463.95</v>
      </c>
      <c r="S22" s="23">
        <f>ROUND(Q22*0.08,2)</f>
        <v>197.12</v>
      </c>
      <c r="T22" s="23">
        <f>ROUND(R22*0.02,2)</f>
        <v>49.28</v>
      </c>
      <c r="U22" s="23">
        <f>SUM(S22:T22)</f>
        <v>246.4</v>
      </c>
      <c r="V22" s="22">
        <v>2463.95</v>
      </c>
      <c r="W22" s="23">
        <f>ROUND(V22*0.01,2)</f>
        <v>24.64</v>
      </c>
      <c r="X22" s="23">
        <f>W22</f>
        <v>24.64</v>
      </c>
      <c r="Y22" s="47"/>
      <c r="Z22" s="23"/>
      <c r="AA22" s="23"/>
      <c r="AB22" s="23"/>
      <c r="AC22" s="23"/>
      <c r="AD22" s="48"/>
      <c r="AE22" s="49"/>
      <c r="AF22" s="23">
        <v>15</v>
      </c>
      <c r="AG22" s="23">
        <f>G22+K22+N22+S22+W22+Z22+AE22+AF22</f>
        <v>771.44</v>
      </c>
      <c r="AH22" s="23">
        <f>H22+O22+T22+AA22</f>
        <v>258.72</v>
      </c>
      <c r="AI22" s="63">
        <f>SUM(AG22:AH22)</f>
        <v>1030.16</v>
      </c>
      <c r="AJ22" s="64">
        <f>J22*0.3%</f>
        <v>7.39185</v>
      </c>
      <c r="AK22" s="65">
        <f>AI22-AJ22</f>
        <v>1022.76815</v>
      </c>
    </row>
    <row customFormat="1" customHeight="1" ht="18.75" r="23" s="1" spans="1:37">
      <c r="A23" s="19">
        <v>19</v>
      </c>
      <c r="B23" s="24" t="s">
        <v>101</v>
      </c>
      <c r="C23" s="24" t="s">
        <v>102</v>
      </c>
      <c r="D23" s="21" t="s">
        <v>66</v>
      </c>
      <c r="E23" s="21" t="s">
        <v>67</v>
      </c>
      <c r="F23" s="22">
        <v>2463.95</v>
      </c>
      <c r="G23" s="23">
        <f>ROUND(F23*0.2,2)</f>
        <v>492.79</v>
      </c>
      <c r="H23" s="23">
        <f>ROUND(F23*0.08,2)</f>
        <v>197.12</v>
      </c>
      <c r="I23" s="23">
        <f>SUM(G23:H23)</f>
        <v>689.91</v>
      </c>
      <c r="J23" s="22">
        <v>2463.95</v>
      </c>
      <c r="K23" s="36">
        <f>ROUND(J23*0.002,2)</f>
        <v>4.93</v>
      </c>
      <c r="L23" s="36">
        <f>K23-AJ23</f>
        <v>-2.46185</v>
      </c>
      <c r="M23" s="22">
        <v>2463.95</v>
      </c>
      <c r="N23" s="23">
        <f>ROUND(M23*0.015,2)</f>
        <v>36.96</v>
      </c>
      <c r="O23" s="23">
        <f>ROUND(M23*0.005,2)</f>
        <v>12.32</v>
      </c>
      <c r="P23" s="23">
        <f>SUM(N23:O23)</f>
        <v>49.28</v>
      </c>
      <c r="Q23" s="22">
        <v>2463.95</v>
      </c>
      <c r="R23" s="22">
        <v>2463.95</v>
      </c>
      <c r="S23" s="23">
        <f>ROUND(Q23*0.08,2)</f>
        <v>197.12</v>
      </c>
      <c r="T23" s="23">
        <f>ROUND(R23*0.02,2)</f>
        <v>49.28</v>
      </c>
      <c r="U23" s="23">
        <f>SUM(S23:T23)</f>
        <v>246.4</v>
      </c>
      <c r="V23" s="22">
        <v>2463.95</v>
      </c>
      <c r="W23" s="23">
        <f>ROUND(V23*0.01,2)</f>
        <v>24.64</v>
      </c>
      <c r="X23" s="23">
        <f>W23</f>
        <v>24.64</v>
      </c>
      <c r="Y23" s="47"/>
      <c r="Z23" s="23"/>
      <c r="AA23" s="23"/>
      <c r="AB23" s="23"/>
      <c r="AC23" s="23"/>
      <c r="AD23" s="48"/>
      <c r="AE23" s="49"/>
      <c r="AF23" s="23">
        <v>15</v>
      </c>
      <c r="AG23" s="23">
        <f>G23+K23+N23+S23+W23+Z23+AE23+AF23</f>
        <v>771.44</v>
      </c>
      <c r="AH23" s="23">
        <f>H23+O23+T23+AA23</f>
        <v>258.72</v>
      </c>
      <c r="AI23" s="63">
        <f>SUM(AG23:AH23)</f>
        <v>1030.16</v>
      </c>
      <c r="AJ23" s="64">
        <f>J23*0.3%</f>
        <v>7.39185</v>
      </c>
      <c r="AK23" s="65">
        <f>AI23-AJ23</f>
        <v>1022.76815</v>
      </c>
    </row>
    <row customFormat="1" customHeight="1" ht="18.75" r="24" s="1" spans="1:37">
      <c r="A24" s="19">
        <v>20</v>
      </c>
      <c r="B24" s="24" t="s">
        <v>103</v>
      </c>
      <c r="C24" s="24" t="s">
        <v>104</v>
      </c>
      <c r="D24" s="21" t="s">
        <v>66</v>
      </c>
      <c r="E24" s="21" t="s">
        <v>67</v>
      </c>
      <c r="F24" s="22">
        <v>2463.95</v>
      </c>
      <c r="G24" s="23">
        <f>ROUND(F24*0.2,2)</f>
        <v>492.79</v>
      </c>
      <c r="H24" s="23">
        <f>ROUND(F24*0.08,2)</f>
        <v>197.12</v>
      </c>
      <c r="I24" s="23">
        <f>SUM(G24:H24)</f>
        <v>689.91</v>
      </c>
      <c r="J24" s="22">
        <v>2463.95</v>
      </c>
      <c r="K24" s="36">
        <f>ROUND(J24*0.002,2)</f>
        <v>4.93</v>
      </c>
      <c r="L24" s="36">
        <f>K24-AJ24</f>
        <v>-2.46185</v>
      </c>
      <c r="M24" s="22">
        <v>2463.95</v>
      </c>
      <c r="N24" s="23">
        <f>ROUND(M24*0.015,2)</f>
        <v>36.96</v>
      </c>
      <c r="O24" s="23">
        <f>ROUND(M24*0.005,2)</f>
        <v>12.32</v>
      </c>
      <c r="P24" s="23">
        <f>SUM(N24:O24)</f>
        <v>49.28</v>
      </c>
      <c r="Q24" s="22">
        <v>2463.95</v>
      </c>
      <c r="R24" s="22">
        <v>2463.95</v>
      </c>
      <c r="S24" s="23">
        <f>ROUND(Q24*0.08,2)</f>
        <v>197.12</v>
      </c>
      <c r="T24" s="23">
        <f>ROUND(R24*0.02,2)</f>
        <v>49.28</v>
      </c>
      <c r="U24" s="23">
        <f>SUM(S24:T24)</f>
        <v>246.4</v>
      </c>
      <c r="V24" s="22">
        <v>2463.95</v>
      </c>
      <c r="W24" s="23">
        <f>ROUND(V24*0.01,2)</f>
        <v>24.64</v>
      </c>
      <c r="X24" s="23">
        <f>W24</f>
        <v>24.64</v>
      </c>
      <c r="Y24" s="47"/>
      <c r="Z24" s="23"/>
      <c r="AA24" s="23"/>
      <c r="AB24" s="23"/>
      <c r="AC24" s="23"/>
      <c r="AD24" s="48"/>
      <c r="AE24" s="49"/>
      <c r="AF24" s="23">
        <v>15</v>
      </c>
      <c r="AG24" s="23">
        <f>G24+K24+N24+S24+W24+Z24+AE24+AF24</f>
        <v>771.44</v>
      </c>
      <c r="AH24" s="23">
        <f>H24+O24+T24+AA24</f>
        <v>258.72</v>
      </c>
      <c r="AI24" s="63">
        <f>SUM(AG24:AH24)</f>
        <v>1030.16</v>
      </c>
      <c r="AJ24" s="64">
        <f>J24*0.3%</f>
        <v>7.39185</v>
      </c>
      <c r="AK24" s="65">
        <f>AI24-AJ24</f>
        <v>1022.76815</v>
      </c>
    </row>
    <row customFormat="1" customHeight="1" ht="18.75" r="25" s="1" spans="1:37">
      <c r="A25" s="19">
        <v>21</v>
      </c>
      <c r="B25" s="24" t="s">
        <v>105</v>
      </c>
      <c r="C25" s="24" t="s">
        <v>106</v>
      </c>
      <c r="D25" s="21" t="s">
        <v>66</v>
      </c>
      <c r="E25" s="21" t="s">
        <v>67</v>
      </c>
      <c r="F25" s="22">
        <v>2463.95</v>
      </c>
      <c r="G25" s="23">
        <f>ROUND(F25*0.2,2)</f>
        <v>492.79</v>
      </c>
      <c r="H25" s="23">
        <f>ROUND(F25*0.08,2)</f>
        <v>197.12</v>
      </c>
      <c r="I25" s="23">
        <f>SUM(G25:H25)</f>
        <v>689.91</v>
      </c>
      <c r="J25" s="22">
        <v>2463.95</v>
      </c>
      <c r="K25" s="36">
        <f>ROUND(J25*0.002,2)</f>
        <v>4.93</v>
      </c>
      <c r="L25" s="36">
        <f>K25-AJ25</f>
        <v>-2.46185</v>
      </c>
      <c r="M25" s="22">
        <v>2463.95</v>
      </c>
      <c r="N25" s="23">
        <f>ROUND(M25*0.015,2)</f>
        <v>36.96</v>
      </c>
      <c r="O25" s="23">
        <f>ROUND(M25*0.005,2)</f>
        <v>12.32</v>
      </c>
      <c r="P25" s="23">
        <f>SUM(N25:O25)</f>
        <v>49.28</v>
      </c>
      <c r="Q25" s="22">
        <v>2463.95</v>
      </c>
      <c r="R25" s="22">
        <v>2463.95</v>
      </c>
      <c r="S25" s="23">
        <f>ROUND(Q25*0.08,2)</f>
        <v>197.12</v>
      </c>
      <c r="T25" s="23">
        <f>ROUND(R25*0.02,2)</f>
        <v>49.28</v>
      </c>
      <c r="U25" s="23">
        <f>SUM(S25:T25)</f>
        <v>246.4</v>
      </c>
      <c r="V25" s="22">
        <v>2463.95</v>
      </c>
      <c r="W25" s="23">
        <f>ROUND(V25*0.01,2)</f>
        <v>24.64</v>
      </c>
      <c r="X25" s="23">
        <f>W25</f>
        <v>24.64</v>
      </c>
      <c r="Y25" s="47"/>
      <c r="Z25" s="23"/>
      <c r="AA25" s="23"/>
      <c r="AB25" s="23"/>
      <c r="AC25" s="23"/>
      <c r="AD25" s="48"/>
      <c r="AE25" s="49"/>
      <c r="AF25" s="23">
        <v>15</v>
      </c>
      <c r="AG25" s="23">
        <f>G25+K25+N25+S25+W25+Z25+AE25+AF25</f>
        <v>771.44</v>
      </c>
      <c r="AH25" s="23">
        <f>H25+O25+T25+AA25</f>
        <v>258.72</v>
      </c>
      <c r="AI25" s="63">
        <f>SUM(AG25:AH25)</f>
        <v>1030.16</v>
      </c>
      <c r="AJ25" s="64">
        <f>J25*0.3%</f>
        <v>7.39185</v>
      </c>
      <c r="AK25" s="65">
        <f>AI25-AJ25</f>
        <v>1022.76815</v>
      </c>
    </row>
    <row customFormat="1" customHeight="1" ht="18.75" r="26" s="1" spans="1:37">
      <c r="A26" s="19">
        <v>22</v>
      </c>
      <c r="B26" s="24" t="s">
        <v>107</v>
      </c>
      <c r="C26" s="24" t="s">
        <v>108</v>
      </c>
      <c r="D26" s="21" t="s">
        <v>66</v>
      </c>
      <c r="E26" s="21" t="s">
        <v>67</v>
      </c>
      <c r="F26" s="22">
        <v>2463.95</v>
      </c>
      <c r="G26" s="23">
        <f>ROUND(F26*0.2,2)</f>
        <v>492.79</v>
      </c>
      <c r="H26" s="23">
        <f>ROUND(F26*0.08,2)</f>
        <v>197.12</v>
      </c>
      <c r="I26" s="23">
        <f>SUM(G26:H26)</f>
        <v>689.91</v>
      </c>
      <c r="J26" s="22">
        <v>2463.95</v>
      </c>
      <c r="K26" s="36">
        <f>ROUND(J26*0.002,2)</f>
        <v>4.93</v>
      </c>
      <c r="L26" s="36">
        <f>K26-AJ26</f>
        <v>-2.46185</v>
      </c>
      <c r="M26" s="22">
        <v>2463.95</v>
      </c>
      <c r="N26" s="23">
        <f>ROUND(M26*0.015,2)</f>
        <v>36.96</v>
      </c>
      <c r="O26" s="23">
        <f>ROUND(M26*0.005,2)</f>
        <v>12.32</v>
      </c>
      <c r="P26" s="23">
        <f>SUM(N26:O26)</f>
        <v>49.28</v>
      </c>
      <c r="Q26" s="22">
        <v>2463.95</v>
      </c>
      <c r="R26" s="22">
        <v>2463.95</v>
      </c>
      <c r="S26" s="23">
        <f>ROUND(Q26*0.08,2)</f>
        <v>197.12</v>
      </c>
      <c r="T26" s="23">
        <f>ROUND(R26*0.02,2)</f>
        <v>49.28</v>
      </c>
      <c r="U26" s="23">
        <f>SUM(S26:T26)</f>
        <v>246.4</v>
      </c>
      <c r="V26" s="22">
        <v>2463.95</v>
      </c>
      <c r="W26" s="23">
        <f>ROUND(V26*0.01,2)</f>
        <v>24.64</v>
      </c>
      <c r="X26" s="23">
        <f>W26</f>
        <v>24.64</v>
      </c>
      <c r="Y26" s="47"/>
      <c r="Z26" s="23"/>
      <c r="AA26" s="23"/>
      <c r="AB26" s="23"/>
      <c r="AC26" s="23"/>
      <c r="AD26" s="48"/>
      <c r="AE26" s="49"/>
      <c r="AF26" s="23">
        <v>15</v>
      </c>
      <c r="AG26" s="23">
        <f>G26+K26+N26+S26+W26+Z26+AE26+AF26</f>
        <v>771.44</v>
      </c>
      <c r="AH26" s="23">
        <f>H26+O26+T26+AA26</f>
        <v>258.72</v>
      </c>
      <c r="AI26" s="63">
        <f>SUM(AG26:AH26)</f>
        <v>1030.16</v>
      </c>
      <c r="AJ26" s="64">
        <f>J26*0.3%</f>
        <v>7.39185</v>
      </c>
      <c r="AK26" s="65">
        <f>AI26-AJ26</f>
        <v>1022.76815</v>
      </c>
    </row>
    <row customFormat="1" customHeight="1" ht="18.75" r="27" s="1" spans="1:37">
      <c r="A27" s="19">
        <v>23</v>
      </c>
      <c r="B27" s="24" t="s">
        <v>109</v>
      </c>
      <c r="C27" s="24" t="s">
        <v>110</v>
      </c>
      <c r="D27" s="21" t="s">
        <v>66</v>
      </c>
      <c r="E27" s="21" t="s">
        <v>67</v>
      </c>
      <c r="F27" s="22">
        <v>2463.95</v>
      </c>
      <c r="G27" s="23">
        <f>ROUND(F27*0.2,2)</f>
        <v>492.79</v>
      </c>
      <c r="H27" s="23">
        <f>ROUND(F27*0.08,2)</f>
        <v>197.12</v>
      </c>
      <c r="I27" s="23">
        <f>SUM(G27:H27)</f>
        <v>689.91</v>
      </c>
      <c r="J27" s="22">
        <v>2463.95</v>
      </c>
      <c r="K27" s="36">
        <f>ROUND(J27*0.002,2)</f>
        <v>4.93</v>
      </c>
      <c r="L27" s="36">
        <f>K27-AJ27</f>
        <v>-2.46185</v>
      </c>
      <c r="M27" s="22">
        <v>2463.95</v>
      </c>
      <c r="N27" s="23">
        <f>ROUND(M27*0.015,2)</f>
        <v>36.96</v>
      </c>
      <c r="O27" s="23">
        <f>ROUND(M27*0.005,2)</f>
        <v>12.32</v>
      </c>
      <c r="P27" s="23">
        <f>SUM(N27:O27)</f>
        <v>49.28</v>
      </c>
      <c r="Q27" s="22">
        <v>2463.95</v>
      </c>
      <c r="R27" s="22">
        <v>2463.95</v>
      </c>
      <c r="S27" s="23">
        <f>ROUND(Q27*0.08,2)</f>
        <v>197.12</v>
      </c>
      <c r="T27" s="23">
        <f>ROUND(R27*0.02,2)</f>
        <v>49.28</v>
      </c>
      <c r="U27" s="23">
        <f>SUM(S27:T27)</f>
        <v>246.4</v>
      </c>
      <c r="V27" s="22">
        <v>2463.95</v>
      </c>
      <c r="W27" s="23">
        <f>ROUND(V27*0.01,2)</f>
        <v>24.64</v>
      </c>
      <c r="X27" s="23">
        <f>W27</f>
        <v>24.64</v>
      </c>
      <c r="Y27" s="47"/>
      <c r="Z27" s="23"/>
      <c r="AA27" s="23"/>
      <c r="AB27" s="23"/>
      <c r="AC27" s="23"/>
      <c r="AD27" s="48"/>
      <c r="AE27" s="49"/>
      <c r="AF27" s="23">
        <v>15</v>
      </c>
      <c r="AG27" s="23">
        <f>G27+K27+N27+S27+W27+Z27+AE27+AF27</f>
        <v>771.44</v>
      </c>
      <c r="AH27" s="23">
        <f>H27+O27+T27+AA27</f>
        <v>258.72</v>
      </c>
      <c r="AI27" s="63">
        <f>SUM(AG27:AH27)</f>
        <v>1030.16</v>
      </c>
      <c r="AJ27" s="64">
        <f>J27*0.3%</f>
        <v>7.39185</v>
      </c>
      <c r="AK27" s="65">
        <f>AI27-AJ27</f>
        <v>1022.76815</v>
      </c>
    </row>
    <row customFormat="1" customHeight="1" ht="18.75" r="28" s="1" spans="1:37">
      <c r="A28" s="19">
        <v>24</v>
      </c>
      <c r="B28" s="24" t="s">
        <v>111</v>
      </c>
      <c r="C28" s="24" t="s">
        <v>112</v>
      </c>
      <c r="D28" s="21" t="s">
        <v>66</v>
      </c>
      <c r="E28" s="21" t="s">
        <v>67</v>
      </c>
      <c r="F28" s="22">
        <v>2463.95</v>
      </c>
      <c r="G28" s="23">
        <f>ROUND(F28*0.2,2)</f>
        <v>492.79</v>
      </c>
      <c r="H28" s="23">
        <f>ROUND(F28*0.08,2)</f>
        <v>197.12</v>
      </c>
      <c r="I28" s="23">
        <f>SUM(G28:H28)</f>
        <v>689.91</v>
      </c>
      <c r="J28" s="22">
        <v>2463.95</v>
      </c>
      <c r="K28" s="36">
        <f>ROUND(J28*0.002,2)</f>
        <v>4.93</v>
      </c>
      <c r="L28" s="36">
        <f>K28-AJ28</f>
        <v>-2.46185</v>
      </c>
      <c r="M28" s="22">
        <v>2463.95</v>
      </c>
      <c r="N28" s="23">
        <f>ROUND(M28*0.015,2)</f>
        <v>36.96</v>
      </c>
      <c r="O28" s="23">
        <f>ROUND(M28*0.005,2)</f>
        <v>12.32</v>
      </c>
      <c r="P28" s="23">
        <f>SUM(N28:O28)</f>
        <v>49.28</v>
      </c>
      <c r="Q28" s="22">
        <v>2463.95</v>
      </c>
      <c r="R28" s="22">
        <v>2463.95</v>
      </c>
      <c r="S28" s="23">
        <f>ROUND(Q28*0.08,2)</f>
        <v>197.12</v>
      </c>
      <c r="T28" s="23">
        <f>ROUND(R28*0.02,2)</f>
        <v>49.28</v>
      </c>
      <c r="U28" s="23">
        <f>SUM(S28:T28)</f>
        <v>246.4</v>
      </c>
      <c r="V28" s="22">
        <v>2463.95</v>
      </c>
      <c r="W28" s="23">
        <f>ROUND(V28*0.01,2)</f>
        <v>24.64</v>
      </c>
      <c r="X28" s="23">
        <f>W28</f>
        <v>24.64</v>
      </c>
      <c r="Y28" s="47"/>
      <c r="Z28" s="23"/>
      <c r="AA28" s="23"/>
      <c r="AB28" s="23"/>
      <c r="AC28" s="23"/>
      <c r="AD28" s="48"/>
      <c r="AE28" s="49"/>
      <c r="AF28" s="23">
        <v>15</v>
      </c>
      <c r="AG28" s="23">
        <f>G28+K28+N28+S28+W28+Z28+AE28+AF28</f>
        <v>771.44</v>
      </c>
      <c r="AH28" s="23">
        <f>H28+O28+T28+AA28</f>
        <v>258.72</v>
      </c>
      <c r="AI28" s="63">
        <f>SUM(AG28:AH28)</f>
        <v>1030.16</v>
      </c>
      <c r="AJ28" s="64">
        <f>J28*0.3%</f>
        <v>7.39185</v>
      </c>
      <c r="AK28" s="65">
        <f>AI28-AJ28</f>
        <v>1022.76815</v>
      </c>
    </row>
    <row customFormat="1" customHeight="1" ht="18.75" r="29" s="1" spans="1:37">
      <c r="A29" s="19">
        <v>25</v>
      </c>
      <c r="B29" s="24" t="s">
        <v>113</v>
      </c>
      <c r="C29" s="24" t="s">
        <v>114</v>
      </c>
      <c r="D29" s="21" t="s">
        <v>66</v>
      </c>
      <c r="E29" s="21" t="s">
        <v>67</v>
      </c>
      <c r="F29" s="22">
        <v>2463.95</v>
      </c>
      <c r="G29" s="23">
        <f>ROUND(F29*0.2,2)</f>
        <v>492.79</v>
      </c>
      <c r="H29" s="23">
        <f>ROUND(F29*0.08,2)</f>
        <v>197.12</v>
      </c>
      <c r="I29" s="23">
        <f>SUM(G29:H29)</f>
        <v>689.91</v>
      </c>
      <c r="J29" s="22">
        <v>2463.95</v>
      </c>
      <c r="K29" s="36">
        <f>ROUND(J29*0.002,2)</f>
        <v>4.93</v>
      </c>
      <c r="L29" s="36">
        <f>K29-AJ29</f>
        <v>-2.46185</v>
      </c>
      <c r="M29" s="22">
        <v>2463.95</v>
      </c>
      <c r="N29" s="23">
        <f>ROUND(M29*0.015,2)</f>
        <v>36.96</v>
      </c>
      <c r="O29" s="23">
        <f>ROUND(M29*0.005,2)</f>
        <v>12.32</v>
      </c>
      <c r="P29" s="23">
        <f>SUM(N29:O29)</f>
        <v>49.28</v>
      </c>
      <c r="Q29" s="22">
        <v>2463.95</v>
      </c>
      <c r="R29" s="22">
        <v>2463.95</v>
      </c>
      <c r="S29" s="23">
        <f>ROUND(Q29*0.08,2)</f>
        <v>197.12</v>
      </c>
      <c r="T29" s="23">
        <f>ROUND(R29*0.02,2)</f>
        <v>49.28</v>
      </c>
      <c r="U29" s="23">
        <f>SUM(S29:T29)</f>
        <v>246.4</v>
      </c>
      <c r="V29" s="22">
        <v>2463.95</v>
      </c>
      <c r="W29" s="23">
        <f>ROUND(V29*0.01,2)</f>
        <v>24.64</v>
      </c>
      <c r="X29" s="23">
        <f>W29</f>
        <v>24.64</v>
      </c>
      <c r="Y29" s="47"/>
      <c r="Z29" s="23"/>
      <c r="AA29" s="23"/>
      <c r="AB29" s="23"/>
      <c r="AC29" s="23"/>
      <c r="AD29" s="48"/>
      <c r="AE29" s="49"/>
      <c r="AF29" s="23">
        <v>15</v>
      </c>
      <c r="AG29" s="23">
        <f>G29+K29+N29+S29+W29+Z29+AE29+AF29</f>
        <v>771.44</v>
      </c>
      <c r="AH29" s="23">
        <f>H29+O29+T29+AA29</f>
        <v>258.72</v>
      </c>
      <c r="AI29" s="63">
        <f>SUM(AG29:AH29)</f>
        <v>1030.16</v>
      </c>
      <c r="AJ29" s="64">
        <f>J29*0.3%</f>
        <v>7.39185</v>
      </c>
      <c r="AK29" s="65">
        <f>AI29-AJ29</f>
        <v>1022.76815</v>
      </c>
    </row>
    <row customFormat="1" customHeight="1" ht="18.75" r="30" s="1" spans="1:37">
      <c r="A30" s="19">
        <v>26</v>
      </c>
      <c r="B30" s="24" t="s">
        <v>115</v>
      </c>
      <c r="C30" s="24" t="s">
        <v>116</v>
      </c>
      <c r="D30" s="21" t="s">
        <v>66</v>
      </c>
      <c r="E30" s="21" t="s">
        <v>67</v>
      </c>
      <c r="F30" s="22">
        <v>2463.95</v>
      </c>
      <c r="G30" s="23">
        <f>ROUND(F30*0.2,2)</f>
        <v>492.79</v>
      </c>
      <c r="H30" s="23">
        <f>ROUND(F30*0.08,2)</f>
        <v>197.12</v>
      </c>
      <c r="I30" s="23">
        <f>SUM(G30:H30)</f>
        <v>689.91</v>
      </c>
      <c r="J30" s="22">
        <v>2463.95</v>
      </c>
      <c r="K30" s="36">
        <f>ROUND(J30*0.002,2)</f>
        <v>4.93</v>
      </c>
      <c r="L30" s="36">
        <f>K30-AJ30</f>
        <v>-2.46185</v>
      </c>
      <c r="M30" s="22">
        <v>2463.95</v>
      </c>
      <c r="N30" s="23">
        <f>ROUND(M30*0.015,2)</f>
        <v>36.96</v>
      </c>
      <c r="O30" s="23">
        <f>ROUND(M30*0.005,2)</f>
        <v>12.32</v>
      </c>
      <c r="P30" s="23">
        <f>SUM(N30:O30)</f>
        <v>49.28</v>
      </c>
      <c r="Q30" s="22">
        <v>2463.95</v>
      </c>
      <c r="R30" s="22">
        <v>2463.95</v>
      </c>
      <c r="S30" s="23">
        <f>ROUND(Q30*0.08,2)</f>
        <v>197.12</v>
      </c>
      <c r="T30" s="23">
        <f>ROUND(R30*0.02,2)</f>
        <v>49.28</v>
      </c>
      <c r="U30" s="23">
        <f>SUM(S30:T30)</f>
        <v>246.4</v>
      </c>
      <c r="V30" s="22">
        <v>2463.95</v>
      </c>
      <c r="W30" s="23">
        <f>ROUND(V30*0.01,2)</f>
        <v>24.64</v>
      </c>
      <c r="X30" s="23">
        <f>W30</f>
        <v>24.64</v>
      </c>
      <c r="Y30" s="47"/>
      <c r="Z30" s="23"/>
      <c r="AA30" s="23"/>
      <c r="AB30" s="23"/>
      <c r="AC30" s="23"/>
      <c r="AD30" s="48"/>
      <c r="AE30" s="49"/>
      <c r="AF30" s="23">
        <v>15</v>
      </c>
      <c r="AG30" s="23">
        <f>G30+K30+N30+S30+W30+Z30+AE30+AF30</f>
        <v>771.44</v>
      </c>
      <c r="AH30" s="23">
        <f>H30+O30+T30+AA30</f>
        <v>258.72</v>
      </c>
      <c r="AI30" s="63">
        <f>SUM(AG30:AH30)</f>
        <v>1030.16</v>
      </c>
      <c r="AJ30" s="64">
        <f>J30*0.3%</f>
        <v>7.39185</v>
      </c>
      <c r="AK30" s="65">
        <f>AI30-AJ30</f>
        <v>1022.76815</v>
      </c>
    </row>
    <row customFormat="1" customHeight="1" ht="18.75" r="31" s="1" spans="1:37">
      <c r="A31" s="19">
        <v>27</v>
      </c>
      <c r="B31" s="24" t="s">
        <v>117</v>
      </c>
      <c r="C31" s="24" t="s">
        <v>118</v>
      </c>
      <c r="D31" s="21" t="s">
        <v>66</v>
      </c>
      <c r="E31" s="21" t="s">
        <v>67</v>
      </c>
      <c r="F31" s="22">
        <v>2463.95</v>
      </c>
      <c r="G31" s="23">
        <f>ROUND(F31*0.2,2)</f>
        <v>492.79</v>
      </c>
      <c r="H31" s="23">
        <f>ROUND(F31*0.08,2)</f>
        <v>197.12</v>
      </c>
      <c r="I31" s="23">
        <f>SUM(G31:H31)</f>
        <v>689.91</v>
      </c>
      <c r="J31" s="22">
        <v>2463.95</v>
      </c>
      <c r="K31" s="36">
        <f>ROUND(J31*0.002,2)</f>
        <v>4.93</v>
      </c>
      <c r="L31" s="36">
        <f>K31-AJ31</f>
        <v>-2.46185</v>
      </c>
      <c r="M31" s="22">
        <v>2463.95</v>
      </c>
      <c r="N31" s="23">
        <f>ROUND(M31*0.015,2)</f>
        <v>36.96</v>
      </c>
      <c r="O31" s="23">
        <f>ROUND(M31*0.005,2)</f>
        <v>12.32</v>
      </c>
      <c r="P31" s="23">
        <f>SUM(N31:O31)</f>
        <v>49.28</v>
      </c>
      <c r="Q31" s="22">
        <v>2463.95</v>
      </c>
      <c r="R31" s="22">
        <v>2463.95</v>
      </c>
      <c r="S31" s="23">
        <f>ROUND(Q31*0.08,2)</f>
        <v>197.12</v>
      </c>
      <c r="T31" s="23">
        <f>ROUND(R31*0.02,2)</f>
        <v>49.28</v>
      </c>
      <c r="U31" s="23">
        <f>SUM(S31:T31)</f>
        <v>246.4</v>
      </c>
      <c r="V31" s="22">
        <v>2463.95</v>
      </c>
      <c r="W31" s="23">
        <f>ROUND(V31*0.01,2)</f>
        <v>24.64</v>
      </c>
      <c r="X31" s="23">
        <f>W31</f>
        <v>24.64</v>
      </c>
      <c r="Y31" s="47"/>
      <c r="Z31" s="23"/>
      <c r="AA31" s="23"/>
      <c r="AB31" s="23"/>
      <c r="AC31" s="23"/>
      <c r="AD31" s="48"/>
      <c r="AE31" s="49"/>
      <c r="AF31" s="23">
        <v>15</v>
      </c>
      <c r="AG31" s="23">
        <f>G31+K31+N31+S31+W31+Z31+AE31+AF31</f>
        <v>771.44</v>
      </c>
      <c r="AH31" s="23">
        <f>H31+O31+T31+AA31</f>
        <v>258.72</v>
      </c>
      <c r="AI31" s="63">
        <f>SUM(AG31:AH31)</f>
        <v>1030.16</v>
      </c>
      <c r="AJ31" s="64">
        <f>J31*0.3%</f>
        <v>7.39185</v>
      </c>
      <c r="AK31" s="65">
        <f>AI31-AJ31</f>
        <v>1022.76815</v>
      </c>
    </row>
    <row customFormat="1" customHeight="1" ht="18.75" r="32" s="1" spans="1:37">
      <c r="A32" s="19">
        <v>28</v>
      </c>
      <c r="B32" s="24" t="s">
        <v>119</v>
      </c>
      <c r="C32" s="24" t="s">
        <v>120</v>
      </c>
      <c r="D32" s="21" t="s">
        <v>66</v>
      </c>
      <c r="E32" s="21" t="s">
        <v>67</v>
      </c>
      <c r="F32" s="22">
        <v>2463.95</v>
      </c>
      <c r="G32" s="23">
        <f>ROUND(F32*0.2,2)</f>
        <v>492.79</v>
      </c>
      <c r="H32" s="23">
        <f>ROUND(F32*0.08,2)</f>
        <v>197.12</v>
      </c>
      <c r="I32" s="23">
        <f>SUM(G32:H32)</f>
        <v>689.91</v>
      </c>
      <c r="J32" s="22">
        <v>2463.95</v>
      </c>
      <c r="K32" s="36">
        <f>ROUND(J32*0.002,2)</f>
        <v>4.93</v>
      </c>
      <c r="L32" s="36">
        <f>K32-AJ32</f>
        <v>-2.46185</v>
      </c>
      <c r="M32" s="22">
        <v>2463.95</v>
      </c>
      <c r="N32" s="23">
        <f>ROUND(M32*0.015,2)</f>
        <v>36.96</v>
      </c>
      <c r="O32" s="23">
        <f>ROUND(M32*0.005,2)</f>
        <v>12.32</v>
      </c>
      <c r="P32" s="23">
        <f>SUM(N32:O32)</f>
        <v>49.28</v>
      </c>
      <c r="Q32" s="22">
        <v>2463.95</v>
      </c>
      <c r="R32" s="22">
        <v>2463.95</v>
      </c>
      <c r="S32" s="23">
        <f>ROUND(Q32*0.08,2)</f>
        <v>197.12</v>
      </c>
      <c r="T32" s="23">
        <f>ROUND(R32*0.02,2)</f>
        <v>49.28</v>
      </c>
      <c r="U32" s="23">
        <f>SUM(S32:T32)</f>
        <v>246.4</v>
      </c>
      <c r="V32" s="22">
        <v>2463.95</v>
      </c>
      <c r="W32" s="23">
        <f>ROUND(V32*0.01,2)</f>
        <v>24.64</v>
      </c>
      <c r="X32" s="23">
        <f>W32</f>
        <v>24.64</v>
      </c>
      <c r="Y32" s="47"/>
      <c r="Z32" s="23"/>
      <c r="AA32" s="23"/>
      <c r="AB32" s="23"/>
      <c r="AC32" s="23"/>
      <c r="AD32" s="48"/>
      <c r="AE32" s="49"/>
      <c r="AF32" s="23">
        <v>15</v>
      </c>
      <c r="AG32" s="23">
        <f>G32+K32+N32+S32+W32+Z32+AE32+AF32</f>
        <v>771.44</v>
      </c>
      <c r="AH32" s="23">
        <f>H32+O32+T32+AA32</f>
        <v>258.72</v>
      </c>
      <c r="AI32" s="63">
        <f>SUM(AG32:AH32)</f>
        <v>1030.16</v>
      </c>
      <c r="AJ32" s="64">
        <f>J32*0.3%</f>
        <v>7.39185</v>
      </c>
      <c r="AK32" s="65">
        <f>AI32-AJ32</f>
        <v>1022.76815</v>
      </c>
    </row>
    <row customFormat="1" customHeight="1" ht="18.75" r="33" s="1" spans="1:37">
      <c r="A33" s="19">
        <v>29</v>
      </c>
      <c r="B33" s="27" t="s">
        <v>121</v>
      </c>
      <c r="C33" s="27" t="s">
        <v>122</v>
      </c>
      <c r="D33" s="21" t="s">
        <v>66</v>
      </c>
      <c r="E33" s="21" t="s">
        <v>67</v>
      </c>
      <c r="F33" s="22">
        <v>2463.95</v>
      </c>
      <c r="G33" s="23">
        <f>ROUND(F33*0.2,2)</f>
        <v>492.79</v>
      </c>
      <c r="H33" s="23">
        <f>ROUND(F33*0.08,2)</f>
        <v>197.12</v>
      </c>
      <c r="I33" s="23">
        <f>SUM(G33:H33)</f>
        <v>689.91</v>
      </c>
      <c r="J33" s="22">
        <v>2463.95</v>
      </c>
      <c r="K33" s="36">
        <f>ROUND(J33*0.002,2)</f>
        <v>4.93</v>
      </c>
      <c r="L33" s="36">
        <f>K33-AJ33</f>
        <v>-2.46185</v>
      </c>
      <c r="M33" s="22">
        <v>2463.95</v>
      </c>
      <c r="N33" s="23">
        <f>ROUND(M33*0.015,2)</f>
        <v>36.96</v>
      </c>
      <c r="O33" s="23">
        <f>ROUND(M33*0.005,2)</f>
        <v>12.32</v>
      </c>
      <c r="P33" s="23">
        <f>SUM(N33:O33)</f>
        <v>49.28</v>
      </c>
      <c r="Q33" s="22">
        <v>2463.95</v>
      </c>
      <c r="R33" s="22">
        <v>2463.95</v>
      </c>
      <c r="S33" s="23">
        <f>ROUND(Q33*0.08,2)</f>
        <v>197.12</v>
      </c>
      <c r="T33" s="23">
        <f>ROUND(R33*0.02,2)</f>
        <v>49.28</v>
      </c>
      <c r="U33" s="23">
        <f>SUM(S33:T33)</f>
        <v>246.4</v>
      </c>
      <c r="V33" s="22">
        <v>2463.95</v>
      </c>
      <c r="W33" s="23">
        <f>ROUND(V33*0.01,2)</f>
        <v>24.64</v>
      </c>
      <c r="X33" s="23">
        <f>W33</f>
        <v>24.64</v>
      </c>
      <c r="Y33" s="47"/>
      <c r="Z33" s="23"/>
      <c r="AA33" s="23"/>
      <c r="AB33" s="23"/>
      <c r="AC33" s="23"/>
      <c r="AD33" s="48"/>
      <c r="AE33" s="49"/>
      <c r="AF33" s="23">
        <v>15</v>
      </c>
      <c r="AG33" s="23">
        <f>G33+K33+N33+S33+W33+Z33+AE33+AF33</f>
        <v>771.44</v>
      </c>
      <c r="AH33" s="23">
        <f>H33+O33+T33+AA33</f>
        <v>258.72</v>
      </c>
      <c r="AI33" s="63">
        <f>SUM(AG33:AH33)</f>
        <v>1030.16</v>
      </c>
      <c r="AJ33" s="64">
        <f>J33*0.3%</f>
        <v>7.39185</v>
      </c>
      <c r="AK33" s="65">
        <f>AI33-AJ33</f>
        <v>1022.76815</v>
      </c>
    </row>
    <row customFormat="1" customHeight="1" ht="18.75" r="34" s="1" spans="1:37">
      <c r="A34" s="19">
        <v>30</v>
      </c>
      <c r="B34" s="27" t="s">
        <v>123</v>
      </c>
      <c r="C34" s="28" t="s">
        <v>124</v>
      </c>
      <c r="D34" s="21" t="s">
        <v>66</v>
      </c>
      <c r="E34" s="21" t="s">
        <v>67</v>
      </c>
      <c r="F34" s="22">
        <v>2463.95</v>
      </c>
      <c r="G34" s="23">
        <f>ROUND(F34*0.2,2)</f>
        <v>492.79</v>
      </c>
      <c r="H34" s="23">
        <f>ROUND(F34*0.08,2)</f>
        <v>197.12</v>
      </c>
      <c r="I34" s="23">
        <f>SUM(G34:H34)</f>
        <v>689.91</v>
      </c>
      <c r="J34" s="22">
        <v>2463.95</v>
      </c>
      <c r="K34" s="36">
        <f>ROUND(J34*0.002,2)</f>
        <v>4.93</v>
      </c>
      <c r="L34" s="36">
        <f>K34-AJ34</f>
        <v>-2.46185</v>
      </c>
      <c r="M34" s="22">
        <v>2463.95</v>
      </c>
      <c r="N34" s="23">
        <f>ROUND(M34*0.015,2)</f>
        <v>36.96</v>
      </c>
      <c r="O34" s="23">
        <f>ROUND(M34*0.005,2)</f>
        <v>12.32</v>
      </c>
      <c r="P34" s="23">
        <f>SUM(N34:O34)</f>
        <v>49.28</v>
      </c>
      <c r="Q34" s="22">
        <v>2463.95</v>
      </c>
      <c r="R34" s="22">
        <v>2463.95</v>
      </c>
      <c r="S34" s="23">
        <f>ROUND(Q34*0.08,2)</f>
        <v>197.12</v>
      </c>
      <c r="T34" s="23">
        <f>ROUND(R34*0.02,2)</f>
        <v>49.28</v>
      </c>
      <c r="U34" s="23">
        <f>SUM(S34:T34)</f>
        <v>246.4</v>
      </c>
      <c r="V34" s="22">
        <v>2463.95</v>
      </c>
      <c r="W34" s="23">
        <f>ROUND(V34*0.01,2)</f>
        <v>24.64</v>
      </c>
      <c r="X34" s="23">
        <f>W34</f>
        <v>24.64</v>
      </c>
      <c r="Y34" s="47"/>
      <c r="Z34" s="23"/>
      <c r="AA34" s="23"/>
      <c r="AB34" s="23"/>
      <c r="AC34" s="23"/>
      <c r="AD34" s="48"/>
      <c r="AE34" s="49"/>
      <c r="AF34" s="23">
        <v>15</v>
      </c>
      <c r="AG34" s="23">
        <f>G34+K34+N34+S34+W34+Z34+AE34+AF34</f>
        <v>771.44</v>
      </c>
      <c r="AH34" s="23">
        <f>H34+O34+T34+AA34</f>
        <v>258.72</v>
      </c>
      <c r="AI34" s="63">
        <f>SUM(AG34:AH34)</f>
        <v>1030.16</v>
      </c>
      <c r="AJ34" s="64">
        <f>J34*0.3%</f>
        <v>7.39185</v>
      </c>
      <c r="AK34" s="65">
        <f>AI34-AJ34</f>
        <v>1022.76815</v>
      </c>
    </row>
    <row customFormat="1" customHeight="1" ht="18.75" r="35" s="1" spans="1:37">
      <c r="A35" s="19">
        <v>31</v>
      </c>
      <c r="B35" s="27" t="s">
        <v>125</v>
      </c>
      <c r="C35" s="24" t="s">
        <v>126</v>
      </c>
      <c r="D35" s="21" t="s">
        <v>66</v>
      </c>
      <c r="E35" s="21" t="s">
        <v>67</v>
      </c>
      <c r="F35" s="22">
        <v>2463.95</v>
      </c>
      <c r="G35" s="23">
        <f>ROUND(F35*0.2,2)</f>
        <v>492.79</v>
      </c>
      <c r="H35" s="23">
        <f>ROUND(F35*0.08,2)</f>
        <v>197.12</v>
      </c>
      <c r="I35" s="23">
        <f>SUM(G35:H35)</f>
        <v>689.91</v>
      </c>
      <c r="J35" s="22">
        <v>2463.95</v>
      </c>
      <c r="K35" s="36">
        <f>ROUND(J35*0.002,2)</f>
        <v>4.93</v>
      </c>
      <c r="L35" s="36">
        <f>K35-AJ35</f>
        <v>-2.46185</v>
      </c>
      <c r="M35" s="22">
        <v>2463.95</v>
      </c>
      <c r="N35" s="23">
        <f>ROUND(M35*0.015,2)</f>
        <v>36.96</v>
      </c>
      <c r="O35" s="23">
        <f>ROUND(M35*0.005,2)</f>
        <v>12.32</v>
      </c>
      <c r="P35" s="23">
        <f>SUM(N35:O35)</f>
        <v>49.28</v>
      </c>
      <c r="Q35" s="22">
        <v>2463.95</v>
      </c>
      <c r="R35" s="22">
        <v>2463.95</v>
      </c>
      <c r="S35" s="23">
        <f>ROUND(Q35*0.08,2)</f>
        <v>197.12</v>
      </c>
      <c r="T35" s="23">
        <f>ROUND(R35*0.02,2)</f>
        <v>49.28</v>
      </c>
      <c r="U35" s="23">
        <f>SUM(S35:T35)</f>
        <v>246.4</v>
      </c>
      <c r="V35" s="22">
        <v>2463.95</v>
      </c>
      <c r="W35" s="23">
        <f>ROUND(V35*0.01,2)</f>
        <v>24.64</v>
      </c>
      <c r="X35" s="23">
        <f>W35</f>
        <v>24.64</v>
      </c>
      <c r="Y35" s="44"/>
      <c r="Z35" s="44"/>
      <c r="AA35" s="44"/>
      <c r="AB35" s="44"/>
      <c r="AC35" s="44"/>
      <c r="AD35" s="48"/>
      <c r="AE35" s="49"/>
      <c r="AF35" s="23">
        <v>15</v>
      </c>
      <c r="AG35" s="23">
        <f>G35+K35+N35+S35+W35+Z35+AE35+AF35</f>
        <v>771.44</v>
      </c>
      <c r="AH35" s="23">
        <f>H35+O35+T35+AA35</f>
        <v>258.72</v>
      </c>
      <c r="AI35" s="63">
        <f>SUM(AG35:AH35)</f>
        <v>1030.16</v>
      </c>
      <c r="AJ35" s="64">
        <f>J35*0.3%</f>
        <v>7.39185</v>
      </c>
      <c r="AK35" s="65">
        <f>AI35-AJ35</f>
        <v>1022.76815</v>
      </c>
    </row>
    <row customFormat="1" customHeight="1" ht="18.75" r="36" s="1" spans="1:37">
      <c r="A36" s="19">
        <v>32</v>
      </c>
      <c r="B36" s="29" t="s">
        <v>127</v>
      </c>
      <c r="C36" s="30" t="s">
        <v>128</v>
      </c>
      <c r="D36" s="21" t="s">
        <v>66</v>
      </c>
      <c r="E36" s="21" t="s">
        <v>67</v>
      </c>
      <c r="F36" s="22">
        <v>2463.95</v>
      </c>
      <c r="G36" s="23">
        <f>ROUND(F36*0.2,2)</f>
        <v>492.79</v>
      </c>
      <c r="H36" s="23">
        <f>ROUND(F36*0.08,2)</f>
        <v>197.12</v>
      </c>
      <c r="I36" s="23">
        <f>SUM(G36:H36)</f>
        <v>689.91</v>
      </c>
      <c r="J36" s="22">
        <v>2463.95</v>
      </c>
      <c r="K36" s="36">
        <f>ROUND(J36*0.002,2)</f>
        <v>4.93</v>
      </c>
      <c r="L36" s="36">
        <f>K36-AJ36</f>
        <v>-2.46185</v>
      </c>
      <c r="M36" s="22">
        <v>2463.95</v>
      </c>
      <c r="N36" s="23">
        <f>ROUND(M36*0.015,2)</f>
        <v>36.96</v>
      </c>
      <c r="O36" s="23">
        <f>ROUND(M36*0.005,2)</f>
        <v>12.32</v>
      </c>
      <c r="P36" s="23">
        <f>SUM(N36:O36)</f>
        <v>49.28</v>
      </c>
      <c r="Q36" s="22">
        <v>2463.95</v>
      </c>
      <c r="R36" s="22">
        <v>2463.95</v>
      </c>
      <c r="S36" s="44"/>
      <c r="T36" s="44"/>
      <c r="U36" s="44"/>
      <c r="V36" s="22">
        <v>2463.95</v>
      </c>
      <c r="W36" s="44"/>
      <c r="X36" s="44"/>
      <c r="Y36" s="44"/>
      <c r="Z36" s="44"/>
      <c r="AA36" s="44"/>
      <c r="AB36" s="44"/>
      <c r="AC36" s="44"/>
      <c r="AD36" s="48"/>
      <c r="AE36" s="50"/>
      <c r="AF36" s="23">
        <v>15</v>
      </c>
      <c r="AG36" s="23">
        <f>G36+K36+N36+S36+W36+Z36+AE36+AF36</f>
        <v>549.68</v>
      </c>
      <c r="AH36" s="23">
        <f>H36+O36+T36+AA36</f>
        <v>209.44</v>
      </c>
      <c r="AI36" s="63">
        <f>SUM(AG36:AH36)</f>
        <v>759.12</v>
      </c>
      <c r="AJ36" s="64">
        <f>J36*0.3%</f>
        <v>7.39185</v>
      </c>
      <c r="AK36" s="65">
        <f>AI36-AJ36</f>
        <v>751.72815</v>
      </c>
    </row>
    <row customFormat="1" customHeight="1" ht="18.75" r="37" s="1" spans="1:37">
      <c r="A37" s="19">
        <v>33</v>
      </c>
      <c r="B37" s="31" t="s">
        <v>129</v>
      </c>
      <c r="C37" s="28" t="s">
        <v>130</v>
      </c>
      <c r="D37" s="21" t="s">
        <v>66</v>
      </c>
      <c r="E37" s="21" t="s">
        <v>67</v>
      </c>
      <c r="F37" s="22">
        <v>2463.95</v>
      </c>
      <c r="G37" s="23">
        <f>ROUND(F37*0.2,2)</f>
        <v>492.79</v>
      </c>
      <c r="H37" s="23">
        <f>ROUND(F37*0.08,2)</f>
        <v>197.12</v>
      </c>
      <c r="I37" s="23">
        <f>SUM(G37:H37)</f>
        <v>689.91</v>
      </c>
      <c r="J37" s="22">
        <v>2463.95</v>
      </c>
      <c r="K37" s="36">
        <f>ROUND(J37*0.002,2)</f>
        <v>4.93</v>
      </c>
      <c r="L37" s="36">
        <f>K37-AJ37</f>
        <v>-2.46185</v>
      </c>
      <c r="M37" s="22">
        <v>2463.95</v>
      </c>
      <c r="N37" s="23">
        <f>ROUND(M37*0.015,2)</f>
        <v>36.96</v>
      </c>
      <c r="O37" s="23">
        <f>ROUND(M37*0.005,2)</f>
        <v>12.32</v>
      </c>
      <c r="P37" s="23">
        <f>SUM(N37:O37)</f>
        <v>49.28</v>
      </c>
      <c r="Q37" s="22">
        <v>2463.95</v>
      </c>
      <c r="R37" s="22">
        <v>2463.95</v>
      </c>
      <c r="S37" s="23">
        <f>ROUND(Q37*0.08,2)</f>
        <v>197.12</v>
      </c>
      <c r="T37" s="23">
        <f>ROUND(R37*0.02,2)</f>
        <v>49.28</v>
      </c>
      <c r="U37" s="23">
        <f>SUM(S37:T37)</f>
        <v>246.4</v>
      </c>
      <c r="V37" s="22">
        <v>2463.95</v>
      </c>
      <c r="W37" s="23">
        <f>ROUND(V37*0.01,2)</f>
        <v>24.64</v>
      </c>
      <c r="X37" s="23">
        <f>W37</f>
        <v>24.64</v>
      </c>
      <c r="Y37" s="44"/>
      <c r="Z37" s="44"/>
      <c r="AA37" s="44"/>
      <c r="AB37" s="44"/>
      <c r="AC37" s="44"/>
      <c r="AD37" s="48"/>
      <c r="AE37" s="49"/>
      <c r="AF37" s="23">
        <v>15</v>
      </c>
      <c r="AG37" s="23">
        <f>G37+K37+N37+S37+W37+Z37+AE37+AF37</f>
        <v>771.44</v>
      </c>
      <c r="AH37" s="23">
        <f>H37+O37+T37+AA37</f>
        <v>258.72</v>
      </c>
      <c r="AI37" s="63">
        <f>SUM(AG37:AH37)</f>
        <v>1030.16</v>
      </c>
      <c r="AJ37" s="64">
        <f>J37*0.3%</f>
        <v>7.39185</v>
      </c>
      <c r="AK37" s="65">
        <f>AI37-AJ37</f>
        <v>1022.76815</v>
      </c>
    </row>
    <row customFormat="1" customHeight="1" ht="18.75" r="38" s="1" spans="1:37">
      <c r="A38" s="19">
        <v>34</v>
      </c>
      <c r="B38" s="32" t="s">
        <v>131</v>
      </c>
      <c r="C38" s="32" t="s">
        <v>132</v>
      </c>
      <c r="D38" s="21" t="s">
        <v>66</v>
      </c>
      <c r="E38" s="21" t="s">
        <v>67</v>
      </c>
      <c r="F38" s="22">
        <v>2463.95</v>
      </c>
      <c r="G38" s="23">
        <f>ROUND(F38*0.2,2)</f>
        <v>492.79</v>
      </c>
      <c r="H38" s="23">
        <f>ROUND(F38*0.08,2)</f>
        <v>197.12</v>
      </c>
      <c r="I38" s="23">
        <f>SUM(G38:H38)</f>
        <v>689.91</v>
      </c>
      <c r="J38" s="22">
        <v>2463.95</v>
      </c>
      <c r="K38" s="36">
        <f>ROUND(J38*0.002,2)</f>
        <v>4.93</v>
      </c>
      <c r="L38" s="36">
        <f>K38-AJ38</f>
        <v>-2.46185</v>
      </c>
      <c r="M38" s="22">
        <v>2463.95</v>
      </c>
      <c r="N38" s="23">
        <f>ROUND(M38*0.015,2)</f>
        <v>36.96</v>
      </c>
      <c r="O38" s="23">
        <f>ROUND(M38*0.005,2)</f>
        <v>12.32</v>
      </c>
      <c r="P38" s="23">
        <f>SUM(N38:O38)</f>
        <v>49.28</v>
      </c>
      <c r="Q38" s="22">
        <v>2463.95</v>
      </c>
      <c r="R38" s="22">
        <v>2463.95</v>
      </c>
      <c r="S38" s="23">
        <f>ROUND(Q38*0.08,2)</f>
        <v>197.12</v>
      </c>
      <c r="T38" s="23">
        <f>ROUND(R38*0.02,2)</f>
        <v>49.28</v>
      </c>
      <c r="U38" s="23">
        <f>SUM(S38:T38)</f>
        <v>246.4</v>
      </c>
      <c r="V38" s="22">
        <v>2463.95</v>
      </c>
      <c r="W38" s="23">
        <f>ROUND(V38*0.01,2)</f>
        <v>24.64</v>
      </c>
      <c r="X38" s="23">
        <f>W38</f>
        <v>24.64</v>
      </c>
      <c r="Y38" s="44"/>
      <c r="Z38" s="44"/>
      <c r="AA38" s="44"/>
      <c r="AB38" s="44"/>
      <c r="AC38" s="44"/>
      <c r="AD38" s="48"/>
      <c r="AE38" s="49"/>
      <c r="AF38" s="23">
        <v>15</v>
      </c>
      <c r="AG38" s="23">
        <f>G38+K38+N38+S38+W38+Z38+AE38+AF38</f>
        <v>771.44</v>
      </c>
      <c r="AH38" s="23">
        <f>H38+O38+T38+AA38</f>
        <v>258.72</v>
      </c>
      <c r="AI38" s="63">
        <f>SUM(AG38:AH38)</f>
        <v>1030.16</v>
      </c>
      <c r="AJ38" s="64">
        <f>J38*0.3%</f>
        <v>7.39185</v>
      </c>
      <c r="AK38" s="65">
        <f>AI38-AJ38</f>
        <v>1022.76815</v>
      </c>
    </row>
    <row customFormat="1" customHeight="1" ht="18.75" r="39" s="1" spans="1:37">
      <c r="A39" s="19">
        <v>35</v>
      </c>
      <c r="B39" s="33" t="s">
        <v>133</v>
      </c>
      <c r="C39" s="28" t="s">
        <v>134</v>
      </c>
      <c r="D39" s="21" t="s">
        <v>66</v>
      </c>
      <c r="E39" s="21" t="s">
        <v>67</v>
      </c>
      <c r="F39" s="22">
        <v>2463.95</v>
      </c>
      <c r="G39" s="23">
        <f>ROUND(F39*0.2,2)</f>
        <v>492.79</v>
      </c>
      <c r="H39" s="23">
        <f>ROUND(F39*0.08,2)</f>
        <v>197.12</v>
      </c>
      <c r="I39" s="23">
        <f>SUM(G39:H39)</f>
        <v>689.91</v>
      </c>
      <c r="J39" s="22">
        <v>2463.95</v>
      </c>
      <c r="K39" s="36">
        <f>ROUND(J39*0.002,2)</f>
        <v>4.93</v>
      </c>
      <c r="L39" s="36">
        <f>K39-AJ39</f>
        <v>-2.46185</v>
      </c>
      <c r="M39" s="22">
        <v>2463.95</v>
      </c>
      <c r="N39" s="23">
        <f>ROUND(M39*0.015,2)</f>
        <v>36.96</v>
      </c>
      <c r="O39" s="23">
        <f>ROUND(M39*0.005,2)</f>
        <v>12.32</v>
      </c>
      <c r="P39" s="23">
        <f>SUM(N39:O39)</f>
        <v>49.28</v>
      </c>
      <c r="Q39" s="22">
        <v>2463.95</v>
      </c>
      <c r="R39" s="22">
        <v>2463.95</v>
      </c>
      <c r="S39" s="23">
        <f>ROUND(Q39*0.08,2)</f>
        <v>197.12</v>
      </c>
      <c r="T39" s="23">
        <f>ROUND(R39*0.02,2)</f>
        <v>49.28</v>
      </c>
      <c r="U39" s="23">
        <f>SUM(S39:T39)</f>
        <v>246.4</v>
      </c>
      <c r="V39" s="22">
        <v>2463.95</v>
      </c>
      <c r="W39" s="23">
        <f>ROUND(V39*0.01,2)</f>
        <v>24.64</v>
      </c>
      <c r="X39" s="23">
        <f>W39</f>
        <v>24.64</v>
      </c>
      <c r="Y39" s="51"/>
      <c r="Z39" s="52"/>
      <c r="AA39" s="52"/>
      <c r="AB39" s="52"/>
      <c r="AC39" s="44"/>
      <c r="AD39" s="48"/>
      <c r="AE39" s="49"/>
      <c r="AF39" s="23">
        <v>15</v>
      </c>
      <c r="AG39" s="23">
        <f>G39+K39+N39+S39+W39+Z39+AE39+AF39</f>
        <v>771.44</v>
      </c>
      <c r="AH39" s="23">
        <f>H39+O39+T39+AA39</f>
        <v>258.72</v>
      </c>
      <c r="AI39" s="63">
        <f>SUM(AG39:AH39)</f>
        <v>1030.16</v>
      </c>
      <c r="AJ39" s="64">
        <f>J39*0.3%</f>
        <v>7.39185</v>
      </c>
      <c r="AK39" s="65">
        <f>AI39-AJ39</f>
        <v>1022.76815</v>
      </c>
    </row>
    <row customFormat="1" customHeight="1" ht="18.75" r="40" s="1" spans="1:37">
      <c r="A40" s="19">
        <v>36</v>
      </c>
      <c r="B40" s="33" t="s">
        <v>135</v>
      </c>
      <c r="C40" s="28" t="s">
        <v>136</v>
      </c>
      <c r="D40" s="21" t="s">
        <v>66</v>
      </c>
      <c r="E40" s="21" t="s">
        <v>67</v>
      </c>
      <c r="F40" s="22">
        <v>2463.95</v>
      </c>
      <c r="G40" s="23">
        <f>ROUND(F40*0.2,2)</f>
        <v>492.79</v>
      </c>
      <c r="H40" s="23">
        <f>ROUND(F40*0.08,2)</f>
        <v>197.12</v>
      </c>
      <c r="I40" s="23">
        <f>SUM(G40:H40)</f>
        <v>689.91</v>
      </c>
      <c r="J40" s="22">
        <v>2463.95</v>
      </c>
      <c r="K40" s="36">
        <f>ROUND(J40*0.002,2)</f>
        <v>4.93</v>
      </c>
      <c r="L40" s="36">
        <f>K40-AJ40</f>
        <v>-2.46185</v>
      </c>
      <c r="M40" s="22">
        <v>2463.95</v>
      </c>
      <c r="N40" s="23">
        <f>ROUND(M40*0.015,2)</f>
        <v>36.96</v>
      </c>
      <c r="O40" s="23">
        <f>ROUND(M40*0.005,2)</f>
        <v>12.32</v>
      </c>
      <c r="P40" s="23">
        <f>SUM(N40:O40)</f>
        <v>49.28</v>
      </c>
      <c r="Q40" s="22">
        <v>2463.95</v>
      </c>
      <c r="R40" s="22">
        <v>2463.95</v>
      </c>
      <c r="S40" s="23">
        <f>ROUND(Q40*0.08,2)</f>
        <v>197.12</v>
      </c>
      <c r="T40" s="23">
        <f>ROUND(R40*0.02,2)</f>
        <v>49.28</v>
      </c>
      <c r="U40" s="23">
        <f>SUM(S40:T40)</f>
        <v>246.4</v>
      </c>
      <c r="V40" s="22">
        <v>2463.95</v>
      </c>
      <c r="W40" s="23">
        <f>ROUND(V40*0.01,2)</f>
        <v>24.64</v>
      </c>
      <c r="X40" s="23">
        <f>W40</f>
        <v>24.64</v>
      </c>
      <c r="Y40" s="51"/>
      <c r="Z40" s="52"/>
      <c r="AA40" s="52"/>
      <c r="AB40" s="52"/>
      <c r="AC40" s="44"/>
      <c r="AD40" s="48"/>
      <c r="AE40" s="49"/>
      <c r="AF40" s="23">
        <v>15</v>
      </c>
      <c r="AG40" s="23">
        <f>G40+K40+N40+S40+W40+Z40+AE40+AF40</f>
        <v>771.44</v>
      </c>
      <c r="AH40" s="23">
        <f>H40+O40+T40+AA40</f>
        <v>258.72</v>
      </c>
      <c r="AI40" s="63">
        <f>SUM(AG40:AH40)</f>
        <v>1030.16</v>
      </c>
      <c r="AJ40" s="64">
        <f>J40*0.3%</f>
        <v>7.39185</v>
      </c>
      <c r="AK40" s="65">
        <f>AI40-AJ40</f>
        <v>1022.76815</v>
      </c>
    </row>
    <row customFormat="1" customHeight="1" ht="18.75" r="41" s="1" spans="1:37">
      <c r="A41" s="19">
        <v>37</v>
      </c>
      <c r="B41" s="33" t="s">
        <v>137</v>
      </c>
      <c r="C41" s="28" t="s">
        <v>138</v>
      </c>
      <c r="D41" s="21" t="s">
        <v>66</v>
      </c>
      <c r="E41" s="21" t="s">
        <v>67</v>
      </c>
      <c r="F41" s="22">
        <v>2463.95</v>
      </c>
      <c r="G41" s="23">
        <f>ROUND(F41*0.2,2)</f>
        <v>492.79</v>
      </c>
      <c r="H41" s="23">
        <f>ROUND(F41*0.08,2)</f>
        <v>197.12</v>
      </c>
      <c r="I41" s="23">
        <f>SUM(G41:H41)</f>
        <v>689.91</v>
      </c>
      <c r="J41" s="22">
        <v>2463.95</v>
      </c>
      <c r="K41" s="36">
        <f>ROUND(J41*0.002,2)</f>
        <v>4.93</v>
      </c>
      <c r="L41" s="36">
        <f>K41-AJ41</f>
        <v>-2.46185</v>
      </c>
      <c r="M41" s="22">
        <v>2463.95</v>
      </c>
      <c r="N41" s="23">
        <f>ROUND(M41*0.015,2)</f>
        <v>36.96</v>
      </c>
      <c r="O41" s="23">
        <f>ROUND(M41*0.005,2)</f>
        <v>12.32</v>
      </c>
      <c r="P41" s="23">
        <f>SUM(N41:O41)</f>
        <v>49.28</v>
      </c>
      <c r="Q41" s="22">
        <v>2463.95</v>
      </c>
      <c r="R41" s="22">
        <v>2463.95</v>
      </c>
      <c r="S41" s="23">
        <f>ROUND(Q41*0.08,2)</f>
        <v>197.12</v>
      </c>
      <c r="T41" s="23">
        <f>ROUND(R41*0.02,2)</f>
        <v>49.28</v>
      </c>
      <c r="U41" s="23">
        <f>SUM(S41:T41)</f>
        <v>246.4</v>
      </c>
      <c r="V41" s="22">
        <v>2463.95</v>
      </c>
      <c r="W41" s="23">
        <f>ROUND(V41*0.01,2)</f>
        <v>24.64</v>
      </c>
      <c r="X41" s="23">
        <f>W41</f>
        <v>24.64</v>
      </c>
      <c r="Y41" s="51"/>
      <c r="Z41" s="52"/>
      <c r="AA41" s="52"/>
      <c r="AB41" s="52"/>
      <c r="AC41" s="44"/>
      <c r="AD41" s="48"/>
      <c r="AE41" s="49"/>
      <c r="AF41" s="23">
        <v>15</v>
      </c>
      <c r="AG41" s="23">
        <f>G41+K41+N41+S41+W41+Z41+AE41+AF41</f>
        <v>771.44</v>
      </c>
      <c r="AH41" s="23">
        <f>H41+O41+T41+AA41</f>
        <v>258.72</v>
      </c>
      <c r="AI41" s="63">
        <f>SUM(AG41:AH41)</f>
        <v>1030.16</v>
      </c>
      <c r="AJ41" s="64">
        <f>J41*0.3%</f>
        <v>7.39185</v>
      </c>
      <c r="AK41" s="65">
        <f>AI41-AJ41</f>
        <v>1022.76815</v>
      </c>
    </row>
    <row customFormat="1" customHeight="1" ht="18.75" r="42" s="1" spans="1:37">
      <c r="A42" s="19">
        <v>38</v>
      </c>
      <c r="B42" s="33" t="s">
        <v>139</v>
      </c>
      <c r="C42" s="28" t="s">
        <v>140</v>
      </c>
      <c r="D42" s="21" t="s">
        <v>66</v>
      </c>
      <c r="E42" s="21" t="s">
        <v>67</v>
      </c>
      <c r="F42" s="22">
        <v>2463.95</v>
      </c>
      <c r="G42" s="23">
        <f>ROUND(F42*0.2,2)</f>
        <v>492.79</v>
      </c>
      <c r="H42" s="23">
        <f>ROUND(F42*0.08,2)</f>
        <v>197.12</v>
      </c>
      <c r="I42" s="23">
        <f>SUM(G42:H42)</f>
        <v>689.91</v>
      </c>
      <c r="J42" s="22">
        <v>2463.95</v>
      </c>
      <c r="K42" s="36">
        <f>ROUND(J42*0.002,2)</f>
        <v>4.93</v>
      </c>
      <c r="L42" s="36">
        <f>K42-AJ42</f>
        <v>-2.46185</v>
      </c>
      <c r="M42" s="22">
        <v>2463.95</v>
      </c>
      <c r="N42" s="23">
        <f>ROUND(M42*0.015,2)</f>
        <v>36.96</v>
      </c>
      <c r="O42" s="23">
        <f>ROUND(M42*0.005,2)</f>
        <v>12.32</v>
      </c>
      <c r="P42" s="23">
        <f>SUM(N42:O42)</f>
        <v>49.28</v>
      </c>
      <c r="Q42" s="22">
        <v>2463.95</v>
      </c>
      <c r="R42" s="22">
        <v>2463.95</v>
      </c>
      <c r="S42" s="23">
        <f>ROUND(Q42*0.08,2)</f>
        <v>197.12</v>
      </c>
      <c r="T42" s="23">
        <f>ROUND(R42*0.02,2)</f>
        <v>49.28</v>
      </c>
      <c r="U42" s="23">
        <f>SUM(S42:T42)</f>
        <v>246.4</v>
      </c>
      <c r="V42" s="22">
        <v>2463.95</v>
      </c>
      <c r="W42" s="23">
        <f>ROUND(V42*0.01,2)</f>
        <v>24.64</v>
      </c>
      <c r="X42" s="23">
        <f>W42</f>
        <v>24.64</v>
      </c>
      <c r="Y42" s="51"/>
      <c r="Z42" s="52"/>
      <c r="AA42" s="52"/>
      <c r="AB42" s="52"/>
      <c r="AC42" s="44"/>
      <c r="AD42" s="48"/>
      <c r="AE42" s="49"/>
      <c r="AF42" s="23">
        <v>15</v>
      </c>
      <c r="AG42" s="23">
        <f>G42+K42+N42+S42+W42+Z42+AE42+AF42</f>
        <v>771.44</v>
      </c>
      <c r="AH42" s="23">
        <f>H42+O42+T42+AA42</f>
        <v>258.72</v>
      </c>
      <c r="AI42" s="63">
        <f>SUM(AG42:AH42)</f>
        <v>1030.16</v>
      </c>
      <c r="AJ42" s="64">
        <f>J42*0.3%</f>
        <v>7.39185</v>
      </c>
      <c r="AK42" s="65">
        <f>AI42-AJ42</f>
        <v>1022.76815</v>
      </c>
    </row>
    <row customFormat="1" customHeight="1" ht="18.75" r="43" s="1" spans="1:37">
      <c r="A43" s="19">
        <v>39</v>
      </c>
      <c r="B43" s="33" t="s">
        <v>141</v>
      </c>
      <c r="C43" s="28" t="s">
        <v>142</v>
      </c>
      <c r="D43" s="21" t="s">
        <v>66</v>
      </c>
      <c r="E43" s="21" t="s">
        <v>67</v>
      </c>
      <c r="F43" s="22">
        <v>2463.95</v>
      </c>
      <c r="G43" s="23">
        <f>ROUND(F43*0.2,2)</f>
        <v>492.79</v>
      </c>
      <c r="H43" s="23">
        <f>ROUND(F43*0.08,2)</f>
        <v>197.12</v>
      </c>
      <c r="I43" s="23">
        <f>SUM(G43:H43)</f>
        <v>689.91</v>
      </c>
      <c r="J43" s="22">
        <v>2463.95</v>
      </c>
      <c r="K43" s="36">
        <f>ROUND(J43*0.002,2)</f>
        <v>4.93</v>
      </c>
      <c r="L43" s="36">
        <f>K43-AJ43</f>
        <v>-2.46185</v>
      </c>
      <c r="M43" s="22">
        <v>2463.95</v>
      </c>
      <c r="N43" s="23">
        <f>ROUND(M43*0.015,2)</f>
        <v>36.96</v>
      </c>
      <c r="O43" s="23">
        <f>ROUND(M43*0.005,2)</f>
        <v>12.32</v>
      </c>
      <c r="P43" s="23">
        <f>SUM(N43:O43)</f>
        <v>49.28</v>
      </c>
      <c r="Q43" s="22">
        <v>2463.95</v>
      </c>
      <c r="R43" s="22">
        <v>2463.95</v>
      </c>
      <c r="S43" s="23">
        <f>ROUND(Q43*0.08,2)</f>
        <v>197.12</v>
      </c>
      <c r="T43" s="23">
        <f>ROUND(R43*0.02,2)</f>
        <v>49.28</v>
      </c>
      <c r="U43" s="23">
        <f>SUM(S43:T43)</f>
        <v>246.4</v>
      </c>
      <c r="V43" s="22">
        <v>2463.95</v>
      </c>
      <c r="W43" s="23">
        <f>ROUND(V43*0.01,2)</f>
        <v>24.64</v>
      </c>
      <c r="X43" s="23">
        <f>W43</f>
        <v>24.64</v>
      </c>
      <c r="Y43" s="51"/>
      <c r="Z43" s="52"/>
      <c r="AA43" s="52"/>
      <c r="AB43" s="52"/>
      <c r="AC43" s="44"/>
      <c r="AD43" s="48"/>
      <c r="AE43" s="49"/>
      <c r="AF43" s="23">
        <v>15</v>
      </c>
      <c r="AG43" s="23">
        <f>G43+K43+N43+S43+W43+Z43+AE43+AF43</f>
        <v>771.44</v>
      </c>
      <c r="AH43" s="23">
        <f>H43+O43+T43+AA43</f>
        <v>258.72</v>
      </c>
      <c r="AI43" s="63">
        <f>SUM(AG43:AH43)</f>
        <v>1030.16</v>
      </c>
      <c r="AJ43" s="64">
        <f>J43*0.3%</f>
        <v>7.39185</v>
      </c>
      <c r="AK43" s="65">
        <f>AI43-AJ43</f>
        <v>1022.76815</v>
      </c>
    </row>
    <row customFormat="1" customHeight="1" ht="18.75" r="44" s="1" spans="1:37">
      <c r="A44" s="19">
        <v>40</v>
      </c>
      <c r="B44" s="33" t="s">
        <v>143</v>
      </c>
      <c r="C44" s="28" t="s">
        <v>144</v>
      </c>
      <c r="D44" s="21" t="s">
        <v>66</v>
      </c>
      <c r="E44" s="21" t="s">
        <v>67</v>
      </c>
      <c r="F44" s="22">
        <v>2463.95</v>
      </c>
      <c r="G44" s="23">
        <f>ROUND(F44*0.2,2)</f>
        <v>492.79</v>
      </c>
      <c r="H44" s="23">
        <f>ROUND(F44*0.08,2)</f>
        <v>197.12</v>
      </c>
      <c r="I44" s="23">
        <f>SUM(G44:H44)</f>
        <v>689.91</v>
      </c>
      <c r="J44" s="22">
        <v>2463.95</v>
      </c>
      <c r="K44" s="36">
        <f>ROUND(J44*0.002,2)</f>
        <v>4.93</v>
      </c>
      <c r="L44" s="36">
        <f>K44-AJ44</f>
        <v>-2.46185</v>
      </c>
      <c r="M44" s="22">
        <v>2463.95</v>
      </c>
      <c r="N44" s="23">
        <f>ROUND(M44*0.015,2)</f>
        <v>36.96</v>
      </c>
      <c r="O44" s="23">
        <f>ROUND(M44*0.005,2)</f>
        <v>12.32</v>
      </c>
      <c r="P44" s="23">
        <f>SUM(N44:O44)</f>
        <v>49.28</v>
      </c>
      <c r="Q44" s="22">
        <v>2463.95</v>
      </c>
      <c r="R44" s="22">
        <v>2463.95</v>
      </c>
      <c r="S44" s="23">
        <f>ROUND(Q44*0.08,2)</f>
        <v>197.12</v>
      </c>
      <c r="T44" s="23">
        <f>ROUND(R44*0.02,2)</f>
        <v>49.28</v>
      </c>
      <c r="U44" s="23">
        <f>SUM(S44:T44)</f>
        <v>246.4</v>
      </c>
      <c r="V44" s="22">
        <v>2463.95</v>
      </c>
      <c r="W44" s="23">
        <f>ROUND(V44*0.01,2)</f>
        <v>24.64</v>
      </c>
      <c r="X44" s="23">
        <f>W44</f>
        <v>24.64</v>
      </c>
      <c r="Y44" s="51"/>
      <c r="Z44" s="52"/>
      <c r="AA44" s="52"/>
      <c r="AB44" s="52"/>
      <c r="AC44" s="44"/>
      <c r="AD44" s="48"/>
      <c r="AE44" s="49"/>
      <c r="AF44" s="23">
        <v>15</v>
      </c>
      <c r="AG44" s="23">
        <f>G44+K44+N44+S44+W44+Z44+AE44+AF44</f>
        <v>771.44</v>
      </c>
      <c r="AH44" s="23">
        <f>H44+O44+T44+AA44</f>
        <v>258.72</v>
      </c>
      <c r="AI44" s="63">
        <f>SUM(AG44:AH44)</f>
        <v>1030.16</v>
      </c>
      <c r="AJ44" s="64">
        <f>J44*0.3%</f>
        <v>7.39185</v>
      </c>
      <c r="AK44" s="65">
        <f>AI44-AJ44</f>
        <v>1022.76815</v>
      </c>
    </row>
    <row customFormat="1" customHeight="1" ht="18.75" r="45" s="1" spans="1:37">
      <c r="A45" s="19">
        <v>41</v>
      </c>
      <c r="B45" s="33" t="s">
        <v>70</v>
      </c>
      <c r="C45" s="28" t="s">
        <v>145</v>
      </c>
      <c r="D45" s="21" t="s">
        <v>66</v>
      </c>
      <c r="E45" s="21" t="s">
        <v>67</v>
      </c>
      <c r="F45" s="22">
        <v>2463.95</v>
      </c>
      <c r="G45" s="23">
        <f>ROUND(F45*0.2,2)</f>
        <v>492.79</v>
      </c>
      <c r="H45" s="23">
        <f>ROUND(F45*0.08,2)</f>
        <v>197.12</v>
      </c>
      <c r="I45" s="23">
        <f>SUM(G45:H45)</f>
        <v>689.91</v>
      </c>
      <c r="J45" s="22">
        <v>2463.95</v>
      </c>
      <c r="K45" s="36">
        <f>ROUND(J45*0.002,2)</f>
        <v>4.93</v>
      </c>
      <c r="L45" s="36">
        <f>K45-AJ45</f>
        <v>-2.46185</v>
      </c>
      <c r="M45" s="22">
        <v>2463.95</v>
      </c>
      <c r="N45" s="23">
        <f>ROUND(M45*0.015,2)</f>
        <v>36.96</v>
      </c>
      <c r="O45" s="23">
        <f>ROUND(M45*0.005,2)</f>
        <v>12.32</v>
      </c>
      <c r="P45" s="23">
        <f>SUM(N45:O45)</f>
        <v>49.28</v>
      </c>
      <c r="Q45" s="22">
        <v>2463.95</v>
      </c>
      <c r="R45" s="22">
        <v>2463.95</v>
      </c>
      <c r="S45" s="23">
        <f>ROUND(Q45*0.08,2)</f>
        <v>197.12</v>
      </c>
      <c r="T45" s="23">
        <f>ROUND(R45*0.02,2)</f>
        <v>49.28</v>
      </c>
      <c r="U45" s="23">
        <f>SUM(S45:T45)</f>
        <v>246.4</v>
      </c>
      <c r="V45" s="22">
        <v>2463.95</v>
      </c>
      <c r="W45" s="23">
        <f>ROUND(V45*0.01,2)</f>
        <v>24.64</v>
      </c>
      <c r="X45" s="23">
        <f>W45</f>
        <v>24.64</v>
      </c>
      <c r="Y45" s="51"/>
      <c r="Z45" s="52"/>
      <c r="AA45" s="52"/>
      <c r="AB45" s="52"/>
      <c r="AC45" s="44"/>
      <c r="AD45" s="48"/>
      <c r="AE45" s="49"/>
      <c r="AF45" s="23">
        <v>15</v>
      </c>
      <c r="AG45" s="23">
        <f>G45+K45+N45+S45+W45+Z45+AE45+AF45</f>
        <v>771.44</v>
      </c>
      <c r="AH45" s="23">
        <f>H45+O45+T45+AA45</f>
        <v>258.72</v>
      </c>
      <c r="AI45" s="63">
        <f>SUM(AG45:AH45)</f>
        <v>1030.16</v>
      </c>
      <c r="AJ45" s="64">
        <f>J45*0.3%</f>
        <v>7.39185</v>
      </c>
      <c r="AK45" s="65">
        <f>AI45-AJ45</f>
        <v>1022.76815</v>
      </c>
    </row>
    <row customFormat="1" customHeight="1" ht="18.75" r="46" s="1" spans="1:37">
      <c r="A46" s="19">
        <v>42</v>
      </c>
      <c r="B46" s="33" t="s">
        <v>146</v>
      </c>
      <c r="C46" s="28" t="s">
        <v>147</v>
      </c>
      <c r="D46" s="21" t="s">
        <v>66</v>
      </c>
      <c r="E46" s="21" t="s">
        <v>67</v>
      </c>
      <c r="F46" s="22">
        <v>2463.95</v>
      </c>
      <c r="G46" s="23">
        <f>ROUND(F46*0.2,2)</f>
        <v>492.79</v>
      </c>
      <c r="H46" s="23">
        <f>ROUND(F46*0.08,2)</f>
        <v>197.12</v>
      </c>
      <c r="I46" s="23">
        <f>SUM(G46:H46)</f>
        <v>689.91</v>
      </c>
      <c r="J46" s="22">
        <v>2463.95</v>
      </c>
      <c r="K46" s="36">
        <f>ROUND(J46*0.002,2)</f>
        <v>4.93</v>
      </c>
      <c r="L46" s="36">
        <f>K46-AJ46</f>
        <v>-2.46185</v>
      </c>
      <c r="M46" s="22">
        <v>2463.95</v>
      </c>
      <c r="N46" s="23">
        <f>ROUND(M46*0.015,2)</f>
        <v>36.96</v>
      </c>
      <c r="O46" s="23">
        <f>ROUND(M46*0.005,2)</f>
        <v>12.32</v>
      </c>
      <c r="P46" s="23">
        <f>SUM(N46:O46)</f>
        <v>49.28</v>
      </c>
      <c r="Q46" s="22">
        <v>2463.95</v>
      </c>
      <c r="R46" s="22">
        <v>2463.95</v>
      </c>
      <c r="S46" s="23">
        <f>ROUND(Q46*0.08,2)</f>
        <v>197.12</v>
      </c>
      <c r="T46" s="23">
        <f>ROUND(R46*0.02,2)</f>
        <v>49.28</v>
      </c>
      <c r="U46" s="23">
        <f>SUM(S46:T46)</f>
        <v>246.4</v>
      </c>
      <c r="V46" s="22">
        <v>2463.95</v>
      </c>
      <c r="W46" s="23">
        <f>ROUND(V46*0.01,2)</f>
        <v>24.64</v>
      </c>
      <c r="X46" s="23">
        <f>W46</f>
        <v>24.64</v>
      </c>
      <c r="Y46" s="51"/>
      <c r="Z46" s="52"/>
      <c r="AA46" s="52"/>
      <c r="AB46" s="52"/>
      <c r="AC46" s="44"/>
      <c r="AD46" s="48"/>
      <c r="AE46" s="49"/>
      <c r="AF46" s="23">
        <v>15</v>
      </c>
      <c r="AG46" s="23">
        <f>G46+K46+N46+S46+W46+Z46+AE46+AF46</f>
        <v>771.44</v>
      </c>
      <c r="AH46" s="23">
        <f>H46+O46+T46+AA46</f>
        <v>258.72</v>
      </c>
      <c r="AI46" s="63">
        <f>SUM(AG46:AH46)</f>
        <v>1030.16</v>
      </c>
      <c r="AJ46" s="64">
        <f>J46*0.3%</f>
        <v>7.39185</v>
      </c>
      <c r="AK46" s="65">
        <f>AI46-AJ46</f>
        <v>1022.76815</v>
      </c>
    </row>
    <row customFormat="1" customHeight="1" ht="18.75" r="47" s="1" spans="1:37">
      <c r="A47" s="19">
        <v>43</v>
      </c>
      <c r="B47" s="33" t="s">
        <v>148</v>
      </c>
      <c r="C47" s="28" t="s">
        <v>149</v>
      </c>
      <c r="D47" s="21" t="s">
        <v>66</v>
      </c>
      <c r="E47" s="21" t="s">
        <v>67</v>
      </c>
      <c r="F47" s="22">
        <v>2463.95</v>
      </c>
      <c r="G47" s="23">
        <f>ROUND(F47*0.2,2)</f>
        <v>492.79</v>
      </c>
      <c r="H47" s="23">
        <f>ROUND(F47*0.08,2)</f>
        <v>197.12</v>
      </c>
      <c r="I47" s="23">
        <f>SUM(G47:H47)</f>
        <v>689.91</v>
      </c>
      <c r="J47" s="22">
        <v>2463.95</v>
      </c>
      <c r="K47" s="36">
        <f>ROUND(J47*0.002,2)</f>
        <v>4.93</v>
      </c>
      <c r="L47" s="36">
        <f>K47-AJ47</f>
        <v>-2.46185</v>
      </c>
      <c r="M47" s="22">
        <v>2463.95</v>
      </c>
      <c r="N47" s="23">
        <f>ROUND(M47*0.015,2)</f>
        <v>36.96</v>
      </c>
      <c r="O47" s="23">
        <f>ROUND(M47*0.005,2)</f>
        <v>12.32</v>
      </c>
      <c r="P47" s="23">
        <f>SUM(N47:O47)</f>
        <v>49.28</v>
      </c>
      <c r="Q47" s="22">
        <v>2463.95</v>
      </c>
      <c r="R47" s="22">
        <v>2463.95</v>
      </c>
      <c r="S47" s="23">
        <f>ROUND(Q47*0.08,2)</f>
        <v>197.12</v>
      </c>
      <c r="T47" s="23">
        <f>ROUND(R47*0.02,2)</f>
        <v>49.28</v>
      </c>
      <c r="U47" s="23">
        <f>SUM(S47:T47)</f>
        <v>246.4</v>
      </c>
      <c r="V47" s="22">
        <v>2463.95</v>
      </c>
      <c r="W47" s="23">
        <f>ROUND(V47*0.01,2)</f>
        <v>24.64</v>
      </c>
      <c r="X47" s="23">
        <f>W47</f>
        <v>24.64</v>
      </c>
      <c r="Y47" s="51"/>
      <c r="Z47" s="52"/>
      <c r="AA47" s="52"/>
      <c r="AB47" s="52"/>
      <c r="AC47" s="44"/>
      <c r="AD47" s="48"/>
      <c r="AE47" s="49"/>
      <c r="AF47" s="23">
        <v>15</v>
      </c>
      <c r="AG47" s="23">
        <f>G47+K47+N47+S47+W47+Z47+AE47+AF47</f>
        <v>771.44</v>
      </c>
      <c r="AH47" s="23">
        <f>H47+O47+T47+AA47</f>
        <v>258.72</v>
      </c>
      <c r="AI47" s="63">
        <f>SUM(AG47:AH47)</f>
        <v>1030.16</v>
      </c>
      <c r="AJ47" s="64">
        <f>J47*0.3%</f>
        <v>7.39185</v>
      </c>
      <c r="AK47" s="65">
        <f>AI47-AJ47</f>
        <v>1022.76815</v>
      </c>
    </row>
    <row customFormat="1" customHeight="1" ht="18.75" r="48" s="1" spans="1:37">
      <c r="A48" s="19">
        <v>44</v>
      </c>
      <c r="B48" s="33" t="s">
        <v>150</v>
      </c>
      <c r="C48" s="28" t="s">
        <v>151</v>
      </c>
      <c r="D48" s="21" t="s">
        <v>66</v>
      </c>
      <c r="E48" s="21" t="s">
        <v>67</v>
      </c>
      <c r="F48" s="22">
        <v>2463.95</v>
      </c>
      <c r="G48" s="23">
        <f>ROUND(F48*0.2,2)</f>
        <v>492.79</v>
      </c>
      <c r="H48" s="23">
        <f>ROUND(F48*0.08,2)</f>
        <v>197.12</v>
      </c>
      <c r="I48" s="23">
        <f>SUM(G48:H48)</f>
        <v>689.91</v>
      </c>
      <c r="J48" s="22">
        <v>2463.95</v>
      </c>
      <c r="K48" s="36">
        <f>ROUND(J48*0.002,2)</f>
        <v>4.93</v>
      </c>
      <c r="L48" s="36">
        <f>K48-AJ48</f>
        <v>-2.46185</v>
      </c>
      <c r="M48" s="22">
        <v>2463.95</v>
      </c>
      <c r="N48" s="23">
        <f>ROUND(M48*0.015,2)</f>
        <v>36.96</v>
      </c>
      <c r="O48" s="23">
        <f>ROUND(M48*0.005,2)</f>
        <v>12.32</v>
      </c>
      <c r="P48" s="23">
        <f>SUM(N48:O48)</f>
        <v>49.28</v>
      </c>
      <c r="Q48" s="22">
        <v>2463.95</v>
      </c>
      <c r="R48" s="22">
        <v>2463.95</v>
      </c>
      <c r="S48" s="23">
        <f>ROUND(Q48*0.08,2)</f>
        <v>197.12</v>
      </c>
      <c r="T48" s="23">
        <f>ROUND(R48*0.02,2)</f>
        <v>49.28</v>
      </c>
      <c r="U48" s="23">
        <f>SUM(S48:T48)</f>
        <v>246.4</v>
      </c>
      <c r="V48" s="22">
        <v>2463.95</v>
      </c>
      <c r="W48" s="23">
        <f>ROUND(V48*0.01,2)</f>
        <v>24.64</v>
      </c>
      <c r="X48" s="23">
        <f>W48</f>
        <v>24.64</v>
      </c>
      <c r="Y48" s="51"/>
      <c r="Z48" s="52"/>
      <c r="AA48" s="52"/>
      <c r="AB48" s="52"/>
      <c r="AC48" s="44"/>
      <c r="AD48" s="48"/>
      <c r="AE48" s="49"/>
      <c r="AF48" s="23">
        <v>15</v>
      </c>
      <c r="AG48" s="23">
        <f>G48+K48+N48+S48+W48+Z48+AE48+AF48</f>
        <v>771.44</v>
      </c>
      <c r="AH48" s="23">
        <f>H48+O48+T48+AA48</f>
        <v>258.72</v>
      </c>
      <c r="AI48" s="63">
        <f>SUM(AG48:AH48)</f>
        <v>1030.16</v>
      </c>
      <c r="AJ48" s="64">
        <f>J48*0.3%</f>
        <v>7.39185</v>
      </c>
      <c r="AK48" s="65">
        <f>AI48-AJ48</f>
        <v>1022.76815</v>
      </c>
    </row>
    <row customFormat="1" customHeight="1" ht="18.75" r="49" s="1" spans="1:37">
      <c r="A49" s="19">
        <v>45</v>
      </c>
      <c r="B49" s="33" t="s">
        <v>152</v>
      </c>
      <c r="C49" s="28" t="s">
        <v>153</v>
      </c>
      <c r="D49" s="21" t="s">
        <v>66</v>
      </c>
      <c r="E49" s="21" t="s">
        <v>67</v>
      </c>
      <c r="F49" s="22">
        <v>2463.95</v>
      </c>
      <c r="G49" s="23">
        <f>ROUND(F49*0.2,2)</f>
        <v>492.79</v>
      </c>
      <c r="H49" s="23">
        <f>ROUND(F49*0.08,2)</f>
        <v>197.12</v>
      </c>
      <c r="I49" s="23">
        <f>SUM(G49:H49)</f>
        <v>689.91</v>
      </c>
      <c r="J49" s="22">
        <v>2463.95</v>
      </c>
      <c r="K49" s="36">
        <f>ROUND(J49*0.002,2)</f>
        <v>4.93</v>
      </c>
      <c r="L49" s="36">
        <f>K49-AJ49</f>
        <v>-2.46185</v>
      </c>
      <c r="M49" s="22">
        <v>2463.95</v>
      </c>
      <c r="N49" s="23">
        <f>ROUND(M49*0.015,2)</f>
        <v>36.96</v>
      </c>
      <c r="O49" s="23">
        <f>ROUND(M49*0.005,2)</f>
        <v>12.32</v>
      </c>
      <c r="P49" s="23">
        <f>SUM(N49:O49)</f>
        <v>49.28</v>
      </c>
      <c r="Q49" s="22">
        <v>2463.95</v>
      </c>
      <c r="R49" s="22">
        <v>2463.95</v>
      </c>
      <c r="S49" s="23">
        <f>ROUND(Q49*0.08,2)</f>
        <v>197.12</v>
      </c>
      <c r="T49" s="23">
        <f>ROUND(R49*0.02,2)</f>
        <v>49.28</v>
      </c>
      <c r="U49" s="23">
        <f>SUM(S49:T49)</f>
        <v>246.4</v>
      </c>
      <c r="V49" s="22">
        <v>2463.95</v>
      </c>
      <c r="W49" s="23">
        <f>ROUND(V49*0.01,2)</f>
        <v>24.64</v>
      </c>
      <c r="X49" s="23">
        <f>W49</f>
        <v>24.64</v>
      </c>
      <c r="Y49" s="51"/>
      <c r="Z49" s="52"/>
      <c r="AA49" s="52"/>
      <c r="AB49" s="52"/>
      <c r="AC49" s="44"/>
      <c r="AD49" s="48"/>
      <c r="AE49" s="49"/>
      <c r="AF49" s="23">
        <v>15</v>
      </c>
      <c r="AG49" s="23">
        <f>G49+K49+N49+S49+W49+Z49+AE49+AF49</f>
        <v>771.44</v>
      </c>
      <c r="AH49" s="23">
        <f>H49+O49+T49+AA49</f>
        <v>258.72</v>
      </c>
      <c r="AI49" s="63">
        <f>SUM(AG49:AH49)</f>
        <v>1030.16</v>
      </c>
      <c r="AJ49" s="64">
        <f>J49*0.3%</f>
        <v>7.39185</v>
      </c>
      <c r="AK49" s="65">
        <f>AI49-AJ49</f>
        <v>1022.76815</v>
      </c>
    </row>
    <row customFormat="1" customHeight="1" ht="18.75" r="50" s="1" spans="1:253">
      <c r="A50" s="19">
        <v>46</v>
      </c>
      <c r="B50" s="34" t="s">
        <v>154</v>
      </c>
      <c r="C50" s="34" t="s">
        <v>155</v>
      </c>
      <c r="D50" s="28" t="s">
        <v>66</v>
      </c>
      <c r="E50" s="21" t="s">
        <v>67</v>
      </c>
      <c r="F50" s="35">
        <v>2463.95</v>
      </c>
      <c r="G50" s="36">
        <f>ROUND(F50*0.2,2)</f>
        <v>492.79</v>
      </c>
      <c r="H50" s="36">
        <f>ROUND(F50*0.08,2)</f>
        <v>197.12</v>
      </c>
      <c r="I50" s="36">
        <f>SUM(G50:H50)</f>
        <v>689.91</v>
      </c>
      <c r="J50" s="35">
        <v>2463.95</v>
      </c>
      <c r="K50" s="36">
        <f>ROUND(J50*0.002,2)</f>
        <v>4.93</v>
      </c>
      <c r="L50" s="36">
        <f>K50-AJ50</f>
        <v>-2.46185</v>
      </c>
      <c r="M50" s="35">
        <v>2463.95</v>
      </c>
      <c r="N50" s="23">
        <f>ROUND(M50*0.015,2)</f>
        <v>36.96</v>
      </c>
      <c r="O50" s="23">
        <f>ROUND(M50*0.005,2)</f>
        <v>12.32</v>
      </c>
      <c r="P50" s="36">
        <f>SUM(N50:O50)</f>
        <v>49.28</v>
      </c>
      <c r="Q50" s="35">
        <v>2463.95</v>
      </c>
      <c r="R50" s="35">
        <v>2463.95</v>
      </c>
      <c r="S50" s="36">
        <f>ROUND(Q50*0.08,2)</f>
        <v>197.12</v>
      </c>
      <c r="T50" s="36">
        <f>ROUND(R50*0.02,2)</f>
        <v>49.28</v>
      </c>
      <c r="U50" s="36">
        <f>SUM(S50:T50)</f>
        <v>246.4</v>
      </c>
      <c r="V50" s="35">
        <v>2463.95</v>
      </c>
      <c r="W50" s="36">
        <f>ROUND(V50*0.01,2)</f>
        <v>24.64</v>
      </c>
      <c r="X50" s="36">
        <f>W50</f>
        <v>24.64</v>
      </c>
      <c r="Y50" s="44"/>
      <c r="Z50" s="44"/>
      <c r="AA50" s="44"/>
      <c r="AB50" s="44"/>
      <c r="AC50" s="36"/>
      <c r="AD50" s="53"/>
      <c r="AE50" s="50"/>
      <c r="AF50" s="36">
        <v>15</v>
      </c>
      <c r="AG50" s="36">
        <f>G50+K50+N50+S50+W50+Z50+AE50+AF50</f>
        <v>771.44</v>
      </c>
      <c r="AH50" s="36">
        <f>H50+O50+T50+AA50</f>
        <v>258.72</v>
      </c>
      <c r="AI50" s="63">
        <f>SUM(AG50:AH50)</f>
        <v>1030.16</v>
      </c>
      <c r="AJ50" s="64">
        <f>J50*0.3%</f>
        <v>7.39185</v>
      </c>
      <c r="AK50" s="65">
        <f>AI50-AJ50</f>
        <v>1022.76815</v>
      </c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</row>
    <row customFormat="1" customHeight="1" ht="18.75" r="51" s="2" spans="1:253">
      <c r="A51" s="37" t="s">
        <v>156</v>
      </c>
      <c r="B51" s="38" t="s">
        <v>154</v>
      </c>
      <c r="C51" s="38" t="s">
        <v>155</v>
      </c>
      <c r="D51" s="39" t="s">
        <v>66</v>
      </c>
      <c r="E51" s="39" t="s">
        <v>157</v>
      </c>
      <c r="F51" s="40"/>
      <c r="G51" s="41"/>
      <c r="H51" s="41"/>
      <c r="I51" s="41"/>
      <c r="J51" s="40"/>
      <c r="K51" s="41"/>
      <c r="L51" s="41"/>
      <c r="M51" s="40">
        <v>-2231.1</v>
      </c>
      <c r="N51" s="43">
        <f>ROUND(M51*0.015,2)</f>
        <v>-33.47</v>
      </c>
      <c r="O51" s="43">
        <f>ROUND(M51*0.015,2)</f>
        <v>-33.47</v>
      </c>
      <c r="P51" s="43">
        <f>SUM(N51:O51)</f>
        <v>-66.94</v>
      </c>
      <c r="Q51" s="40"/>
      <c r="R51" s="40"/>
      <c r="S51" s="41"/>
      <c r="T51" s="41"/>
      <c r="U51" s="41"/>
      <c r="V51" s="40"/>
      <c r="W51" s="41"/>
      <c r="X51" s="41"/>
      <c r="Y51" s="54"/>
      <c r="Z51" s="54"/>
      <c r="AA51" s="54"/>
      <c r="AB51" s="54"/>
      <c r="AC51" s="41"/>
      <c r="AD51" s="55"/>
      <c r="AE51" s="56"/>
      <c r="AF51" s="41"/>
      <c r="AG51" s="43">
        <f>G51+K51+N51+S51+W51+Z51+AE51+AF51</f>
        <v>-33.47</v>
      </c>
      <c r="AH51" s="43">
        <f>H51+O51+T51+AA51</f>
        <v>-33.47</v>
      </c>
      <c r="AI51" s="66">
        <f>SUM(AG51:AH51)</f>
        <v>-66.94</v>
      </c>
      <c r="AJ51" s="67"/>
      <c r="AK51" s="68">
        <f>AI51-AJ51</f>
        <v>-66.94</v>
      </c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  <c r="IF51" s="69"/>
      <c r="IG51" s="69"/>
      <c r="IH51" s="69"/>
      <c r="II51" s="69"/>
      <c r="IJ51" s="69"/>
      <c r="IK51" s="69"/>
      <c r="IL51" s="69"/>
      <c r="IM51" s="69"/>
      <c r="IN51" s="69"/>
      <c r="IO51" s="69"/>
      <c r="IP51" s="69"/>
      <c r="IQ51" s="69"/>
      <c r="IR51" s="69"/>
      <c r="IS51" s="69"/>
    </row>
    <row customFormat="1" customHeight="1" ht="18.75" r="52" s="2" spans="1:253">
      <c r="A52" s="37" t="s">
        <v>156</v>
      </c>
      <c r="B52" s="38" t="s">
        <v>64</v>
      </c>
      <c r="C52" s="38" t="s">
        <v>65</v>
      </c>
      <c r="D52" s="39" t="s">
        <v>66</v>
      </c>
      <c r="E52" s="39" t="s">
        <v>157</v>
      </c>
      <c r="F52" s="40"/>
      <c r="G52" s="41"/>
      <c r="H52" s="41"/>
      <c r="I52" s="41"/>
      <c r="J52" s="40"/>
      <c r="K52" s="41"/>
      <c r="L52" s="41"/>
      <c r="M52" s="40">
        <v>-2231.1</v>
      </c>
      <c r="N52" s="43">
        <f>ROUND(M52*0.015,2)</f>
        <v>-33.47</v>
      </c>
      <c r="O52" s="43">
        <f>ROUND(M52*0.015,2)</f>
        <v>-33.47</v>
      </c>
      <c r="P52" s="43">
        <f>SUM(N52:O52)</f>
        <v>-66.94</v>
      </c>
      <c r="Q52" s="40"/>
      <c r="R52" s="40"/>
      <c r="S52" s="41"/>
      <c r="T52" s="41"/>
      <c r="U52" s="41"/>
      <c r="V52" s="40"/>
      <c r="W52" s="41"/>
      <c r="X52" s="41"/>
      <c r="Y52" s="54"/>
      <c r="Z52" s="54"/>
      <c r="AA52" s="54"/>
      <c r="AB52" s="54"/>
      <c r="AC52" s="41"/>
      <c r="AD52" s="55"/>
      <c r="AE52" s="56"/>
      <c r="AF52" s="41"/>
      <c r="AG52" s="43">
        <f>G52+K52+N52+S52+W52+Z52+AE52+AF52</f>
        <v>-33.47</v>
      </c>
      <c r="AH52" s="43">
        <f>H52+O52+T52+AA52</f>
        <v>-33.47</v>
      </c>
      <c r="AI52" s="66">
        <f>SUM(AG52:AH52)</f>
        <v>-66.94</v>
      </c>
      <c r="AJ52" s="67"/>
      <c r="AK52" s="68">
        <f>AI52-AJ52</f>
        <v>-66.94</v>
      </c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69"/>
      <c r="GU52" s="69"/>
      <c r="GV52" s="69"/>
      <c r="GW52" s="69"/>
      <c r="GX52" s="69"/>
      <c r="GY52" s="69"/>
      <c r="GZ52" s="69"/>
      <c r="HA52" s="69"/>
      <c r="HB52" s="69"/>
      <c r="HC52" s="69"/>
      <c r="HD52" s="69"/>
      <c r="HE52" s="69"/>
      <c r="HF52" s="69"/>
      <c r="HG52" s="69"/>
      <c r="HH52" s="69"/>
      <c r="HI52" s="69"/>
      <c r="HJ52" s="69"/>
      <c r="HK52" s="69"/>
      <c r="HL52" s="69"/>
      <c r="HM52" s="69"/>
      <c r="HN52" s="69"/>
      <c r="HO52" s="69"/>
      <c r="HP52" s="69"/>
      <c r="HQ52" s="69"/>
      <c r="HR52" s="69"/>
      <c r="HS52" s="69"/>
      <c r="HT52" s="69"/>
      <c r="HU52" s="69"/>
      <c r="HV52" s="69"/>
      <c r="HW52" s="69"/>
      <c r="HX52" s="69"/>
      <c r="HY52" s="69"/>
      <c r="HZ52" s="69"/>
      <c r="IA52" s="69"/>
      <c r="IB52" s="69"/>
      <c r="IC52" s="69"/>
      <c r="ID52" s="69"/>
      <c r="IE52" s="69"/>
      <c r="IF52" s="69"/>
      <c r="IG52" s="69"/>
      <c r="IH52" s="69"/>
      <c r="II52" s="69"/>
      <c r="IJ52" s="69"/>
      <c r="IK52" s="69"/>
      <c r="IL52" s="69"/>
      <c r="IM52" s="69"/>
      <c r="IN52" s="69"/>
      <c r="IO52" s="69"/>
      <c r="IP52" s="69"/>
      <c r="IQ52" s="69"/>
      <c r="IR52" s="69"/>
      <c r="IS52" s="69"/>
    </row>
    <row customFormat="1" customHeight="1" ht="18.75" r="53" s="2" spans="1:253">
      <c r="A53" s="37" t="s">
        <v>156</v>
      </c>
      <c r="B53" s="38" t="s">
        <v>68</v>
      </c>
      <c r="C53" s="38" t="s">
        <v>69</v>
      </c>
      <c r="D53" s="39" t="s">
        <v>66</v>
      </c>
      <c r="E53" s="39" t="s">
        <v>157</v>
      </c>
      <c r="F53" s="40"/>
      <c r="G53" s="41"/>
      <c r="H53" s="41"/>
      <c r="I53" s="41"/>
      <c r="J53" s="40"/>
      <c r="K53" s="41"/>
      <c r="L53" s="41"/>
      <c r="M53" s="40">
        <v>-2231.1</v>
      </c>
      <c r="N53" s="43">
        <f>ROUND(M53*0.015,2)</f>
        <v>-33.47</v>
      </c>
      <c r="O53" s="43">
        <f>ROUND(M53*0.015,2)</f>
        <v>-33.47</v>
      </c>
      <c r="P53" s="43">
        <f>SUM(N53:O53)</f>
        <v>-66.94</v>
      </c>
      <c r="Q53" s="40"/>
      <c r="R53" s="40"/>
      <c r="S53" s="41"/>
      <c r="T53" s="41"/>
      <c r="U53" s="41"/>
      <c r="V53" s="40"/>
      <c r="W53" s="41"/>
      <c r="X53" s="41"/>
      <c r="Y53" s="54"/>
      <c r="Z53" s="54"/>
      <c r="AA53" s="54"/>
      <c r="AB53" s="54"/>
      <c r="AC53" s="41"/>
      <c r="AD53" s="55"/>
      <c r="AE53" s="56"/>
      <c r="AF53" s="41"/>
      <c r="AG53" s="43">
        <f>G53+K53+N53+S53+W53+Z53+AE53+AF53</f>
        <v>-33.47</v>
      </c>
      <c r="AH53" s="43">
        <f>H53+O53+T53+AA53</f>
        <v>-33.47</v>
      </c>
      <c r="AI53" s="66">
        <f>SUM(AG53:AH53)</f>
        <v>-66.94</v>
      </c>
      <c r="AJ53" s="67"/>
      <c r="AK53" s="68">
        <f>AI53-AJ53</f>
        <v>-66.94</v>
      </c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/>
      <c r="GE53" s="69"/>
      <c r="GF53" s="69"/>
      <c r="GG53" s="69"/>
      <c r="GH53" s="69"/>
      <c r="GI53" s="69"/>
      <c r="GJ53" s="69"/>
      <c r="GK53" s="69"/>
      <c r="GL53" s="69"/>
      <c r="GM53" s="69"/>
      <c r="GN53" s="69"/>
      <c r="GO53" s="69"/>
      <c r="GP53" s="69"/>
      <c r="GQ53" s="69"/>
      <c r="GR53" s="69"/>
      <c r="GS53" s="69"/>
      <c r="GT53" s="69"/>
      <c r="GU53" s="69"/>
      <c r="GV53" s="69"/>
      <c r="GW53" s="69"/>
      <c r="GX53" s="69"/>
      <c r="GY53" s="69"/>
      <c r="GZ53" s="69"/>
      <c r="HA53" s="69"/>
      <c r="HB53" s="69"/>
      <c r="HC53" s="69"/>
      <c r="HD53" s="69"/>
      <c r="HE53" s="69"/>
      <c r="HF53" s="69"/>
      <c r="HG53" s="69"/>
      <c r="HH53" s="69"/>
      <c r="HI53" s="69"/>
      <c r="HJ53" s="69"/>
      <c r="HK53" s="69"/>
      <c r="HL53" s="69"/>
      <c r="HM53" s="69"/>
      <c r="HN53" s="69"/>
      <c r="HO53" s="69"/>
      <c r="HP53" s="69"/>
      <c r="HQ53" s="69"/>
      <c r="HR53" s="69"/>
      <c r="HS53" s="69"/>
      <c r="HT53" s="69"/>
      <c r="HU53" s="69"/>
      <c r="HV53" s="69"/>
      <c r="HW53" s="69"/>
      <c r="HX53" s="69"/>
      <c r="HY53" s="69"/>
      <c r="HZ53" s="69"/>
      <c r="IA53" s="69"/>
      <c r="IB53" s="69"/>
      <c r="IC53" s="69"/>
      <c r="ID53" s="69"/>
      <c r="IE53" s="69"/>
      <c r="IF53" s="69"/>
      <c r="IG53" s="69"/>
      <c r="IH53" s="69"/>
      <c r="II53" s="69"/>
      <c r="IJ53" s="69"/>
      <c r="IK53" s="69"/>
      <c r="IL53" s="69"/>
      <c r="IM53" s="69"/>
      <c r="IN53" s="69"/>
      <c r="IO53" s="69"/>
      <c r="IP53" s="69"/>
      <c r="IQ53" s="69"/>
      <c r="IR53" s="69"/>
      <c r="IS53" s="69"/>
    </row>
    <row customFormat="1" customHeight="1" ht="18.75" r="54" s="2" spans="1:253">
      <c r="A54" s="37" t="s">
        <v>156</v>
      </c>
      <c r="B54" s="38" t="s">
        <v>70</v>
      </c>
      <c r="C54" s="39" t="s">
        <v>71</v>
      </c>
      <c r="D54" s="39" t="s">
        <v>66</v>
      </c>
      <c r="E54" s="39" t="s">
        <v>157</v>
      </c>
      <c r="F54" s="40"/>
      <c r="G54" s="41"/>
      <c r="H54" s="41"/>
      <c r="I54" s="41"/>
      <c r="J54" s="40"/>
      <c r="K54" s="41"/>
      <c r="L54" s="41"/>
      <c r="M54" s="40">
        <v>-2231.1</v>
      </c>
      <c r="N54" s="43">
        <f>ROUND(M54*0.015,2)</f>
        <v>-33.47</v>
      </c>
      <c r="O54" s="43">
        <f>ROUND(M54*0.015,2)</f>
        <v>-33.47</v>
      </c>
      <c r="P54" s="43">
        <f>SUM(N54:O54)</f>
        <v>-66.94</v>
      </c>
      <c r="Q54" s="40"/>
      <c r="R54" s="40"/>
      <c r="S54" s="41"/>
      <c r="T54" s="41"/>
      <c r="U54" s="41"/>
      <c r="V54" s="40"/>
      <c r="W54" s="41"/>
      <c r="X54" s="41"/>
      <c r="Y54" s="54"/>
      <c r="Z54" s="54"/>
      <c r="AA54" s="54"/>
      <c r="AB54" s="54"/>
      <c r="AC54" s="41"/>
      <c r="AD54" s="55"/>
      <c r="AE54" s="56"/>
      <c r="AF54" s="41"/>
      <c r="AG54" s="43">
        <f>G54+K54+N54+S54+W54+Z54+AE54+AF54</f>
        <v>-33.47</v>
      </c>
      <c r="AH54" s="43">
        <f>H54+O54+T54+AA54</f>
        <v>-33.47</v>
      </c>
      <c r="AI54" s="66">
        <f>SUM(AG54:AH54)</f>
        <v>-66.94</v>
      </c>
      <c r="AJ54" s="67"/>
      <c r="AK54" s="68">
        <f>AI54-AJ54</f>
        <v>-66.94</v>
      </c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  <c r="FT54" s="69"/>
      <c r="FU54" s="69"/>
      <c r="FV54" s="69"/>
      <c r="FW54" s="69"/>
      <c r="FX54" s="69"/>
      <c r="FY54" s="69"/>
      <c r="FZ54" s="69"/>
      <c r="GA54" s="69"/>
      <c r="GB54" s="69"/>
      <c r="GC54" s="69"/>
      <c r="GD54" s="69"/>
      <c r="GE54" s="69"/>
      <c r="GF54" s="69"/>
      <c r="GG54" s="69"/>
      <c r="GH54" s="69"/>
      <c r="GI54" s="69"/>
      <c r="GJ54" s="69"/>
      <c r="GK54" s="69"/>
      <c r="GL54" s="69"/>
      <c r="GM54" s="69"/>
      <c r="GN54" s="69"/>
      <c r="GO54" s="69"/>
      <c r="GP54" s="69"/>
      <c r="GQ54" s="69"/>
      <c r="GR54" s="69"/>
      <c r="GS54" s="69"/>
      <c r="GT54" s="69"/>
      <c r="GU54" s="69"/>
      <c r="GV54" s="69"/>
      <c r="GW54" s="69"/>
      <c r="GX54" s="69"/>
      <c r="GY54" s="69"/>
      <c r="GZ54" s="69"/>
      <c r="HA54" s="69"/>
      <c r="HB54" s="69"/>
      <c r="HC54" s="69"/>
      <c r="HD54" s="69"/>
      <c r="HE54" s="69"/>
      <c r="HF54" s="69"/>
      <c r="HG54" s="69"/>
      <c r="HH54" s="69"/>
      <c r="HI54" s="69"/>
      <c r="HJ54" s="69"/>
      <c r="HK54" s="69"/>
      <c r="HL54" s="69"/>
      <c r="HM54" s="69"/>
      <c r="HN54" s="69"/>
      <c r="HO54" s="69"/>
      <c r="HP54" s="69"/>
      <c r="HQ54" s="69"/>
      <c r="HR54" s="69"/>
      <c r="HS54" s="69"/>
      <c r="HT54" s="69"/>
      <c r="HU54" s="69"/>
      <c r="HV54" s="69"/>
      <c r="HW54" s="69"/>
      <c r="HX54" s="69"/>
      <c r="HY54" s="69"/>
      <c r="HZ54" s="69"/>
      <c r="IA54" s="69"/>
      <c r="IB54" s="69"/>
      <c r="IC54" s="69"/>
      <c r="ID54" s="69"/>
      <c r="IE54" s="69"/>
      <c r="IF54" s="69"/>
      <c r="IG54" s="69"/>
      <c r="IH54" s="69"/>
      <c r="II54" s="69"/>
      <c r="IJ54" s="69"/>
      <c r="IK54" s="69"/>
      <c r="IL54" s="69"/>
      <c r="IM54" s="69"/>
      <c r="IN54" s="69"/>
      <c r="IO54" s="69"/>
      <c r="IP54" s="69"/>
      <c r="IQ54" s="69"/>
      <c r="IR54" s="69"/>
      <c r="IS54" s="69"/>
    </row>
    <row customFormat="1" customHeight="1" ht="18.75" r="55" s="2" spans="1:253">
      <c r="A55" s="37" t="s">
        <v>156</v>
      </c>
      <c r="B55" s="38" t="s">
        <v>158</v>
      </c>
      <c r="C55" s="38" t="s">
        <v>159</v>
      </c>
      <c r="D55" s="39" t="s">
        <v>66</v>
      </c>
      <c r="E55" s="39" t="s">
        <v>157</v>
      </c>
      <c r="F55" s="40"/>
      <c r="G55" s="41"/>
      <c r="H55" s="41"/>
      <c r="I55" s="41"/>
      <c r="J55" s="40"/>
      <c r="K55" s="41"/>
      <c r="L55" s="41"/>
      <c r="M55" s="40">
        <v>-2231.1</v>
      </c>
      <c r="N55" s="43">
        <f>ROUND(M55*0.015,2)</f>
        <v>-33.47</v>
      </c>
      <c r="O55" s="43">
        <f>ROUND(M55*0.015,2)</f>
        <v>-33.47</v>
      </c>
      <c r="P55" s="43">
        <f>SUM(N55:O55)</f>
        <v>-66.94</v>
      </c>
      <c r="Q55" s="40"/>
      <c r="R55" s="40"/>
      <c r="S55" s="41"/>
      <c r="T55" s="41"/>
      <c r="U55" s="41"/>
      <c r="V55" s="40"/>
      <c r="W55" s="41"/>
      <c r="X55" s="41"/>
      <c r="Y55" s="54"/>
      <c r="Z55" s="54"/>
      <c r="AA55" s="54"/>
      <c r="AB55" s="54"/>
      <c r="AC55" s="41"/>
      <c r="AD55" s="55"/>
      <c r="AE55" s="56"/>
      <c r="AF55" s="41"/>
      <c r="AG55" s="43">
        <f>G55+K55+N55+S55+W55+Z55+AE55+AF55</f>
        <v>-33.47</v>
      </c>
      <c r="AH55" s="43">
        <f>H55+O55+T55+AA55</f>
        <v>-33.47</v>
      </c>
      <c r="AI55" s="66">
        <f>SUM(AG55:AH55)</f>
        <v>-66.94</v>
      </c>
      <c r="AJ55" s="67"/>
      <c r="AK55" s="68">
        <f>AI55-AJ55</f>
        <v>-66.94</v>
      </c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  <c r="GI55" s="69"/>
      <c r="GJ55" s="69"/>
      <c r="GK55" s="69"/>
      <c r="GL55" s="69"/>
      <c r="GM55" s="69"/>
      <c r="GN55" s="69"/>
      <c r="GO55" s="69"/>
      <c r="GP55" s="69"/>
      <c r="GQ55" s="69"/>
      <c r="GR55" s="69"/>
      <c r="GS55" s="69"/>
      <c r="GT55" s="69"/>
      <c r="GU55" s="69"/>
      <c r="GV55" s="69"/>
      <c r="GW55" s="69"/>
      <c r="GX55" s="69"/>
      <c r="GY55" s="69"/>
      <c r="GZ55" s="69"/>
      <c r="HA55" s="69"/>
      <c r="HB55" s="69"/>
      <c r="HC55" s="69"/>
      <c r="HD55" s="69"/>
      <c r="HE55" s="69"/>
      <c r="HF55" s="69"/>
      <c r="HG55" s="69"/>
      <c r="HH55" s="69"/>
      <c r="HI55" s="69"/>
      <c r="HJ55" s="69"/>
      <c r="HK55" s="69"/>
      <c r="HL55" s="69"/>
      <c r="HM55" s="69"/>
      <c r="HN55" s="69"/>
      <c r="HO55" s="69"/>
      <c r="HP55" s="69"/>
      <c r="HQ55" s="69"/>
      <c r="HR55" s="69"/>
      <c r="HS55" s="69"/>
      <c r="HT55" s="69"/>
      <c r="HU55" s="69"/>
      <c r="HV55" s="69"/>
      <c r="HW55" s="69"/>
      <c r="HX55" s="69"/>
      <c r="HY55" s="69"/>
      <c r="HZ55" s="69"/>
      <c r="IA55" s="69"/>
      <c r="IB55" s="69"/>
      <c r="IC55" s="69"/>
      <c r="ID55" s="69"/>
      <c r="IE55" s="69"/>
      <c r="IF55" s="69"/>
      <c r="IG55" s="69"/>
      <c r="IH55" s="69"/>
      <c r="II55" s="69"/>
      <c r="IJ55" s="69"/>
      <c r="IK55" s="69"/>
      <c r="IL55" s="69"/>
      <c r="IM55" s="69"/>
      <c r="IN55" s="69"/>
      <c r="IO55" s="69"/>
      <c r="IP55" s="69"/>
      <c r="IQ55" s="69"/>
      <c r="IR55" s="69"/>
      <c r="IS55" s="69"/>
    </row>
    <row customFormat="1" customHeight="1" ht="18.75" r="56" s="2" spans="1:253">
      <c r="A56" s="37" t="s">
        <v>156</v>
      </c>
      <c r="B56" s="38" t="s">
        <v>72</v>
      </c>
      <c r="C56" s="38" t="s">
        <v>73</v>
      </c>
      <c r="D56" s="39" t="s">
        <v>66</v>
      </c>
      <c r="E56" s="39" t="s">
        <v>157</v>
      </c>
      <c r="F56" s="40"/>
      <c r="G56" s="41"/>
      <c r="H56" s="41"/>
      <c r="I56" s="41"/>
      <c r="J56" s="40"/>
      <c r="K56" s="41"/>
      <c r="L56" s="41"/>
      <c r="M56" s="40">
        <v>-2231.1</v>
      </c>
      <c r="N56" s="43">
        <f>ROUND(M56*0.015,2)</f>
        <v>-33.47</v>
      </c>
      <c r="O56" s="43">
        <f>ROUND(M56*0.015,2)</f>
        <v>-33.47</v>
      </c>
      <c r="P56" s="43">
        <f>SUM(N56:O56)</f>
        <v>-66.94</v>
      </c>
      <c r="Q56" s="40"/>
      <c r="R56" s="40"/>
      <c r="S56" s="41"/>
      <c r="T56" s="41"/>
      <c r="U56" s="41"/>
      <c r="V56" s="40"/>
      <c r="W56" s="41"/>
      <c r="X56" s="41"/>
      <c r="Y56" s="54"/>
      <c r="Z56" s="54"/>
      <c r="AA56" s="54"/>
      <c r="AB56" s="54"/>
      <c r="AC56" s="41"/>
      <c r="AD56" s="55"/>
      <c r="AE56" s="56"/>
      <c r="AF56" s="41"/>
      <c r="AG56" s="43">
        <f>G56+K56+N56+S56+W56+Z56+AE56+AF56</f>
        <v>-33.47</v>
      </c>
      <c r="AH56" s="43">
        <f>H56+O56+T56+AA56</f>
        <v>-33.47</v>
      </c>
      <c r="AI56" s="66">
        <f>SUM(AG56:AH56)</f>
        <v>-66.94</v>
      </c>
      <c r="AJ56" s="67"/>
      <c r="AK56" s="68">
        <f>AI56-AJ56</f>
        <v>-66.94</v>
      </c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  <c r="GI56" s="69"/>
      <c r="GJ56" s="69"/>
      <c r="GK56" s="69"/>
      <c r="GL56" s="69"/>
      <c r="GM56" s="69"/>
      <c r="GN56" s="69"/>
      <c r="GO56" s="69"/>
      <c r="GP56" s="69"/>
      <c r="GQ56" s="69"/>
      <c r="GR56" s="69"/>
      <c r="GS56" s="69"/>
      <c r="GT56" s="69"/>
      <c r="GU56" s="69"/>
      <c r="GV56" s="69"/>
      <c r="GW56" s="69"/>
      <c r="GX56" s="69"/>
      <c r="GY56" s="69"/>
      <c r="GZ56" s="69"/>
      <c r="HA56" s="69"/>
      <c r="HB56" s="69"/>
      <c r="HC56" s="69"/>
      <c r="HD56" s="69"/>
      <c r="HE56" s="69"/>
      <c r="HF56" s="69"/>
      <c r="HG56" s="69"/>
      <c r="HH56" s="69"/>
      <c r="HI56" s="69"/>
      <c r="HJ56" s="69"/>
      <c r="HK56" s="69"/>
      <c r="HL56" s="69"/>
      <c r="HM56" s="69"/>
      <c r="HN56" s="69"/>
      <c r="HO56" s="69"/>
      <c r="HP56" s="69"/>
      <c r="HQ56" s="69"/>
      <c r="HR56" s="69"/>
      <c r="HS56" s="69"/>
      <c r="HT56" s="69"/>
      <c r="HU56" s="69"/>
      <c r="HV56" s="69"/>
      <c r="HW56" s="69"/>
      <c r="HX56" s="69"/>
      <c r="HY56" s="69"/>
      <c r="HZ56" s="69"/>
      <c r="IA56" s="69"/>
      <c r="IB56" s="69"/>
      <c r="IC56" s="69"/>
      <c r="ID56" s="69"/>
      <c r="IE56" s="69"/>
      <c r="IF56" s="69"/>
      <c r="IG56" s="69"/>
      <c r="IH56" s="69"/>
      <c r="II56" s="69"/>
      <c r="IJ56" s="69"/>
      <c r="IK56" s="69"/>
      <c r="IL56" s="69"/>
      <c r="IM56" s="69"/>
      <c r="IN56" s="69"/>
      <c r="IO56" s="69"/>
      <c r="IP56" s="69"/>
      <c r="IQ56" s="69"/>
      <c r="IR56" s="69"/>
      <c r="IS56" s="69"/>
    </row>
    <row customFormat="1" customHeight="1" ht="18.75" r="57" s="2" spans="1:253">
      <c r="A57" s="37" t="s">
        <v>156</v>
      </c>
      <c r="B57" s="38" t="s">
        <v>160</v>
      </c>
      <c r="C57" s="38" t="s">
        <v>161</v>
      </c>
      <c r="D57" s="39" t="s">
        <v>66</v>
      </c>
      <c r="E57" s="39" t="s">
        <v>157</v>
      </c>
      <c r="F57" s="40"/>
      <c r="G57" s="41"/>
      <c r="H57" s="41"/>
      <c r="I57" s="41"/>
      <c r="J57" s="40"/>
      <c r="K57" s="41"/>
      <c r="L57" s="41"/>
      <c r="M57" s="40">
        <v>-2231.1</v>
      </c>
      <c r="N57" s="43">
        <f>ROUND(M57*0.015,2)</f>
        <v>-33.47</v>
      </c>
      <c r="O57" s="43">
        <f>ROUND(M57*0.015,2)</f>
        <v>-33.47</v>
      </c>
      <c r="P57" s="43">
        <f>SUM(N57:O57)</f>
        <v>-66.94</v>
      </c>
      <c r="Q57" s="40"/>
      <c r="R57" s="40"/>
      <c r="S57" s="41"/>
      <c r="T57" s="41"/>
      <c r="U57" s="41"/>
      <c r="V57" s="40"/>
      <c r="W57" s="41"/>
      <c r="X57" s="41"/>
      <c r="Y57" s="54"/>
      <c r="Z57" s="54"/>
      <c r="AA57" s="54"/>
      <c r="AB57" s="54"/>
      <c r="AC57" s="41"/>
      <c r="AD57" s="55"/>
      <c r="AE57" s="56"/>
      <c r="AF57" s="41"/>
      <c r="AG57" s="43">
        <f>G57+K57+N57+S57+W57+Z57+AE57+AF57</f>
        <v>-33.47</v>
      </c>
      <c r="AH57" s="43">
        <f>H57+O57+T57+AA57</f>
        <v>-33.47</v>
      </c>
      <c r="AI57" s="66">
        <f>SUM(AG57:AH57)</f>
        <v>-66.94</v>
      </c>
      <c r="AJ57" s="67"/>
      <c r="AK57" s="68">
        <f>AI57-AJ57</f>
        <v>-66.94</v>
      </c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69"/>
      <c r="GU57" s="69"/>
      <c r="GV57" s="69"/>
      <c r="GW57" s="69"/>
      <c r="GX57" s="69"/>
      <c r="GY57" s="69"/>
      <c r="GZ57" s="69"/>
      <c r="HA57" s="69"/>
      <c r="HB57" s="69"/>
      <c r="HC57" s="69"/>
      <c r="HD57" s="69"/>
      <c r="HE57" s="69"/>
      <c r="HF57" s="69"/>
      <c r="HG57" s="69"/>
      <c r="HH57" s="69"/>
      <c r="HI57" s="69"/>
      <c r="HJ57" s="69"/>
      <c r="HK57" s="69"/>
      <c r="HL57" s="69"/>
      <c r="HM57" s="69"/>
      <c r="HN57" s="69"/>
      <c r="HO57" s="69"/>
      <c r="HP57" s="69"/>
      <c r="HQ57" s="69"/>
      <c r="HR57" s="69"/>
      <c r="HS57" s="69"/>
      <c r="HT57" s="69"/>
      <c r="HU57" s="69"/>
      <c r="HV57" s="69"/>
      <c r="HW57" s="69"/>
      <c r="HX57" s="69"/>
      <c r="HY57" s="69"/>
      <c r="HZ57" s="69"/>
      <c r="IA57" s="69"/>
      <c r="IB57" s="69"/>
      <c r="IC57" s="69"/>
      <c r="ID57" s="69"/>
      <c r="IE57" s="69"/>
      <c r="IF57" s="69"/>
      <c r="IG57" s="69"/>
      <c r="IH57" s="69"/>
      <c r="II57" s="69"/>
      <c r="IJ57" s="69"/>
      <c r="IK57" s="69"/>
      <c r="IL57" s="69"/>
      <c r="IM57" s="69"/>
      <c r="IN57" s="69"/>
      <c r="IO57" s="69"/>
      <c r="IP57" s="69"/>
      <c r="IQ57" s="69"/>
      <c r="IR57" s="69"/>
      <c r="IS57" s="69"/>
    </row>
    <row customFormat="1" customHeight="1" ht="18.75" r="58" s="2" spans="1:253">
      <c r="A58" s="37" t="s">
        <v>156</v>
      </c>
      <c r="B58" s="39" t="s">
        <v>74</v>
      </c>
      <c r="C58" s="39" t="s">
        <v>75</v>
      </c>
      <c r="D58" s="39" t="s">
        <v>66</v>
      </c>
      <c r="E58" s="39" t="s">
        <v>157</v>
      </c>
      <c r="F58" s="40"/>
      <c r="G58" s="41"/>
      <c r="H58" s="41"/>
      <c r="I58" s="41"/>
      <c r="J58" s="40"/>
      <c r="K58" s="41"/>
      <c r="L58" s="41"/>
      <c r="M58" s="40">
        <v>-2231.1</v>
      </c>
      <c r="N58" s="43">
        <f>ROUND(M58*0.015,2)</f>
        <v>-33.47</v>
      </c>
      <c r="O58" s="43">
        <f>ROUND(M58*0.015,2)</f>
        <v>-33.47</v>
      </c>
      <c r="P58" s="43">
        <f>SUM(N58:O58)</f>
        <v>-66.94</v>
      </c>
      <c r="Q58" s="40"/>
      <c r="R58" s="40"/>
      <c r="S58" s="41"/>
      <c r="T58" s="41"/>
      <c r="U58" s="41"/>
      <c r="V58" s="40"/>
      <c r="W58" s="41"/>
      <c r="X58" s="41"/>
      <c r="Y58" s="54"/>
      <c r="Z58" s="54"/>
      <c r="AA58" s="54"/>
      <c r="AB58" s="54"/>
      <c r="AC58" s="41"/>
      <c r="AD58" s="55"/>
      <c r="AE58" s="56"/>
      <c r="AF58" s="41"/>
      <c r="AG58" s="43">
        <f>G58+K58+N58+S58+W58+Z58+AE58+AF58</f>
        <v>-33.47</v>
      </c>
      <c r="AH58" s="43">
        <f>H58+O58+T58+AA58</f>
        <v>-33.47</v>
      </c>
      <c r="AI58" s="66">
        <f>SUM(AG58:AH58)</f>
        <v>-66.94</v>
      </c>
      <c r="AJ58" s="67"/>
      <c r="AK58" s="68">
        <f>AI58-AJ58</f>
        <v>-66.94</v>
      </c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/>
      <c r="GN58" s="69"/>
      <c r="GO58" s="69"/>
      <c r="GP58" s="69"/>
      <c r="GQ58" s="69"/>
      <c r="GR58" s="69"/>
      <c r="GS58" s="69"/>
      <c r="GT58" s="69"/>
      <c r="GU58" s="69"/>
      <c r="GV58" s="69"/>
      <c r="GW58" s="69"/>
      <c r="GX58" s="69"/>
      <c r="GY58" s="69"/>
      <c r="GZ58" s="69"/>
      <c r="HA58" s="69"/>
      <c r="HB58" s="69"/>
      <c r="HC58" s="69"/>
      <c r="HD58" s="69"/>
      <c r="HE58" s="69"/>
      <c r="HF58" s="69"/>
      <c r="HG58" s="69"/>
      <c r="HH58" s="69"/>
      <c r="HI58" s="69"/>
      <c r="HJ58" s="69"/>
      <c r="HK58" s="69"/>
      <c r="HL58" s="69"/>
      <c r="HM58" s="69"/>
      <c r="HN58" s="69"/>
      <c r="HO58" s="69"/>
      <c r="HP58" s="69"/>
      <c r="HQ58" s="69"/>
      <c r="HR58" s="69"/>
      <c r="HS58" s="69"/>
      <c r="HT58" s="69"/>
      <c r="HU58" s="69"/>
      <c r="HV58" s="69"/>
      <c r="HW58" s="69"/>
      <c r="HX58" s="69"/>
      <c r="HY58" s="69"/>
      <c r="HZ58" s="69"/>
      <c r="IA58" s="69"/>
      <c r="IB58" s="69"/>
      <c r="IC58" s="69"/>
      <c r="ID58" s="69"/>
      <c r="IE58" s="69"/>
      <c r="IF58" s="69"/>
      <c r="IG58" s="69"/>
      <c r="IH58" s="69"/>
      <c r="II58" s="69"/>
      <c r="IJ58" s="69"/>
      <c r="IK58" s="69"/>
      <c r="IL58" s="69"/>
      <c r="IM58" s="69"/>
      <c r="IN58" s="69"/>
      <c r="IO58" s="69"/>
      <c r="IP58" s="69"/>
      <c r="IQ58" s="69"/>
      <c r="IR58" s="69"/>
      <c r="IS58" s="69"/>
    </row>
    <row customFormat="1" customHeight="1" ht="18.75" r="59" s="2" spans="1:253">
      <c r="A59" s="37" t="s">
        <v>156</v>
      </c>
      <c r="B59" s="39" t="s">
        <v>76</v>
      </c>
      <c r="C59" s="39" t="s">
        <v>77</v>
      </c>
      <c r="D59" s="39" t="s">
        <v>66</v>
      </c>
      <c r="E59" s="39" t="s">
        <v>157</v>
      </c>
      <c r="F59" s="40"/>
      <c r="G59" s="41"/>
      <c r="H59" s="41"/>
      <c r="I59" s="41"/>
      <c r="J59" s="40"/>
      <c r="K59" s="41"/>
      <c r="L59" s="41"/>
      <c r="M59" s="40">
        <v>-2231.1</v>
      </c>
      <c r="N59" s="43">
        <f>ROUND(M59*0.015,2)</f>
        <v>-33.47</v>
      </c>
      <c r="O59" s="43">
        <f>ROUND(M59*0.015,2)</f>
        <v>-33.47</v>
      </c>
      <c r="P59" s="43">
        <f>SUM(N59:O59)</f>
        <v>-66.94</v>
      </c>
      <c r="Q59" s="40"/>
      <c r="R59" s="40"/>
      <c r="S59" s="41"/>
      <c r="T59" s="41"/>
      <c r="U59" s="41"/>
      <c r="V59" s="40"/>
      <c r="W59" s="41"/>
      <c r="X59" s="41"/>
      <c r="Y59" s="54"/>
      <c r="Z59" s="54"/>
      <c r="AA59" s="54"/>
      <c r="AB59" s="54"/>
      <c r="AC59" s="41"/>
      <c r="AD59" s="55"/>
      <c r="AE59" s="56"/>
      <c r="AF59" s="41"/>
      <c r="AG59" s="43">
        <f>G59+K59+N59+S59+W59+Z59+AE59+AF59</f>
        <v>-33.47</v>
      </c>
      <c r="AH59" s="43">
        <f>H59+O59+T59+AA59</f>
        <v>-33.47</v>
      </c>
      <c r="AI59" s="66">
        <f>SUM(AG59:AH59)</f>
        <v>-66.94</v>
      </c>
      <c r="AJ59" s="67"/>
      <c r="AK59" s="68">
        <f>AI59-AJ59</f>
        <v>-66.94</v>
      </c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69"/>
      <c r="GU59" s="69"/>
      <c r="GV59" s="69"/>
      <c r="GW59" s="69"/>
      <c r="GX59" s="69"/>
      <c r="GY59" s="69"/>
      <c r="GZ59" s="69"/>
      <c r="HA59" s="69"/>
      <c r="HB59" s="69"/>
      <c r="HC59" s="69"/>
      <c r="HD59" s="69"/>
      <c r="HE59" s="69"/>
      <c r="HF59" s="69"/>
      <c r="HG59" s="69"/>
      <c r="HH59" s="69"/>
      <c r="HI59" s="69"/>
      <c r="HJ59" s="69"/>
      <c r="HK59" s="69"/>
      <c r="HL59" s="69"/>
      <c r="HM59" s="69"/>
      <c r="HN59" s="69"/>
      <c r="HO59" s="69"/>
      <c r="HP59" s="69"/>
      <c r="HQ59" s="69"/>
      <c r="HR59" s="69"/>
      <c r="HS59" s="69"/>
      <c r="HT59" s="69"/>
      <c r="HU59" s="69"/>
      <c r="HV59" s="69"/>
      <c r="HW59" s="69"/>
      <c r="HX59" s="69"/>
      <c r="HY59" s="69"/>
      <c r="HZ59" s="69"/>
      <c r="IA59" s="69"/>
      <c r="IB59" s="69"/>
      <c r="IC59" s="69"/>
      <c r="ID59" s="69"/>
      <c r="IE59" s="69"/>
      <c r="IF59" s="69"/>
      <c r="IG59" s="69"/>
      <c r="IH59" s="69"/>
      <c r="II59" s="69"/>
      <c r="IJ59" s="69"/>
      <c r="IK59" s="69"/>
      <c r="IL59" s="69"/>
      <c r="IM59" s="69"/>
      <c r="IN59" s="69"/>
      <c r="IO59" s="69"/>
      <c r="IP59" s="69"/>
      <c r="IQ59" s="69"/>
      <c r="IR59" s="69"/>
      <c r="IS59" s="69"/>
    </row>
    <row customFormat="1" customHeight="1" ht="18.75" r="60" s="2" spans="1:253">
      <c r="A60" s="37" t="s">
        <v>156</v>
      </c>
      <c r="B60" s="39" t="s">
        <v>78</v>
      </c>
      <c r="C60" s="39" t="s">
        <v>79</v>
      </c>
      <c r="D60" s="39" t="s">
        <v>66</v>
      </c>
      <c r="E60" s="39" t="s">
        <v>157</v>
      </c>
      <c r="F60" s="40"/>
      <c r="G60" s="41"/>
      <c r="H60" s="41"/>
      <c r="I60" s="41"/>
      <c r="J60" s="40"/>
      <c r="K60" s="41"/>
      <c r="L60" s="41"/>
      <c r="M60" s="40">
        <v>-2231.1</v>
      </c>
      <c r="N60" s="43">
        <f>ROUND(M60*0.015,2)</f>
        <v>-33.47</v>
      </c>
      <c r="O60" s="43">
        <f>ROUND(M60*0.015,2)</f>
        <v>-33.47</v>
      </c>
      <c r="P60" s="43">
        <f>SUM(N60:O60)</f>
        <v>-66.94</v>
      </c>
      <c r="Q60" s="40"/>
      <c r="R60" s="40"/>
      <c r="S60" s="41"/>
      <c r="T60" s="41"/>
      <c r="U60" s="41"/>
      <c r="V60" s="40"/>
      <c r="W60" s="41"/>
      <c r="X60" s="41"/>
      <c r="Y60" s="54"/>
      <c r="Z60" s="54"/>
      <c r="AA60" s="54"/>
      <c r="AB60" s="54"/>
      <c r="AC60" s="41"/>
      <c r="AD60" s="55"/>
      <c r="AE60" s="56"/>
      <c r="AF60" s="41"/>
      <c r="AG60" s="43">
        <f>G60+K60+N60+S60+W60+Z60+AE60+AF60</f>
        <v>-33.47</v>
      </c>
      <c r="AH60" s="43">
        <f>H60+O60+T60+AA60</f>
        <v>-33.47</v>
      </c>
      <c r="AI60" s="66">
        <f>SUM(AG60:AH60)</f>
        <v>-66.94</v>
      </c>
      <c r="AJ60" s="67"/>
      <c r="AK60" s="68">
        <f>AI60-AJ60</f>
        <v>-66.94</v>
      </c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  <c r="HN60" s="69"/>
      <c r="HO60" s="69"/>
      <c r="HP60" s="69"/>
      <c r="HQ60" s="69"/>
      <c r="HR60" s="69"/>
      <c r="HS60" s="69"/>
      <c r="HT60" s="69"/>
      <c r="HU60" s="69"/>
      <c r="HV60" s="69"/>
      <c r="HW60" s="69"/>
      <c r="HX60" s="69"/>
      <c r="HY60" s="69"/>
      <c r="HZ60" s="69"/>
      <c r="IA60" s="69"/>
      <c r="IB60" s="69"/>
      <c r="IC60" s="69"/>
      <c r="ID60" s="69"/>
      <c r="IE60" s="69"/>
      <c r="IF60" s="69"/>
      <c r="IG60" s="69"/>
      <c r="IH60" s="69"/>
      <c r="II60" s="69"/>
      <c r="IJ60" s="69"/>
      <c r="IK60" s="69"/>
      <c r="IL60" s="69"/>
      <c r="IM60" s="69"/>
      <c r="IN60" s="69"/>
      <c r="IO60" s="69"/>
      <c r="IP60" s="69"/>
      <c r="IQ60" s="69"/>
      <c r="IR60" s="69"/>
      <c r="IS60" s="69"/>
    </row>
    <row customFormat="1" customHeight="1" ht="18.75" r="61" s="2" spans="1:253">
      <c r="A61" s="37" t="s">
        <v>156</v>
      </c>
      <c r="B61" s="39" t="s">
        <v>80</v>
      </c>
      <c r="C61" s="39" t="s">
        <v>81</v>
      </c>
      <c r="D61" s="39" t="s">
        <v>66</v>
      </c>
      <c r="E61" s="39" t="s">
        <v>157</v>
      </c>
      <c r="F61" s="40"/>
      <c r="G61" s="41"/>
      <c r="H61" s="41"/>
      <c r="I61" s="41"/>
      <c r="J61" s="40"/>
      <c r="K61" s="41"/>
      <c r="L61" s="41"/>
      <c r="M61" s="40">
        <v>-2231.1</v>
      </c>
      <c r="N61" s="43">
        <f>ROUND(M61*0.015,2)</f>
        <v>-33.47</v>
      </c>
      <c r="O61" s="43">
        <f>ROUND(M61*0.015,2)</f>
        <v>-33.47</v>
      </c>
      <c r="P61" s="43">
        <f>SUM(N61:O61)</f>
        <v>-66.94</v>
      </c>
      <c r="Q61" s="40"/>
      <c r="R61" s="40"/>
      <c r="S61" s="41"/>
      <c r="T61" s="41"/>
      <c r="U61" s="41"/>
      <c r="V61" s="40"/>
      <c r="W61" s="41"/>
      <c r="X61" s="41"/>
      <c r="Y61" s="54"/>
      <c r="Z61" s="54"/>
      <c r="AA61" s="54"/>
      <c r="AB61" s="54"/>
      <c r="AC61" s="41"/>
      <c r="AD61" s="55"/>
      <c r="AE61" s="56"/>
      <c r="AF61" s="41"/>
      <c r="AG61" s="43">
        <f>G61+K61+N61+S61+W61+Z61+AE61+AF61</f>
        <v>-33.47</v>
      </c>
      <c r="AH61" s="43">
        <f>H61+O61+T61+AA61</f>
        <v>-33.47</v>
      </c>
      <c r="AI61" s="66">
        <f>SUM(AG61:AH61)</f>
        <v>-66.94</v>
      </c>
      <c r="AJ61" s="67"/>
      <c r="AK61" s="68">
        <f>AI61-AJ61</f>
        <v>-66.94</v>
      </c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69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  <c r="IF61" s="69"/>
      <c r="IG61" s="69"/>
      <c r="IH61" s="69"/>
      <c r="II61" s="69"/>
      <c r="IJ61" s="69"/>
      <c r="IK61" s="69"/>
      <c r="IL61" s="69"/>
      <c r="IM61" s="69"/>
      <c r="IN61" s="69"/>
      <c r="IO61" s="69"/>
      <c r="IP61" s="69"/>
      <c r="IQ61" s="69"/>
      <c r="IR61" s="69"/>
      <c r="IS61" s="69"/>
    </row>
    <row customFormat="1" customHeight="1" ht="18.75" r="62" s="2" spans="1:253">
      <c r="A62" s="37" t="s">
        <v>156</v>
      </c>
      <c r="B62" s="39" t="s">
        <v>82</v>
      </c>
      <c r="C62" s="39" t="s">
        <v>83</v>
      </c>
      <c r="D62" s="39" t="s">
        <v>66</v>
      </c>
      <c r="E62" s="39" t="s">
        <v>157</v>
      </c>
      <c r="F62" s="40"/>
      <c r="G62" s="41"/>
      <c r="H62" s="41"/>
      <c r="I62" s="41"/>
      <c r="J62" s="40"/>
      <c r="K62" s="41"/>
      <c r="L62" s="41"/>
      <c r="M62" s="40">
        <v>-2231.1</v>
      </c>
      <c r="N62" s="43">
        <f>ROUND(M62*0.015,2)</f>
        <v>-33.47</v>
      </c>
      <c r="O62" s="43">
        <f>ROUND(M62*0.015,2)</f>
        <v>-33.47</v>
      </c>
      <c r="P62" s="43">
        <f>SUM(N62:O62)</f>
        <v>-66.94</v>
      </c>
      <c r="Q62" s="40"/>
      <c r="R62" s="40"/>
      <c r="S62" s="41"/>
      <c r="T62" s="41"/>
      <c r="U62" s="41"/>
      <c r="V62" s="40"/>
      <c r="W62" s="41"/>
      <c r="X62" s="41"/>
      <c r="Y62" s="54"/>
      <c r="Z62" s="54"/>
      <c r="AA62" s="54"/>
      <c r="AB62" s="54"/>
      <c r="AC62" s="41"/>
      <c r="AD62" s="55"/>
      <c r="AE62" s="56"/>
      <c r="AF62" s="41"/>
      <c r="AG62" s="43">
        <f>G62+K62+N62+S62+W62+Z62+AE62+AF62</f>
        <v>-33.47</v>
      </c>
      <c r="AH62" s="43">
        <f>H62+O62+T62+AA62</f>
        <v>-33.47</v>
      </c>
      <c r="AI62" s="66">
        <f>SUM(AG62:AH62)</f>
        <v>-66.94</v>
      </c>
      <c r="AJ62" s="67"/>
      <c r="AK62" s="68">
        <f>AI62-AJ62</f>
        <v>-66.94</v>
      </c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69"/>
      <c r="GU62" s="69"/>
      <c r="GV62" s="69"/>
      <c r="GW62" s="69"/>
      <c r="GX62" s="69"/>
      <c r="GY62" s="69"/>
      <c r="GZ62" s="69"/>
      <c r="HA62" s="69"/>
      <c r="HB62" s="69"/>
      <c r="HC62" s="69"/>
      <c r="HD62" s="69"/>
      <c r="HE62" s="69"/>
      <c r="HF62" s="69"/>
      <c r="HG62" s="69"/>
      <c r="HH62" s="69"/>
      <c r="HI62" s="69"/>
      <c r="HJ62" s="69"/>
      <c r="HK62" s="69"/>
      <c r="HL62" s="69"/>
      <c r="HM62" s="69"/>
      <c r="HN62" s="69"/>
      <c r="HO62" s="69"/>
      <c r="HP62" s="69"/>
      <c r="HQ62" s="69"/>
      <c r="HR62" s="69"/>
      <c r="HS62" s="69"/>
      <c r="HT62" s="69"/>
      <c r="HU62" s="69"/>
      <c r="HV62" s="69"/>
      <c r="HW62" s="69"/>
      <c r="HX62" s="69"/>
      <c r="HY62" s="69"/>
      <c r="HZ62" s="69"/>
      <c r="IA62" s="69"/>
      <c r="IB62" s="69"/>
      <c r="IC62" s="69"/>
      <c r="ID62" s="69"/>
      <c r="IE62" s="69"/>
      <c r="IF62" s="69"/>
      <c r="IG62" s="69"/>
      <c r="IH62" s="69"/>
      <c r="II62" s="69"/>
      <c r="IJ62" s="69"/>
      <c r="IK62" s="69"/>
      <c r="IL62" s="69"/>
      <c r="IM62" s="69"/>
      <c r="IN62" s="69"/>
      <c r="IO62" s="69"/>
      <c r="IP62" s="69"/>
      <c r="IQ62" s="69"/>
      <c r="IR62" s="69"/>
      <c r="IS62" s="69"/>
    </row>
    <row customFormat="1" customHeight="1" ht="18.75" r="63" s="2" spans="1:253">
      <c r="A63" s="37" t="s">
        <v>156</v>
      </c>
      <c r="B63" s="39" t="s">
        <v>162</v>
      </c>
      <c r="C63" s="39" t="s">
        <v>163</v>
      </c>
      <c r="D63" s="39" t="s">
        <v>66</v>
      </c>
      <c r="E63" s="39" t="s">
        <v>157</v>
      </c>
      <c r="F63" s="40"/>
      <c r="G63" s="41"/>
      <c r="H63" s="41"/>
      <c r="I63" s="41"/>
      <c r="J63" s="40"/>
      <c r="K63" s="41"/>
      <c r="L63" s="41"/>
      <c r="M63" s="40">
        <v>-2231.1</v>
      </c>
      <c r="N63" s="43">
        <f>ROUND(M63*0.015,2)</f>
        <v>-33.47</v>
      </c>
      <c r="O63" s="43">
        <f>ROUND(M63*0.015,2)</f>
        <v>-33.47</v>
      </c>
      <c r="P63" s="43">
        <f>SUM(N63:O63)</f>
        <v>-66.94</v>
      </c>
      <c r="Q63" s="40"/>
      <c r="R63" s="40"/>
      <c r="S63" s="41"/>
      <c r="T63" s="41"/>
      <c r="U63" s="41"/>
      <c r="V63" s="40"/>
      <c r="W63" s="41"/>
      <c r="X63" s="41"/>
      <c r="Y63" s="54"/>
      <c r="Z63" s="54"/>
      <c r="AA63" s="54"/>
      <c r="AB63" s="54"/>
      <c r="AC63" s="41"/>
      <c r="AD63" s="55"/>
      <c r="AE63" s="56"/>
      <c r="AF63" s="41"/>
      <c r="AG63" s="43">
        <f>G63+K63+N63+S63+W63+Z63+AE63+AF63</f>
        <v>-33.47</v>
      </c>
      <c r="AH63" s="43">
        <f>H63+O63+T63+AA63</f>
        <v>-33.47</v>
      </c>
      <c r="AI63" s="66">
        <f>SUM(AG63:AH63)</f>
        <v>-66.94</v>
      </c>
      <c r="AJ63" s="67"/>
      <c r="AK63" s="68">
        <f>AI63-AJ63</f>
        <v>-66.94</v>
      </c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69"/>
      <c r="GU63" s="69"/>
      <c r="GV63" s="69"/>
      <c r="GW63" s="69"/>
      <c r="GX63" s="69"/>
      <c r="GY63" s="69"/>
      <c r="GZ63" s="69"/>
      <c r="HA63" s="69"/>
      <c r="HB63" s="69"/>
      <c r="HC63" s="69"/>
      <c r="HD63" s="69"/>
      <c r="HE63" s="69"/>
      <c r="HF63" s="69"/>
      <c r="HG63" s="69"/>
      <c r="HH63" s="69"/>
      <c r="HI63" s="69"/>
      <c r="HJ63" s="69"/>
      <c r="HK63" s="69"/>
      <c r="HL63" s="69"/>
      <c r="HM63" s="69"/>
      <c r="HN63" s="69"/>
      <c r="HO63" s="69"/>
      <c r="HP63" s="69"/>
      <c r="HQ63" s="69"/>
      <c r="HR63" s="69"/>
      <c r="HS63" s="69"/>
      <c r="HT63" s="69"/>
      <c r="HU63" s="69"/>
      <c r="HV63" s="69"/>
      <c r="HW63" s="69"/>
      <c r="HX63" s="69"/>
      <c r="HY63" s="69"/>
      <c r="HZ63" s="69"/>
      <c r="IA63" s="69"/>
      <c r="IB63" s="69"/>
      <c r="IC63" s="69"/>
      <c r="ID63" s="69"/>
      <c r="IE63" s="69"/>
      <c r="IF63" s="69"/>
      <c r="IG63" s="69"/>
      <c r="IH63" s="69"/>
      <c r="II63" s="69"/>
      <c r="IJ63" s="69"/>
      <c r="IK63" s="69"/>
      <c r="IL63" s="69"/>
      <c r="IM63" s="69"/>
      <c r="IN63" s="69"/>
      <c r="IO63" s="69"/>
      <c r="IP63" s="69"/>
      <c r="IQ63" s="69"/>
      <c r="IR63" s="69"/>
      <c r="IS63" s="69"/>
    </row>
    <row customFormat="1" customHeight="1" ht="18.75" r="64" s="2" spans="1:253">
      <c r="A64" s="37" t="s">
        <v>156</v>
      </c>
      <c r="B64" s="39" t="s">
        <v>84</v>
      </c>
      <c r="C64" s="39" t="s">
        <v>85</v>
      </c>
      <c r="D64" s="39" t="s">
        <v>66</v>
      </c>
      <c r="E64" s="39" t="s">
        <v>157</v>
      </c>
      <c r="F64" s="40"/>
      <c r="G64" s="41"/>
      <c r="H64" s="41"/>
      <c r="I64" s="41"/>
      <c r="J64" s="40"/>
      <c r="K64" s="41"/>
      <c r="L64" s="41"/>
      <c r="M64" s="40">
        <v>-2231.1</v>
      </c>
      <c r="N64" s="43">
        <f>ROUND(M64*0.015,2)</f>
        <v>-33.47</v>
      </c>
      <c r="O64" s="43">
        <f>ROUND(M64*0.015,2)</f>
        <v>-33.47</v>
      </c>
      <c r="P64" s="43">
        <f>SUM(N64:O64)</f>
        <v>-66.94</v>
      </c>
      <c r="Q64" s="40"/>
      <c r="R64" s="40"/>
      <c r="S64" s="41"/>
      <c r="T64" s="41"/>
      <c r="U64" s="41"/>
      <c r="V64" s="40"/>
      <c r="W64" s="41"/>
      <c r="X64" s="41"/>
      <c r="Y64" s="54"/>
      <c r="Z64" s="54"/>
      <c r="AA64" s="54"/>
      <c r="AB64" s="54"/>
      <c r="AC64" s="41"/>
      <c r="AD64" s="55"/>
      <c r="AE64" s="56"/>
      <c r="AF64" s="41"/>
      <c r="AG64" s="43">
        <f>G64+K64+N64+S64+W64+Z64+AE64+AF64</f>
        <v>-33.47</v>
      </c>
      <c r="AH64" s="43">
        <f>H64+O64+T64+AA64</f>
        <v>-33.47</v>
      </c>
      <c r="AI64" s="66">
        <f>SUM(AG64:AH64)</f>
        <v>-66.94</v>
      </c>
      <c r="AJ64" s="67"/>
      <c r="AK64" s="68">
        <f>AI64-AJ64</f>
        <v>-66.94</v>
      </c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69"/>
      <c r="GM64" s="69"/>
      <c r="GN64" s="69"/>
      <c r="GO64" s="69"/>
      <c r="GP64" s="69"/>
      <c r="GQ64" s="69"/>
      <c r="GR64" s="69"/>
      <c r="GS64" s="69"/>
      <c r="GT64" s="69"/>
      <c r="GU64" s="69"/>
      <c r="GV64" s="69"/>
      <c r="GW64" s="69"/>
      <c r="GX64" s="69"/>
      <c r="GY64" s="69"/>
      <c r="GZ64" s="69"/>
      <c r="HA64" s="69"/>
      <c r="HB64" s="69"/>
      <c r="HC64" s="69"/>
      <c r="HD64" s="69"/>
      <c r="HE64" s="69"/>
      <c r="HF64" s="69"/>
      <c r="HG64" s="69"/>
      <c r="HH64" s="69"/>
      <c r="HI64" s="69"/>
      <c r="HJ64" s="69"/>
      <c r="HK64" s="69"/>
      <c r="HL64" s="69"/>
      <c r="HM64" s="69"/>
      <c r="HN64" s="69"/>
      <c r="HO64" s="69"/>
      <c r="HP64" s="69"/>
      <c r="HQ64" s="69"/>
      <c r="HR64" s="69"/>
      <c r="HS64" s="69"/>
      <c r="HT64" s="69"/>
      <c r="HU64" s="69"/>
      <c r="HV64" s="69"/>
      <c r="HW64" s="69"/>
      <c r="HX64" s="69"/>
      <c r="HY64" s="69"/>
      <c r="HZ64" s="69"/>
      <c r="IA64" s="69"/>
      <c r="IB64" s="69"/>
      <c r="IC64" s="69"/>
      <c r="ID64" s="69"/>
      <c r="IE64" s="69"/>
      <c r="IF64" s="69"/>
      <c r="IG64" s="69"/>
      <c r="IH64" s="69"/>
      <c r="II64" s="69"/>
      <c r="IJ64" s="69"/>
      <c r="IK64" s="69"/>
      <c r="IL64" s="69"/>
      <c r="IM64" s="69"/>
      <c r="IN64" s="69"/>
      <c r="IO64" s="69"/>
      <c r="IP64" s="69"/>
      <c r="IQ64" s="69"/>
      <c r="IR64" s="69"/>
      <c r="IS64" s="69"/>
    </row>
    <row customFormat="1" customHeight="1" ht="18.75" r="65" s="2" spans="1:253">
      <c r="A65" s="37" t="s">
        <v>156</v>
      </c>
      <c r="B65" s="42" t="s">
        <v>86</v>
      </c>
      <c r="C65" s="42" t="s">
        <v>87</v>
      </c>
      <c r="D65" s="42" t="s">
        <v>66</v>
      </c>
      <c r="E65" s="39" t="s">
        <v>157</v>
      </c>
      <c r="F65" s="40"/>
      <c r="G65" s="41"/>
      <c r="H65" s="41"/>
      <c r="I65" s="41"/>
      <c r="J65" s="40"/>
      <c r="K65" s="41"/>
      <c r="L65" s="41"/>
      <c r="M65" s="40">
        <v>-2231.1</v>
      </c>
      <c r="N65" s="43">
        <f>ROUND(M65*0.015,2)</f>
        <v>-33.47</v>
      </c>
      <c r="O65" s="43">
        <f>ROUND(M65*0.015,2)</f>
        <v>-33.47</v>
      </c>
      <c r="P65" s="43">
        <f>SUM(N65:O65)</f>
        <v>-66.94</v>
      </c>
      <c r="Q65" s="40"/>
      <c r="R65" s="40"/>
      <c r="S65" s="41"/>
      <c r="T65" s="41"/>
      <c r="U65" s="41"/>
      <c r="V65" s="40"/>
      <c r="W65" s="41"/>
      <c r="X65" s="41"/>
      <c r="Y65" s="54"/>
      <c r="Z65" s="54"/>
      <c r="AA65" s="54"/>
      <c r="AB65" s="54"/>
      <c r="AC65" s="41"/>
      <c r="AD65" s="55"/>
      <c r="AE65" s="56"/>
      <c r="AF65" s="41"/>
      <c r="AG65" s="43">
        <f>G65+K65+N65+S65+W65+Z65+AE65+AF65</f>
        <v>-33.47</v>
      </c>
      <c r="AH65" s="43">
        <f>H65+O65+T65+AA65</f>
        <v>-33.47</v>
      </c>
      <c r="AI65" s="66">
        <f>SUM(AG65:AH65)</f>
        <v>-66.94</v>
      </c>
      <c r="AJ65" s="67"/>
      <c r="AK65" s="68">
        <f>AI65-AJ65</f>
        <v>-66.94</v>
      </c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69"/>
      <c r="GU65" s="69"/>
      <c r="GV65" s="69"/>
      <c r="GW65" s="69"/>
      <c r="GX65" s="69"/>
      <c r="GY65" s="69"/>
      <c r="GZ65" s="69"/>
      <c r="HA65" s="69"/>
      <c r="HB65" s="69"/>
      <c r="HC65" s="69"/>
      <c r="HD65" s="69"/>
      <c r="HE65" s="69"/>
      <c r="HF65" s="69"/>
      <c r="HG65" s="69"/>
      <c r="HH65" s="69"/>
      <c r="HI65" s="69"/>
      <c r="HJ65" s="69"/>
      <c r="HK65" s="69"/>
      <c r="HL65" s="69"/>
      <c r="HM65" s="69"/>
      <c r="HN65" s="69"/>
      <c r="HO65" s="69"/>
      <c r="HP65" s="69"/>
      <c r="HQ65" s="69"/>
      <c r="HR65" s="69"/>
      <c r="HS65" s="69"/>
      <c r="HT65" s="69"/>
      <c r="HU65" s="69"/>
      <c r="HV65" s="69"/>
      <c r="HW65" s="69"/>
      <c r="HX65" s="69"/>
      <c r="HY65" s="69"/>
      <c r="HZ65" s="69"/>
      <c r="IA65" s="69"/>
      <c r="IB65" s="69"/>
      <c r="IC65" s="69"/>
      <c r="ID65" s="69"/>
      <c r="IE65" s="69"/>
      <c r="IF65" s="69"/>
      <c r="IG65" s="69"/>
      <c r="IH65" s="69"/>
      <c r="II65" s="69"/>
      <c r="IJ65" s="69"/>
      <c r="IK65" s="69"/>
      <c r="IL65" s="69"/>
      <c r="IM65" s="69"/>
      <c r="IN65" s="69"/>
      <c r="IO65" s="69"/>
      <c r="IP65" s="69"/>
      <c r="IQ65" s="69"/>
      <c r="IR65" s="69"/>
      <c r="IS65" s="69"/>
    </row>
    <row customFormat="1" customHeight="1" ht="18.75" r="66" s="2" spans="1:253">
      <c r="A66" s="37" t="s">
        <v>156</v>
      </c>
      <c r="B66" s="39" t="s">
        <v>88</v>
      </c>
      <c r="C66" s="39" t="s">
        <v>89</v>
      </c>
      <c r="D66" s="39" t="s">
        <v>66</v>
      </c>
      <c r="E66" s="39" t="s">
        <v>157</v>
      </c>
      <c r="F66" s="40"/>
      <c r="G66" s="41"/>
      <c r="H66" s="41"/>
      <c r="I66" s="41"/>
      <c r="J66" s="40"/>
      <c r="K66" s="41"/>
      <c r="L66" s="41"/>
      <c r="M66" s="40">
        <v>-2231.1</v>
      </c>
      <c r="N66" s="43">
        <f>ROUND(M66*0.015,2)</f>
        <v>-33.47</v>
      </c>
      <c r="O66" s="43">
        <f>ROUND(M66*0.015,2)</f>
        <v>-33.47</v>
      </c>
      <c r="P66" s="43">
        <f>SUM(N66:O66)</f>
        <v>-66.94</v>
      </c>
      <c r="Q66" s="40"/>
      <c r="R66" s="40"/>
      <c r="S66" s="41"/>
      <c r="T66" s="41"/>
      <c r="U66" s="41"/>
      <c r="V66" s="40"/>
      <c r="W66" s="41"/>
      <c r="X66" s="41"/>
      <c r="Y66" s="54"/>
      <c r="Z66" s="54"/>
      <c r="AA66" s="54"/>
      <c r="AB66" s="54"/>
      <c r="AC66" s="41"/>
      <c r="AD66" s="55"/>
      <c r="AE66" s="56"/>
      <c r="AF66" s="41"/>
      <c r="AG66" s="43">
        <f>G66+K66+N66+S66+W66+Z66+AE66+AF66</f>
        <v>-33.47</v>
      </c>
      <c r="AH66" s="43">
        <f>H66+O66+T66+AA66</f>
        <v>-33.47</v>
      </c>
      <c r="AI66" s="66">
        <f>SUM(AG66:AH66)</f>
        <v>-66.94</v>
      </c>
      <c r="AJ66" s="67"/>
      <c r="AK66" s="68">
        <f>AI66-AJ66</f>
        <v>-66.94</v>
      </c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69"/>
      <c r="GU66" s="69"/>
      <c r="GV66" s="69"/>
      <c r="GW66" s="69"/>
      <c r="GX66" s="69"/>
      <c r="GY66" s="69"/>
      <c r="GZ66" s="69"/>
      <c r="HA66" s="69"/>
      <c r="HB66" s="69"/>
      <c r="HC66" s="69"/>
      <c r="HD66" s="69"/>
      <c r="HE66" s="69"/>
      <c r="HF66" s="69"/>
      <c r="HG66" s="69"/>
      <c r="HH66" s="69"/>
      <c r="HI66" s="69"/>
      <c r="HJ66" s="69"/>
      <c r="HK66" s="69"/>
      <c r="HL66" s="69"/>
      <c r="HM66" s="69"/>
      <c r="HN66" s="69"/>
      <c r="HO66" s="69"/>
      <c r="HP66" s="69"/>
      <c r="HQ66" s="69"/>
      <c r="HR66" s="69"/>
      <c r="HS66" s="69"/>
      <c r="HT66" s="69"/>
      <c r="HU66" s="69"/>
      <c r="HV66" s="69"/>
      <c r="HW66" s="69"/>
      <c r="HX66" s="69"/>
      <c r="HY66" s="69"/>
      <c r="HZ66" s="69"/>
      <c r="IA66" s="69"/>
      <c r="IB66" s="69"/>
      <c r="IC66" s="69"/>
      <c r="ID66" s="69"/>
      <c r="IE66" s="69"/>
      <c r="IF66" s="69"/>
      <c r="IG66" s="69"/>
      <c r="IH66" s="69"/>
      <c r="II66" s="69"/>
      <c r="IJ66" s="69"/>
      <c r="IK66" s="69"/>
      <c r="IL66" s="69"/>
      <c r="IM66" s="69"/>
      <c r="IN66" s="69"/>
      <c r="IO66" s="69"/>
      <c r="IP66" s="69"/>
      <c r="IQ66" s="69"/>
      <c r="IR66" s="69"/>
      <c r="IS66" s="69"/>
    </row>
    <row customFormat="1" customHeight="1" ht="18.75" r="67" s="2" spans="1:253">
      <c r="A67" s="37" t="s">
        <v>156</v>
      </c>
      <c r="B67" s="39" t="s">
        <v>164</v>
      </c>
      <c r="C67" s="39" t="s">
        <v>165</v>
      </c>
      <c r="D67" s="39" t="s">
        <v>66</v>
      </c>
      <c r="E67" s="39" t="s">
        <v>157</v>
      </c>
      <c r="F67" s="40"/>
      <c r="G67" s="41"/>
      <c r="H67" s="41"/>
      <c r="I67" s="41"/>
      <c r="J67" s="40"/>
      <c r="K67" s="41"/>
      <c r="L67" s="41"/>
      <c r="M67" s="40">
        <v>-2231.1</v>
      </c>
      <c r="N67" s="43">
        <f>ROUND(M67*0.015,2)</f>
        <v>-33.47</v>
      </c>
      <c r="O67" s="43">
        <f>ROUND(M67*0.015,2)</f>
        <v>-33.47</v>
      </c>
      <c r="P67" s="43">
        <f>SUM(N67:O67)</f>
        <v>-66.94</v>
      </c>
      <c r="Q67" s="40"/>
      <c r="R67" s="40"/>
      <c r="S67" s="41"/>
      <c r="T67" s="41"/>
      <c r="U67" s="41"/>
      <c r="V67" s="40"/>
      <c r="W67" s="41"/>
      <c r="X67" s="41"/>
      <c r="Y67" s="54"/>
      <c r="Z67" s="54"/>
      <c r="AA67" s="54"/>
      <c r="AB67" s="54"/>
      <c r="AC67" s="41"/>
      <c r="AD67" s="55"/>
      <c r="AE67" s="56"/>
      <c r="AF67" s="41"/>
      <c r="AG67" s="43">
        <f>G67+K67+N67+S67+W67+Z67+AE67+AF67</f>
        <v>-33.47</v>
      </c>
      <c r="AH67" s="43">
        <f>H67+O67+T67+AA67</f>
        <v>-33.47</v>
      </c>
      <c r="AI67" s="66">
        <f>SUM(AG67:AH67)</f>
        <v>-66.94</v>
      </c>
      <c r="AJ67" s="67"/>
      <c r="AK67" s="68">
        <f>AI67-AJ67</f>
        <v>-66.94</v>
      </c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69"/>
      <c r="GM67" s="69"/>
      <c r="GN67" s="69"/>
      <c r="GO67" s="69"/>
      <c r="GP67" s="69"/>
      <c r="GQ67" s="69"/>
      <c r="GR67" s="69"/>
      <c r="GS67" s="69"/>
      <c r="GT67" s="69"/>
      <c r="GU67" s="69"/>
      <c r="GV67" s="69"/>
      <c r="GW67" s="69"/>
      <c r="GX67" s="69"/>
      <c r="GY67" s="69"/>
      <c r="GZ67" s="69"/>
      <c r="HA67" s="69"/>
      <c r="HB67" s="69"/>
      <c r="HC67" s="69"/>
      <c r="HD67" s="69"/>
      <c r="HE67" s="69"/>
      <c r="HF67" s="69"/>
      <c r="HG67" s="69"/>
      <c r="HH67" s="69"/>
      <c r="HI67" s="69"/>
      <c r="HJ67" s="69"/>
      <c r="HK67" s="69"/>
      <c r="HL67" s="69"/>
      <c r="HM67" s="69"/>
      <c r="HN67" s="69"/>
      <c r="HO67" s="69"/>
      <c r="HP67" s="69"/>
      <c r="HQ67" s="69"/>
      <c r="HR67" s="69"/>
      <c r="HS67" s="69"/>
      <c r="HT67" s="69"/>
      <c r="HU67" s="69"/>
      <c r="HV67" s="69"/>
      <c r="HW67" s="69"/>
      <c r="HX67" s="69"/>
      <c r="HY67" s="69"/>
      <c r="HZ67" s="69"/>
      <c r="IA67" s="69"/>
      <c r="IB67" s="69"/>
      <c r="IC67" s="69"/>
      <c r="ID67" s="69"/>
      <c r="IE67" s="69"/>
      <c r="IF67" s="69"/>
      <c r="IG67" s="69"/>
      <c r="IH67" s="69"/>
      <c r="II67" s="69"/>
      <c r="IJ67" s="69"/>
      <c r="IK67" s="69"/>
      <c r="IL67" s="69"/>
      <c r="IM67" s="69"/>
      <c r="IN67" s="69"/>
      <c r="IO67" s="69"/>
      <c r="IP67" s="69"/>
      <c r="IQ67" s="69"/>
      <c r="IR67" s="69"/>
      <c r="IS67" s="69"/>
    </row>
    <row customFormat="1" customHeight="1" ht="18.75" r="68" s="2" spans="1:253">
      <c r="A68" s="37" t="s">
        <v>156</v>
      </c>
      <c r="B68" s="39" t="s">
        <v>90</v>
      </c>
      <c r="C68" s="39" t="s">
        <v>91</v>
      </c>
      <c r="D68" s="42" t="s">
        <v>66</v>
      </c>
      <c r="E68" s="39" t="s">
        <v>157</v>
      </c>
      <c r="F68" s="40"/>
      <c r="G68" s="41"/>
      <c r="H68" s="41"/>
      <c r="I68" s="41"/>
      <c r="J68" s="40"/>
      <c r="K68" s="41"/>
      <c r="L68" s="41"/>
      <c r="M68" s="40">
        <v>-2231.1</v>
      </c>
      <c r="N68" s="43">
        <f>ROUND(M68*0.015,2)</f>
        <v>-33.47</v>
      </c>
      <c r="O68" s="43">
        <f>ROUND(M68*0.015,2)</f>
        <v>-33.47</v>
      </c>
      <c r="P68" s="43">
        <f>SUM(N68:O68)</f>
        <v>-66.94</v>
      </c>
      <c r="Q68" s="40"/>
      <c r="R68" s="40"/>
      <c r="S68" s="41"/>
      <c r="T68" s="41"/>
      <c r="U68" s="41"/>
      <c r="V68" s="40"/>
      <c r="W68" s="41"/>
      <c r="X68" s="41"/>
      <c r="Y68" s="54"/>
      <c r="Z68" s="54"/>
      <c r="AA68" s="54"/>
      <c r="AB68" s="54"/>
      <c r="AC68" s="41"/>
      <c r="AD68" s="55"/>
      <c r="AE68" s="56"/>
      <c r="AF68" s="41"/>
      <c r="AG68" s="43">
        <f>G68+K68+N68+S68+W68+Z68+AE68+AF68</f>
        <v>-33.47</v>
      </c>
      <c r="AH68" s="43">
        <f>H68+O68+T68+AA68</f>
        <v>-33.47</v>
      </c>
      <c r="AI68" s="66">
        <f>SUM(AG68:AH68)</f>
        <v>-66.94</v>
      </c>
      <c r="AJ68" s="67"/>
      <c r="AK68" s="68">
        <f>AI68-AJ68</f>
        <v>-66.94</v>
      </c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69"/>
      <c r="GU68" s="69"/>
      <c r="GV68" s="69"/>
      <c r="GW68" s="69"/>
      <c r="GX68" s="69"/>
      <c r="GY68" s="69"/>
      <c r="GZ68" s="69"/>
      <c r="HA68" s="69"/>
      <c r="HB68" s="69"/>
      <c r="HC68" s="69"/>
      <c r="HD68" s="69"/>
      <c r="HE68" s="69"/>
      <c r="HF68" s="69"/>
      <c r="HG68" s="69"/>
      <c r="HH68" s="69"/>
      <c r="HI68" s="69"/>
      <c r="HJ68" s="69"/>
      <c r="HK68" s="69"/>
      <c r="HL68" s="69"/>
      <c r="HM68" s="69"/>
      <c r="HN68" s="69"/>
      <c r="HO68" s="69"/>
      <c r="HP68" s="69"/>
      <c r="HQ68" s="69"/>
      <c r="HR68" s="69"/>
      <c r="HS68" s="69"/>
      <c r="HT68" s="69"/>
      <c r="HU68" s="69"/>
      <c r="HV68" s="69"/>
      <c r="HW68" s="69"/>
      <c r="HX68" s="69"/>
      <c r="HY68" s="69"/>
      <c r="HZ68" s="69"/>
      <c r="IA68" s="69"/>
      <c r="IB68" s="69"/>
      <c r="IC68" s="69"/>
      <c r="ID68" s="69"/>
      <c r="IE68" s="69"/>
      <c r="IF68" s="69"/>
      <c r="IG68" s="69"/>
      <c r="IH68" s="69"/>
      <c r="II68" s="69"/>
      <c r="IJ68" s="69"/>
      <c r="IK68" s="69"/>
      <c r="IL68" s="69"/>
      <c r="IM68" s="69"/>
      <c r="IN68" s="69"/>
      <c r="IO68" s="69"/>
      <c r="IP68" s="69"/>
      <c r="IQ68" s="69"/>
      <c r="IR68" s="69"/>
      <c r="IS68" s="69"/>
    </row>
    <row customFormat="1" customHeight="1" ht="18.75" r="69" s="2" spans="1:253">
      <c r="A69" s="37" t="s">
        <v>156</v>
      </c>
      <c r="B69" s="39" t="s">
        <v>92</v>
      </c>
      <c r="C69" s="39" t="s">
        <v>93</v>
      </c>
      <c r="D69" s="42" t="s">
        <v>66</v>
      </c>
      <c r="E69" s="39" t="s">
        <v>157</v>
      </c>
      <c r="F69" s="40"/>
      <c r="G69" s="41"/>
      <c r="H69" s="41"/>
      <c r="I69" s="41"/>
      <c r="J69" s="40"/>
      <c r="K69" s="41"/>
      <c r="L69" s="41"/>
      <c r="M69" s="40">
        <v>-2231.1</v>
      </c>
      <c r="N69" s="43">
        <f>ROUND(M69*0.015,2)</f>
        <v>-33.47</v>
      </c>
      <c r="O69" s="43">
        <f>ROUND(M69*0.015,2)</f>
        <v>-33.47</v>
      </c>
      <c r="P69" s="43">
        <f>SUM(N69:O69)</f>
        <v>-66.94</v>
      </c>
      <c r="Q69" s="40"/>
      <c r="R69" s="40"/>
      <c r="S69" s="41"/>
      <c r="T69" s="41"/>
      <c r="U69" s="41"/>
      <c r="V69" s="40"/>
      <c r="W69" s="41"/>
      <c r="X69" s="41"/>
      <c r="Y69" s="54"/>
      <c r="Z69" s="54"/>
      <c r="AA69" s="54"/>
      <c r="AB69" s="54"/>
      <c r="AC69" s="41"/>
      <c r="AD69" s="55"/>
      <c r="AE69" s="56"/>
      <c r="AF69" s="41"/>
      <c r="AG69" s="43">
        <f>G69+K69+N69+S69+W69+Z69+AE69+AF69</f>
        <v>-33.47</v>
      </c>
      <c r="AH69" s="43">
        <f>H69+O69+T69+AA69</f>
        <v>-33.47</v>
      </c>
      <c r="AI69" s="66">
        <f>SUM(AG69:AH69)</f>
        <v>-66.94</v>
      </c>
      <c r="AJ69" s="67"/>
      <c r="AK69" s="68">
        <f>AI69-AJ69</f>
        <v>-66.94</v>
      </c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  <c r="FT69" s="69"/>
      <c r="FU69" s="69"/>
      <c r="FV69" s="69"/>
      <c r="FW69" s="69"/>
      <c r="FX69" s="69"/>
      <c r="FY69" s="69"/>
      <c r="FZ69" s="69"/>
      <c r="GA69" s="69"/>
      <c r="GB69" s="69"/>
      <c r="GC69" s="69"/>
      <c r="GD69" s="69"/>
      <c r="GE69" s="69"/>
      <c r="GF69" s="69"/>
      <c r="GG69" s="69"/>
      <c r="GH69" s="69"/>
      <c r="GI69" s="69"/>
      <c r="GJ69" s="69"/>
      <c r="GK69" s="69"/>
      <c r="GL69" s="69"/>
      <c r="GM69" s="69"/>
      <c r="GN69" s="69"/>
      <c r="GO69" s="69"/>
      <c r="GP69" s="69"/>
      <c r="GQ69" s="69"/>
      <c r="GR69" s="69"/>
      <c r="GS69" s="69"/>
      <c r="GT69" s="69"/>
      <c r="GU69" s="69"/>
      <c r="GV69" s="69"/>
      <c r="GW69" s="69"/>
      <c r="GX69" s="69"/>
      <c r="GY69" s="69"/>
      <c r="GZ69" s="69"/>
      <c r="HA69" s="69"/>
      <c r="HB69" s="69"/>
      <c r="HC69" s="69"/>
      <c r="HD69" s="69"/>
      <c r="HE69" s="69"/>
      <c r="HF69" s="69"/>
      <c r="HG69" s="69"/>
      <c r="HH69" s="69"/>
      <c r="HI69" s="69"/>
      <c r="HJ69" s="69"/>
      <c r="HK69" s="69"/>
      <c r="HL69" s="69"/>
      <c r="HM69" s="69"/>
      <c r="HN69" s="69"/>
      <c r="HO69" s="69"/>
      <c r="HP69" s="69"/>
      <c r="HQ69" s="69"/>
      <c r="HR69" s="69"/>
      <c r="HS69" s="69"/>
      <c r="HT69" s="69"/>
      <c r="HU69" s="69"/>
      <c r="HV69" s="69"/>
      <c r="HW69" s="69"/>
      <c r="HX69" s="69"/>
      <c r="HY69" s="69"/>
      <c r="HZ69" s="69"/>
      <c r="IA69" s="69"/>
      <c r="IB69" s="69"/>
      <c r="IC69" s="69"/>
      <c r="ID69" s="69"/>
      <c r="IE69" s="69"/>
      <c r="IF69" s="69"/>
      <c r="IG69" s="69"/>
      <c r="IH69" s="69"/>
      <c r="II69" s="69"/>
      <c r="IJ69" s="69"/>
      <c r="IK69" s="69"/>
      <c r="IL69" s="69"/>
      <c r="IM69" s="69"/>
      <c r="IN69" s="69"/>
      <c r="IO69" s="69"/>
      <c r="IP69" s="69"/>
      <c r="IQ69" s="69"/>
      <c r="IR69" s="69"/>
      <c r="IS69" s="69"/>
    </row>
    <row customFormat="1" customHeight="1" ht="18.75" r="70" s="2" spans="1:253">
      <c r="A70" s="37" t="s">
        <v>156</v>
      </c>
      <c r="B70" s="39" t="s">
        <v>94</v>
      </c>
      <c r="C70" s="39" t="s">
        <v>95</v>
      </c>
      <c r="D70" s="39" t="s">
        <v>66</v>
      </c>
      <c r="E70" s="39" t="s">
        <v>157</v>
      </c>
      <c r="F70" s="40"/>
      <c r="G70" s="41"/>
      <c r="H70" s="41"/>
      <c r="I70" s="41"/>
      <c r="J70" s="40"/>
      <c r="K70" s="41"/>
      <c r="L70" s="41"/>
      <c r="M70" s="40">
        <v>-2231.1</v>
      </c>
      <c r="N70" s="43">
        <f>ROUND(M70*0.015,2)</f>
        <v>-33.47</v>
      </c>
      <c r="O70" s="43">
        <f>ROUND(M70*0.015,2)</f>
        <v>-33.47</v>
      </c>
      <c r="P70" s="43">
        <f>SUM(N70:O70)</f>
        <v>-66.94</v>
      </c>
      <c r="Q70" s="40"/>
      <c r="R70" s="40"/>
      <c r="S70" s="41"/>
      <c r="T70" s="41"/>
      <c r="U70" s="41"/>
      <c r="V70" s="40"/>
      <c r="W70" s="41"/>
      <c r="X70" s="41"/>
      <c r="Y70" s="54"/>
      <c r="Z70" s="54"/>
      <c r="AA70" s="54"/>
      <c r="AB70" s="54"/>
      <c r="AC70" s="41"/>
      <c r="AD70" s="55"/>
      <c r="AE70" s="56"/>
      <c r="AF70" s="41"/>
      <c r="AG70" s="43">
        <f>G70+K70+N70+S70+W70+Z70+AE70+AF70</f>
        <v>-33.47</v>
      </c>
      <c r="AH70" s="43">
        <f>H70+O70+T70+AA70</f>
        <v>-33.47</v>
      </c>
      <c r="AI70" s="66">
        <f>SUM(AG70:AH70)</f>
        <v>-66.94</v>
      </c>
      <c r="AJ70" s="67"/>
      <c r="AK70" s="68">
        <f>AI70-AJ70</f>
        <v>-66.94</v>
      </c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69"/>
      <c r="FS70" s="69"/>
      <c r="FT70" s="69"/>
      <c r="FU70" s="69"/>
      <c r="FV70" s="69"/>
      <c r="FW70" s="69"/>
      <c r="FX70" s="69"/>
      <c r="FY70" s="69"/>
      <c r="FZ70" s="69"/>
      <c r="GA70" s="69"/>
      <c r="GB70" s="69"/>
      <c r="GC70" s="69"/>
      <c r="GD70" s="69"/>
      <c r="GE70" s="69"/>
      <c r="GF70" s="69"/>
      <c r="GG70" s="69"/>
      <c r="GH70" s="69"/>
      <c r="GI70" s="69"/>
      <c r="GJ70" s="69"/>
      <c r="GK70" s="69"/>
      <c r="GL70" s="69"/>
      <c r="GM70" s="69"/>
      <c r="GN70" s="69"/>
      <c r="GO70" s="69"/>
      <c r="GP70" s="69"/>
      <c r="GQ70" s="69"/>
      <c r="GR70" s="69"/>
      <c r="GS70" s="69"/>
      <c r="GT70" s="69"/>
      <c r="GU70" s="69"/>
      <c r="GV70" s="69"/>
      <c r="GW70" s="69"/>
      <c r="GX70" s="69"/>
      <c r="GY70" s="69"/>
      <c r="GZ70" s="69"/>
      <c r="HA70" s="69"/>
      <c r="HB70" s="69"/>
      <c r="HC70" s="69"/>
      <c r="HD70" s="69"/>
      <c r="HE70" s="69"/>
      <c r="HF70" s="69"/>
      <c r="HG70" s="69"/>
      <c r="HH70" s="69"/>
      <c r="HI70" s="69"/>
      <c r="HJ70" s="69"/>
      <c r="HK70" s="69"/>
      <c r="HL70" s="69"/>
      <c r="HM70" s="69"/>
      <c r="HN70" s="69"/>
      <c r="HO70" s="69"/>
      <c r="HP70" s="69"/>
      <c r="HQ70" s="69"/>
      <c r="HR70" s="69"/>
      <c r="HS70" s="69"/>
      <c r="HT70" s="69"/>
      <c r="HU70" s="69"/>
      <c r="HV70" s="69"/>
      <c r="HW70" s="69"/>
      <c r="HX70" s="69"/>
      <c r="HY70" s="69"/>
      <c r="HZ70" s="69"/>
      <c r="IA70" s="69"/>
      <c r="IB70" s="69"/>
      <c r="IC70" s="69"/>
      <c r="ID70" s="69"/>
      <c r="IE70" s="69"/>
      <c r="IF70" s="69"/>
      <c r="IG70" s="69"/>
      <c r="IH70" s="69"/>
      <c r="II70" s="69"/>
      <c r="IJ70" s="69"/>
      <c r="IK70" s="69"/>
      <c r="IL70" s="69"/>
      <c r="IM70" s="69"/>
      <c r="IN70" s="69"/>
      <c r="IO70" s="69"/>
      <c r="IP70" s="69"/>
      <c r="IQ70" s="69"/>
      <c r="IR70" s="69"/>
      <c r="IS70" s="69"/>
    </row>
    <row customFormat="1" customHeight="1" ht="18.75" r="71" s="2" spans="1:253">
      <c r="A71" s="37" t="s">
        <v>156</v>
      </c>
      <c r="B71" s="39" t="s">
        <v>96</v>
      </c>
      <c r="C71" s="39" t="s">
        <v>97</v>
      </c>
      <c r="D71" s="39" t="s">
        <v>66</v>
      </c>
      <c r="E71" s="39" t="s">
        <v>157</v>
      </c>
      <c r="F71" s="40"/>
      <c r="G71" s="41"/>
      <c r="H71" s="41"/>
      <c r="I71" s="41"/>
      <c r="J71" s="40"/>
      <c r="K71" s="41"/>
      <c r="L71" s="41"/>
      <c r="M71" s="40">
        <v>-2231.1</v>
      </c>
      <c r="N71" s="43">
        <f>ROUND(M71*0.015,2)</f>
        <v>-33.47</v>
      </c>
      <c r="O71" s="43">
        <f>ROUND(M71*0.015,2)</f>
        <v>-33.47</v>
      </c>
      <c r="P71" s="43">
        <f>SUM(N71:O71)</f>
        <v>-66.94</v>
      </c>
      <c r="Q71" s="40"/>
      <c r="R71" s="40"/>
      <c r="S71" s="41"/>
      <c r="T71" s="41"/>
      <c r="U71" s="41"/>
      <c r="V71" s="40"/>
      <c r="W71" s="41"/>
      <c r="X71" s="41"/>
      <c r="Y71" s="54"/>
      <c r="Z71" s="54"/>
      <c r="AA71" s="54"/>
      <c r="AB71" s="54"/>
      <c r="AC71" s="41"/>
      <c r="AD71" s="55"/>
      <c r="AE71" s="56"/>
      <c r="AF71" s="41"/>
      <c r="AG71" s="43">
        <f>G71+K71+N71+S71+W71+Z71+AE71+AF71</f>
        <v>-33.47</v>
      </c>
      <c r="AH71" s="43">
        <f>H71+O71+T71+AA71</f>
        <v>-33.47</v>
      </c>
      <c r="AI71" s="66">
        <f>SUM(AG71:AH71)</f>
        <v>-66.94</v>
      </c>
      <c r="AJ71" s="67"/>
      <c r="AK71" s="68">
        <f>AI71-AJ71</f>
        <v>-66.94</v>
      </c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  <c r="FT71" s="69"/>
      <c r="FU71" s="69"/>
      <c r="FV71" s="69"/>
      <c r="FW71" s="69"/>
      <c r="FX71" s="69"/>
      <c r="FY71" s="69"/>
      <c r="FZ71" s="69"/>
      <c r="GA71" s="69"/>
      <c r="GB71" s="69"/>
      <c r="GC71" s="69"/>
      <c r="GD71" s="69"/>
      <c r="GE71" s="69"/>
      <c r="GF71" s="69"/>
      <c r="GG71" s="69"/>
      <c r="GH71" s="69"/>
      <c r="GI71" s="69"/>
      <c r="GJ71" s="69"/>
      <c r="GK71" s="69"/>
      <c r="GL71" s="69"/>
      <c r="GM71" s="69"/>
      <c r="GN71" s="69"/>
      <c r="GO71" s="69"/>
      <c r="GP71" s="69"/>
      <c r="GQ71" s="69"/>
      <c r="GR71" s="69"/>
      <c r="GS71" s="69"/>
      <c r="GT71" s="69"/>
      <c r="GU71" s="69"/>
      <c r="GV71" s="69"/>
      <c r="GW71" s="69"/>
      <c r="GX71" s="69"/>
      <c r="GY71" s="69"/>
      <c r="GZ71" s="69"/>
      <c r="HA71" s="69"/>
      <c r="HB71" s="69"/>
      <c r="HC71" s="69"/>
      <c r="HD71" s="69"/>
      <c r="HE71" s="69"/>
      <c r="HF71" s="69"/>
      <c r="HG71" s="69"/>
      <c r="HH71" s="69"/>
      <c r="HI71" s="69"/>
      <c r="HJ71" s="69"/>
      <c r="HK71" s="69"/>
      <c r="HL71" s="69"/>
      <c r="HM71" s="69"/>
      <c r="HN71" s="69"/>
      <c r="HO71" s="69"/>
      <c r="HP71" s="69"/>
      <c r="HQ71" s="69"/>
      <c r="HR71" s="69"/>
      <c r="HS71" s="69"/>
      <c r="HT71" s="69"/>
      <c r="HU71" s="69"/>
      <c r="HV71" s="69"/>
      <c r="HW71" s="69"/>
      <c r="HX71" s="69"/>
      <c r="HY71" s="69"/>
      <c r="HZ71" s="69"/>
      <c r="IA71" s="69"/>
      <c r="IB71" s="69"/>
      <c r="IC71" s="69"/>
      <c r="ID71" s="69"/>
      <c r="IE71" s="69"/>
      <c r="IF71" s="69"/>
      <c r="IG71" s="69"/>
      <c r="IH71" s="69"/>
      <c r="II71" s="69"/>
      <c r="IJ71" s="69"/>
      <c r="IK71" s="69"/>
      <c r="IL71" s="69"/>
      <c r="IM71" s="69"/>
      <c r="IN71" s="69"/>
      <c r="IO71" s="69"/>
      <c r="IP71" s="69"/>
      <c r="IQ71" s="69"/>
      <c r="IR71" s="69"/>
      <c r="IS71" s="69"/>
    </row>
    <row customFormat="1" customHeight="1" ht="18.75" r="72" s="2" spans="1:253">
      <c r="A72" s="37" t="s">
        <v>156</v>
      </c>
      <c r="B72" s="39" t="s">
        <v>166</v>
      </c>
      <c r="C72" s="39" t="s">
        <v>167</v>
      </c>
      <c r="D72" s="39" t="s">
        <v>66</v>
      </c>
      <c r="E72" s="39" t="s">
        <v>157</v>
      </c>
      <c r="F72" s="40"/>
      <c r="G72" s="41"/>
      <c r="H72" s="41"/>
      <c r="I72" s="41"/>
      <c r="J72" s="40"/>
      <c r="K72" s="41"/>
      <c r="L72" s="41"/>
      <c r="M72" s="40">
        <v>-2231.1</v>
      </c>
      <c r="N72" s="43">
        <f>ROUND(M72*0.015,2)</f>
        <v>-33.47</v>
      </c>
      <c r="O72" s="43">
        <f>ROUND(M72*0.015,2)</f>
        <v>-33.47</v>
      </c>
      <c r="P72" s="43">
        <f>SUM(N72:O72)</f>
        <v>-66.94</v>
      </c>
      <c r="Q72" s="40"/>
      <c r="R72" s="40"/>
      <c r="S72" s="41"/>
      <c r="T72" s="41"/>
      <c r="U72" s="41"/>
      <c r="V72" s="40"/>
      <c r="W72" s="41"/>
      <c r="X72" s="41"/>
      <c r="Y72" s="54"/>
      <c r="Z72" s="54"/>
      <c r="AA72" s="54"/>
      <c r="AB72" s="54"/>
      <c r="AC72" s="41"/>
      <c r="AD72" s="55"/>
      <c r="AE72" s="56"/>
      <c r="AF72" s="41"/>
      <c r="AG72" s="43">
        <f>G72+K72+N72+S72+W72+Z72+AE72+AF72</f>
        <v>-33.47</v>
      </c>
      <c r="AH72" s="43">
        <f>H72+O72+T72+AA72</f>
        <v>-33.47</v>
      </c>
      <c r="AI72" s="66">
        <f>SUM(AG72:AH72)</f>
        <v>-66.94</v>
      </c>
      <c r="AJ72" s="67"/>
      <c r="AK72" s="68">
        <f>AI72-AJ72</f>
        <v>-66.94</v>
      </c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  <c r="GI72" s="69"/>
      <c r="GJ72" s="69"/>
      <c r="GK72" s="69"/>
      <c r="GL72" s="69"/>
      <c r="GM72" s="69"/>
      <c r="GN72" s="69"/>
      <c r="GO72" s="69"/>
      <c r="GP72" s="69"/>
      <c r="GQ72" s="69"/>
      <c r="GR72" s="69"/>
      <c r="GS72" s="69"/>
      <c r="GT72" s="69"/>
      <c r="GU72" s="69"/>
      <c r="GV72" s="69"/>
      <c r="GW72" s="69"/>
      <c r="GX72" s="69"/>
      <c r="GY72" s="69"/>
      <c r="GZ72" s="69"/>
      <c r="HA72" s="69"/>
      <c r="HB72" s="69"/>
      <c r="HC72" s="69"/>
      <c r="HD72" s="69"/>
      <c r="HE72" s="69"/>
      <c r="HF72" s="69"/>
      <c r="HG72" s="69"/>
      <c r="HH72" s="69"/>
      <c r="HI72" s="69"/>
      <c r="HJ72" s="69"/>
      <c r="HK72" s="69"/>
      <c r="HL72" s="69"/>
      <c r="HM72" s="69"/>
      <c r="HN72" s="69"/>
      <c r="HO72" s="69"/>
      <c r="HP72" s="69"/>
      <c r="HQ72" s="69"/>
      <c r="HR72" s="69"/>
      <c r="HS72" s="69"/>
      <c r="HT72" s="69"/>
      <c r="HU72" s="69"/>
      <c r="HV72" s="69"/>
      <c r="HW72" s="69"/>
      <c r="HX72" s="69"/>
      <c r="HY72" s="69"/>
      <c r="HZ72" s="69"/>
      <c r="IA72" s="69"/>
      <c r="IB72" s="69"/>
      <c r="IC72" s="69"/>
      <c r="ID72" s="69"/>
      <c r="IE72" s="69"/>
      <c r="IF72" s="69"/>
      <c r="IG72" s="69"/>
      <c r="IH72" s="69"/>
      <c r="II72" s="69"/>
      <c r="IJ72" s="69"/>
      <c r="IK72" s="69"/>
      <c r="IL72" s="69"/>
      <c r="IM72" s="69"/>
      <c r="IN72" s="69"/>
      <c r="IO72" s="69"/>
      <c r="IP72" s="69"/>
      <c r="IQ72" s="69"/>
      <c r="IR72" s="69"/>
      <c r="IS72" s="69"/>
    </row>
    <row customFormat="1" customHeight="1" ht="18.75" r="73" s="2" spans="1:253">
      <c r="A73" s="37" t="s">
        <v>156</v>
      </c>
      <c r="B73" s="39" t="s">
        <v>70</v>
      </c>
      <c r="C73" s="39" t="s">
        <v>98</v>
      </c>
      <c r="D73" s="39" t="s">
        <v>66</v>
      </c>
      <c r="E73" s="39" t="s">
        <v>157</v>
      </c>
      <c r="F73" s="40"/>
      <c r="G73" s="41"/>
      <c r="H73" s="41"/>
      <c r="I73" s="41"/>
      <c r="J73" s="40"/>
      <c r="K73" s="41"/>
      <c r="L73" s="41"/>
      <c r="M73" s="40">
        <v>-2231.1</v>
      </c>
      <c r="N73" s="43">
        <f>ROUND(M73*0.015,2)</f>
        <v>-33.47</v>
      </c>
      <c r="O73" s="43">
        <f>ROUND(M73*0.015,2)</f>
        <v>-33.47</v>
      </c>
      <c r="P73" s="43">
        <f>SUM(N73:O73)</f>
        <v>-66.94</v>
      </c>
      <c r="Q73" s="40"/>
      <c r="R73" s="40"/>
      <c r="S73" s="41"/>
      <c r="T73" s="41"/>
      <c r="U73" s="41"/>
      <c r="V73" s="40"/>
      <c r="W73" s="41"/>
      <c r="X73" s="41"/>
      <c r="Y73" s="54"/>
      <c r="Z73" s="54"/>
      <c r="AA73" s="54"/>
      <c r="AB73" s="54"/>
      <c r="AC73" s="41"/>
      <c r="AD73" s="55"/>
      <c r="AE73" s="56"/>
      <c r="AF73" s="41"/>
      <c r="AG73" s="43">
        <f>G73+K73+N73+S73+W73+Z73+AE73+AF73</f>
        <v>-33.47</v>
      </c>
      <c r="AH73" s="43">
        <f>H73+O73+T73+AA73</f>
        <v>-33.47</v>
      </c>
      <c r="AI73" s="66">
        <f>SUM(AG73:AH73)</f>
        <v>-66.94</v>
      </c>
      <c r="AJ73" s="67"/>
      <c r="AK73" s="68">
        <f>AI73-AJ73</f>
        <v>-66.94</v>
      </c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69"/>
      <c r="GM73" s="69"/>
      <c r="GN73" s="69"/>
      <c r="GO73" s="69"/>
      <c r="GP73" s="69"/>
      <c r="GQ73" s="69"/>
      <c r="GR73" s="69"/>
      <c r="GS73" s="69"/>
      <c r="GT73" s="69"/>
      <c r="GU73" s="69"/>
      <c r="GV73" s="69"/>
      <c r="GW73" s="69"/>
      <c r="GX73" s="69"/>
      <c r="GY73" s="69"/>
      <c r="GZ73" s="69"/>
      <c r="HA73" s="69"/>
      <c r="HB73" s="69"/>
      <c r="HC73" s="69"/>
      <c r="HD73" s="69"/>
      <c r="HE73" s="69"/>
      <c r="HF73" s="69"/>
      <c r="HG73" s="69"/>
      <c r="HH73" s="69"/>
      <c r="HI73" s="69"/>
      <c r="HJ73" s="69"/>
      <c r="HK73" s="69"/>
      <c r="HL73" s="69"/>
      <c r="HM73" s="69"/>
      <c r="HN73" s="69"/>
      <c r="HO73" s="69"/>
      <c r="HP73" s="69"/>
      <c r="HQ73" s="69"/>
      <c r="HR73" s="69"/>
      <c r="HS73" s="69"/>
      <c r="HT73" s="69"/>
      <c r="HU73" s="69"/>
      <c r="HV73" s="69"/>
      <c r="HW73" s="69"/>
      <c r="HX73" s="69"/>
      <c r="HY73" s="69"/>
      <c r="HZ73" s="69"/>
      <c r="IA73" s="69"/>
      <c r="IB73" s="69"/>
      <c r="IC73" s="69"/>
      <c r="ID73" s="69"/>
      <c r="IE73" s="69"/>
      <c r="IF73" s="69"/>
      <c r="IG73" s="69"/>
      <c r="IH73" s="69"/>
      <c r="II73" s="69"/>
      <c r="IJ73" s="69"/>
      <c r="IK73" s="69"/>
      <c r="IL73" s="69"/>
      <c r="IM73" s="69"/>
      <c r="IN73" s="69"/>
      <c r="IO73" s="69"/>
      <c r="IP73" s="69"/>
      <c r="IQ73" s="69"/>
      <c r="IR73" s="69"/>
      <c r="IS73" s="69"/>
    </row>
    <row customFormat="1" customHeight="1" ht="18.75" r="74" s="2" spans="1:253">
      <c r="A74" s="37" t="s">
        <v>156</v>
      </c>
      <c r="B74" s="39" t="s">
        <v>99</v>
      </c>
      <c r="C74" s="39" t="s">
        <v>100</v>
      </c>
      <c r="D74" s="39" t="s">
        <v>66</v>
      </c>
      <c r="E74" s="39" t="s">
        <v>157</v>
      </c>
      <c r="F74" s="40"/>
      <c r="G74" s="41"/>
      <c r="H74" s="41"/>
      <c r="I74" s="41"/>
      <c r="J74" s="40"/>
      <c r="K74" s="41"/>
      <c r="L74" s="41"/>
      <c r="M74" s="40">
        <v>-2231.1</v>
      </c>
      <c r="N74" s="43">
        <f>ROUND(M74*0.015,2)</f>
        <v>-33.47</v>
      </c>
      <c r="O74" s="43">
        <f>ROUND(M74*0.015,2)</f>
        <v>-33.47</v>
      </c>
      <c r="P74" s="43">
        <f>SUM(N74:O74)</f>
        <v>-66.94</v>
      </c>
      <c r="Q74" s="40"/>
      <c r="R74" s="40"/>
      <c r="S74" s="41"/>
      <c r="T74" s="41"/>
      <c r="U74" s="41"/>
      <c r="V74" s="40"/>
      <c r="W74" s="41"/>
      <c r="X74" s="41"/>
      <c r="Y74" s="54"/>
      <c r="Z74" s="54"/>
      <c r="AA74" s="54"/>
      <c r="AB74" s="54"/>
      <c r="AC74" s="41"/>
      <c r="AD74" s="55"/>
      <c r="AE74" s="56"/>
      <c r="AF74" s="41"/>
      <c r="AG74" s="43">
        <f>G74+K74+N74+S74+W74+Z74+AE74+AF74</f>
        <v>-33.47</v>
      </c>
      <c r="AH74" s="43">
        <f>H74+O74+T74+AA74</f>
        <v>-33.47</v>
      </c>
      <c r="AI74" s="66">
        <f>SUM(AG74:AH74)</f>
        <v>-66.94</v>
      </c>
      <c r="AJ74" s="67"/>
      <c r="AK74" s="68">
        <f>AI74-AJ74</f>
        <v>-66.94</v>
      </c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  <c r="GI74" s="69"/>
      <c r="GJ74" s="69"/>
      <c r="GK74" s="69"/>
      <c r="GL74" s="69"/>
      <c r="GM74" s="69"/>
      <c r="GN74" s="69"/>
      <c r="GO74" s="69"/>
      <c r="GP74" s="69"/>
      <c r="GQ74" s="69"/>
      <c r="GR74" s="69"/>
      <c r="GS74" s="69"/>
      <c r="GT74" s="69"/>
      <c r="GU74" s="69"/>
      <c r="GV74" s="69"/>
      <c r="GW74" s="69"/>
      <c r="GX74" s="69"/>
      <c r="GY74" s="69"/>
      <c r="GZ74" s="69"/>
      <c r="HA74" s="69"/>
      <c r="HB74" s="69"/>
      <c r="HC74" s="69"/>
      <c r="HD74" s="69"/>
      <c r="HE74" s="69"/>
      <c r="HF74" s="69"/>
      <c r="HG74" s="69"/>
      <c r="HH74" s="69"/>
      <c r="HI74" s="69"/>
      <c r="HJ74" s="69"/>
      <c r="HK74" s="69"/>
      <c r="HL74" s="69"/>
      <c r="HM74" s="69"/>
      <c r="HN74" s="69"/>
      <c r="HO74" s="69"/>
      <c r="HP74" s="69"/>
      <c r="HQ74" s="69"/>
      <c r="HR74" s="69"/>
      <c r="HS74" s="69"/>
      <c r="HT74" s="69"/>
      <c r="HU74" s="69"/>
      <c r="HV74" s="69"/>
      <c r="HW74" s="69"/>
      <c r="HX74" s="69"/>
      <c r="HY74" s="69"/>
      <c r="HZ74" s="69"/>
      <c r="IA74" s="69"/>
      <c r="IB74" s="69"/>
      <c r="IC74" s="69"/>
      <c r="ID74" s="69"/>
      <c r="IE74" s="69"/>
      <c r="IF74" s="69"/>
      <c r="IG74" s="69"/>
      <c r="IH74" s="69"/>
      <c r="II74" s="69"/>
      <c r="IJ74" s="69"/>
      <c r="IK74" s="69"/>
      <c r="IL74" s="69"/>
      <c r="IM74" s="69"/>
      <c r="IN74" s="69"/>
      <c r="IO74" s="69"/>
      <c r="IP74" s="69"/>
      <c r="IQ74" s="69"/>
      <c r="IR74" s="69"/>
      <c r="IS74" s="69"/>
    </row>
    <row customFormat="1" customHeight="1" ht="18.75" r="75" s="2" spans="1:253">
      <c r="A75" s="37" t="s">
        <v>156</v>
      </c>
      <c r="B75" s="39" t="s">
        <v>101</v>
      </c>
      <c r="C75" s="39" t="s">
        <v>102</v>
      </c>
      <c r="D75" s="39" t="s">
        <v>66</v>
      </c>
      <c r="E75" s="39" t="s">
        <v>157</v>
      </c>
      <c r="F75" s="40"/>
      <c r="G75" s="41"/>
      <c r="H75" s="41"/>
      <c r="I75" s="41"/>
      <c r="J75" s="40"/>
      <c r="K75" s="41"/>
      <c r="L75" s="41"/>
      <c r="M75" s="40">
        <v>-2231.1</v>
      </c>
      <c r="N75" s="43">
        <f>ROUND(M75*0.015,2)</f>
        <v>-33.47</v>
      </c>
      <c r="O75" s="43">
        <f>ROUND(M75*0.015,2)</f>
        <v>-33.47</v>
      </c>
      <c r="P75" s="43">
        <f>SUM(N75:O75)</f>
        <v>-66.94</v>
      </c>
      <c r="Q75" s="40"/>
      <c r="R75" s="40"/>
      <c r="S75" s="41"/>
      <c r="T75" s="41"/>
      <c r="U75" s="41"/>
      <c r="V75" s="40"/>
      <c r="W75" s="41"/>
      <c r="X75" s="41"/>
      <c r="Y75" s="54"/>
      <c r="Z75" s="54"/>
      <c r="AA75" s="54"/>
      <c r="AB75" s="54"/>
      <c r="AC75" s="41"/>
      <c r="AD75" s="55"/>
      <c r="AE75" s="56"/>
      <c r="AF75" s="41"/>
      <c r="AG75" s="43">
        <f>G75+K75+N75+S75+W75+Z75+AE75+AF75</f>
        <v>-33.47</v>
      </c>
      <c r="AH75" s="43">
        <f>H75+O75+T75+AA75</f>
        <v>-33.47</v>
      </c>
      <c r="AI75" s="66">
        <f>SUM(AG75:AH75)</f>
        <v>-66.94</v>
      </c>
      <c r="AJ75" s="67"/>
      <c r="AK75" s="68">
        <f>AI75-AJ75</f>
        <v>-66.94</v>
      </c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69"/>
      <c r="EV75" s="69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69"/>
      <c r="FL75" s="69"/>
      <c r="FM75" s="69"/>
      <c r="FN75" s="69"/>
      <c r="FO75" s="69"/>
      <c r="FP75" s="69"/>
      <c r="FQ75" s="69"/>
      <c r="FR75" s="69"/>
      <c r="FS75" s="69"/>
      <c r="FT75" s="69"/>
      <c r="FU75" s="69"/>
      <c r="FV75" s="69"/>
      <c r="FW75" s="69"/>
      <c r="FX75" s="69"/>
      <c r="FY75" s="69"/>
      <c r="FZ75" s="69"/>
      <c r="GA75" s="69"/>
      <c r="GB75" s="69"/>
      <c r="GC75" s="69"/>
      <c r="GD75" s="69"/>
      <c r="GE75" s="69"/>
      <c r="GF75" s="69"/>
      <c r="GG75" s="69"/>
      <c r="GH75" s="69"/>
      <c r="GI75" s="69"/>
      <c r="GJ75" s="69"/>
      <c r="GK75" s="69"/>
      <c r="GL75" s="69"/>
      <c r="GM75" s="69"/>
      <c r="GN75" s="69"/>
      <c r="GO75" s="69"/>
      <c r="GP75" s="69"/>
      <c r="GQ75" s="69"/>
      <c r="GR75" s="69"/>
      <c r="GS75" s="69"/>
      <c r="GT75" s="69"/>
      <c r="GU75" s="69"/>
      <c r="GV75" s="69"/>
      <c r="GW75" s="69"/>
      <c r="GX75" s="69"/>
      <c r="GY75" s="69"/>
      <c r="GZ75" s="69"/>
      <c r="HA75" s="69"/>
      <c r="HB75" s="69"/>
      <c r="HC75" s="69"/>
      <c r="HD75" s="69"/>
      <c r="HE75" s="69"/>
      <c r="HF75" s="69"/>
      <c r="HG75" s="69"/>
      <c r="HH75" s="69"/>
      <c r="HI75" s="69"/>
      <c r="HJ75" s="69"/>
      <c r="HK75" s="69"/>
      <c r="HL75" s="69"/>
      <c r="HM75" s="69"/>
      <c r="HN75" s="69"/>
      <c r="HO75" s="69"/>
      <c r="HP75" s="69"/>
      <c r="HQ75" s="69"/>
      <c r="HR75" s="69"/>
      <c r="HS75" s="69"/>
      <c r="HT75" s="69"/>
      <c r="HU75" s="69"/>
      <c r="HV75" s="69"/>
      <c r="HW75" s="69"/>
      <c r="HX75" s="69"/>
      <c r="HY75" s="69"/>
      <c r="HZ75" s="69"/>
      <c r="IA75" s="69"/>
      <c r="IB75" s="69"/>
      <c r="IC75" s="69"/>
      <c r="ID75" s="69"/>
      <c r="IE75" s="69"/>
      <c r="IF75" s="69"/>
      <c r="IG75" s="69"/>
      <c r="IH75" s="69"/>
      <c r="II75" s="69"/>
      <c r="IJ75" s="69"/>
      <c r="IK75" s="69"/>
      <c r="IL75" s="69"/>
      <c r="IM75" s="69"/>
      <c r="IN75" s="69"/>
      <c r="IO75" s="69"/>
      <c r="IP75" s="69"/>
      <c r="IQ75" s="69"/>
      <c r="IR75" s="69"/>
      <c r="IS75" s="69"/>
    </row>
    <row customFormat="1" customHeight="1" ht="18.75" r="76" s="2" spans="1:253">
      <c r="A76" s="37" t="s">
        <v>156</v>
      </c>
      <c r="B76" s="39" t="s">
        <v>103</v>
      </c>
      <c r="C76" s="39" t="s">
        <v>104</v>
      </c>
      <c r="D76" s="39" t="s">
        <v>66</v>
      </c>
      <c r="E76" s="39" t="s">
        <v>157</v>
      </c>
      <c r="F76" s="40"/>
      <c r="G76" s="41"/>
      <c r="H76" s="41"/>
      <c r="I76" s="41"/>
      <c r="J76" s="40"/>
      <c r="K76" s="41"/>
      <c r="L76" s="41"/>
      <c r="M76" s="40">
        <v>-2231.1</v>
      </c>
      <c r="N76" s="43">
        <f>ROUND(M76*0.015,2)</f>
        <v>-33.47</v>
      </c>
      <c r="O76" s="43">
        <f>ROUND(M76*0.015,2)</f>
        <v>-33.47</v>
      </c>
      <c r="P76" s="43">
        <f>SUM(N76:O76)</f>
        <v>-66.94</v>
      </c>
      <c r="Q76" s="40"/>
      <c r="R76" s="40"/>
      <c r="S76" s="41"/>
      <c r="T76" s="41"/>
      <c r="U76" s="41"/>
      <c r="V76" s="40"/>
      <c r="W76" s="41"/>
      <c r="X76" s="41"/>
      <c r="Y76" s="54"/>
      <c r="Z76" s="54"/>
      <c r="AA76" s="54"/>
      <c r="AB76" s="54"/>
      <c r="AC76" s="41"/>
      <c r="AD76" s="55"/>
      <c r="AE76" s="56"/>
      <c r="AF76" s="41"/>
      <c r="AG76" s="43">
        <f>G76+K76+N76+S76+W76+Z76+AE76+AF76</f>
        <v>-33.47</v>
      </c>
      <c r="AH76" s="43">
        <f>H76+O76+T76+AA76</f>
        <v>-33.47</v>
      </c>
      <c r="AI76" s="66">
        <f>SUM(AG76:AH76)</f>
        <v>-66.94</v>
      </c>
      <c r="AJ76" s="67"/>
      <c r="AK76" s="68">
        <f>AI76-AJ76</f>
        <v>-66.94</v>
      </c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69"/>
      <c r="GM76" s="69"/>
      <c r="GN76" s="69"/>
      <c r="GO76" s="69"/>
      <c r="GP76" s="69"/>
      <c r="GQ76" s="69"/>
      <c r="GR76" s="69"/>
      <c r="GS76" s="69"/>
      <c r="GT76" s="69"/>
      <c r="GU76" s="69"/>
      <c r="GV76" s="69"/>
      <c r="GW76" s="69"/>
      <c r="GX76" s="69"/>
      <c r="GY76" s="69"/>
      <c r="GZ76" s="69"/>
      <c r="HA76" s="69"/>
      <c r="HB76" s="69"/>
      <c r="HC76" s="69"/>
      <c r="HD76" s="69"/>
      <c r="HE76" s="69"/>
      <c r="HF76" s="69"/>
      <c r="HG76" s="69"/>
      <c r="HH76" s="69"/>
      <c r="HI76" s="69"/>
      <c r="HJ76" s="69"/>
      <c r="HK76" s="69"/>
      <c r="HL76" s="69"/>
      <c r="HM76" s="69"/>
      <c r="HN76" s="69"/>
      <c r="HO76" s="69"/>
      <c r="HP76" s="69"/>
      <c r="HQ76" s="69"/>
      <c r="HR76" s="69"/>
      <c r="HS76" s="69"/>
      <c r="HT76" s="69"/>
      <c r="HU76" s="69"/>
      <c r="HV76" s="69"/>
      <c r="HW76" s="69"/>
      <c r="HX76" s="69"/>
      <c r="HY76" s="69"/>
      <c r="HZ76" s="69"/>
      <c r="IA76" s="69"/>
      <c r="IB76" s="69"/>
      <c r="IC76" s="69"/>
      <c r="ID76" s="69"/>
      <c r="IE76" s="69"/>
      <c r="IF76" s="69"/>
      <c r="IG76" s="69"/>
      <c r="IH76" s="69"/>
      <c r="II76" s="69"/>
      <c r="IJ76" s="69"/>
      <c r="IK76" s="69"/>
      <c r="IL76" s="69"/>
      <c r="IM76" s="69"/>
      <c r="IN76" s="69"/>
      <c r="IO76" s="69"/>
      <c r="IP76" s="69"/>
      <c r="IQ76" s="69"/>
      <c r="IR76" s="69"/>
      <c r="IS76" s="69"/>
    </row>
    <row customFormat="1" customHeight="1" ht="18.75" r="77" s="2" spans="1:253">
      <c r="A77" s="37" t="s">
        <v>156</v>
      </c>
      <c r="B77" s="39" t="s">
        <v>168</v>
      </c>
      <c r="C77" s="39" t="s">
        <v>169</v>
      </c>
      <c r="D77" s="39" t="s">
        <v>66</v>
      </c>
      <c r="E77" s="39" t="s">
        <v>157</v>
      </c>
      <c r="F77" s="40"/>
      <c r="G77" s="41"/>
      <c r="H77" s="41"/>
      <c r="I77" s="41"/>
      <c r="J77" s="40"/>
      <c r="K77" s="41"/>
      <c r="L77" s="41"/>
      <c r="M77" s="40">
        <v>-2231.1</v>
      </c>
      <c r="N77" s="43">
        <f>ROUND(M77*0.015,2)</f>
        <v>-33.47</v>
      </c>
      <c r="O77" s="43">
        <f>ROUND(M77*0.015,2)</f>
        <v>-33.47</v>
      </c>
      <c r="P77" s="43">
        <f>SUM(N77:O77)</f>
        <v>-66.94</v>
      </c>
      <c r="Q77" s="40"/>
      <c r="R77" s="40"/>
      <c r="S77" s="41"/>
      <c r="T77" s="41"/>
      <c r="U77" s="41"/>
      <c r="V77" s="40"/>
      <c r="W77" s="41"/>
      <c r="X77" s="41"/>
      <c r="Y77" s="54"/>
      <c r="Z77" s="54"/>
      <c r="AA77" s="54"/>
      <c r="AB77" s="54"/>
      <c r="AC77" s="41"/>
      <c r="AD77" s="55"/>
      <c r="AE77" s="56"/>
      <c r="AF77" s="41"/>
      <c r="AG77" s="43">
        <f>G77+K77+N77+S77+W77+Z77+AE77+AF77</f>
        <v>-33.47</v>
      </c>
      <c r="AH77" s="43">
        <f>H77+O77+T77+AA77</f>
        <v>-33.47</v>
      </c>
      <c r="AI77" s="66">
        <f>SUM(AG77:AH77)</f>
        <v>-66.94</v>
      </c>
      <c r="AJ77" s="67"/>
      <c r="AK77" s="68">
        <f>AI77-AJ77</f>
        <v>-66.94</v>
      </c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  <c r="FT77" s="69"/>
      <c r="FU77" s="69"/>
      <c r="FV77" s="69"/>
      <c r="FW77" s="69"/>
      <c r="FX77" s="69"/>
      <c r="FY77" s="69"/>
      <c r="FZ77" s="69"/>
      <c r="GA77" s="69"/>
      <c r="GB77" s="69"/>
      <c r="GC77" s="69"/>
      <c r="GD77" s="69"/>
      <c r="GE77" s="69"/>
      <c r="GF77" s="69"/>
      <c r="GG77" s="69"/>
      <c r="GH77" s="69"/>
      <c r="GI77" s="69"/>
      <c r="GJ77" s="69"/>
      <c r="GK77" s="69"/>
      <c r="GL77" s="69"/>
      <c r="GM77" s="69"/>
      <c r="GN77" s="69"/>
      <c r="GO77" s="69"/>
      <c r="GP77" s="69"/>
      <c r="GQ77" s="69"/>
      <c r="GR77" s="69"/>
      <c r="GS77" s="69"/>
      <c r="GT77" s="69"/>
      <c r="GU77" s="69"/>
      <c r="GV77" s="69"/>
      <c r="GW77" s="69"/>
      <c r="GX77" s="69"/>
      <c r="GY77" s="69"/>
      <c r="GZ77" s="69"/>
      <c r="HA77" s="69"/>
      <c r="HB77" s="69"/>
      <c r="HC77" s="69"/>
      <c r="HD77" s="69"/>
      <c r="HE77" s="69"/>
      <c r="HF77" s="69"/>
      <c r="HG77" s="69"/>
      <c r="HH77" s="69"/>
      <c r="HI77" s="69"/>
      <c r="HJ77" s="69"/>
      <c r="HK77" s="69"/>
      <c r="HL77" s="69"/>
      <c r="HM77" s="69"/>
      <c r="HN77" s="69"/>
      <c r="HO77" s="69"/>
      <c r="HP77" s="69"/>
      <c r="HQ77" s="69"/>
      <c r="HR77" s="69"/>
      <c r="HS77" s="69"/>
      <c r="HT77" s="69"/>
      <c r="HU77" s="69"/>
      <c r="HV77" s="69"/>
      <c r="HW77" s="69"/>
      <c r="HX77" s="69"/>
      <c r="HY77" s="69"/>
      <c r="HZ77" s="69"/>
      <c r="IA77" s="69"/>
      <c r="IB77" s="69"/>
      <c r="IC77" s="69"/>
      <c r="ID77" s="69"/>
      <c r="IE77" s="69"/>
      <c r="IF77" s="69"/>
      <c r="IG77" s="69"/>
      <c r="IH77" s="69"/>
      <c r="II77" s="69"/>
      <c r="IJ77" s="69"/>
      <c r="IK77" s="69"/>
      <c r="IL77" s="69"/>
      <c r="IM77" s="69"/>
      <c r="IN77" s="69"/>
      <c r="IO77" s="69"/>
      <c r="IP77" s="69"/>
      <c r="IQ77" s="69"/>
      <c r="IR77" s="69"/>
      <c r="IS77" s="69"/>
    </row>
    <row customFormat="1" customHeight="1" ht="18.75" r="78" s="2" spans="1:253">
      <c r="A78" s="37" t="s">
        <v>156</v>
      </c>
      <c r="B78" s="39" t="s">
        <v>105</v>
      </c>
      <c r="C78" s="39" t="s">
        <v>106</v>
      </c>
      <c r="D78" s="39" t="s">
        <v>66</v>
      </c>
      <c r="E78" s="39" t="s">
        <v>157</v>
      </c>
      <c r="F78" s="40"/>
      <c r="G78" s="41"/>
      <c r="H78" s="41"/>
      <c r="I78" s="41"/>
      <c r="J78" s="40"/>
      <c r="K78" s="41"/>
      <c r="L78" s="41"/>
      <c r="M78" s="40">
        <v>-2231.1</v>
      </c>
      <c r="N78" s="43">
        <f>ROUND(M78*0.015,2)</f>
        <v>-33.47</v>
      </c>
      <c r="O78" s="43">
        <f>ROUND(M78*0.015,2)</f>
        <v>-33.47</v>
      </c>
      <c r="P78" s="43">
        <f>SUM(N78:O78)</f>
        <v>-66.94</v>
      </c>
      <c r="Q78" s="40"/>
      <c r="R78" s="40"/>
      <c r="S78" s="41"/>
      <c r="T78" s="41"/>
      <c r="U78" s="41"/>
      <c r="V78" s="40"/>
      <c r="W78" s="41"/>
      <c r="X78" s="41"/>
      <c r="Y78" s="54"/>
      <c r="Z78" s="54"/>
      <c r="AA78" s="54"/>
      <c r="AB78" s="54"/>
      <c r="AC78" s="41"/>
      <c r="AD78" s="55"/>
      <c r="AE78" s="56"/>
      <c r="AF78" s="41"/>
      <c r="AG78" s="43">
        <f>G78+K78+N78+S78+W78+Z78+AE78+AF78</f>
        <v>-33.47</v>
      </c>
      <c r="AH78" s="43">
        <f>H78+O78+T78+AA78</f>
        <v>-33.47</v>
      </c>
      <c r="AI78" s="66">
        <f>SUM(AG78:AH78)</f>
        <v>-66.94</v>
      </c>
      <c r="AJ78" s="67"/>
      <c r="AK78" s="68">
        <f>AI78-AJ78</f>
        <v>-66.94</v>
      </c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/>
      <c r="GF78" s="69"/>
      <c r="GG78" s="69"/>
      <c r="GH78" s="69"/>
      <c r="GI78" s="69"/>
      <c r="GJ78" s="69"/>
      <c r="GK78" s="69"/>
      <c r="GL78" s="69"/>
      <c r="GM78" s="69"/>
      <c r="GN78" s="69"/>
      <c r="GO78" s="69"/>
      <c r="GP78" s="69"/>
      <c r="GQ78" s="69"/>
      <c r="GR78" s="69"/>
      <c r="GS78" s="69"/>
      <c r="GT78" s="69"/>
      <c r="GU78" s="69"/>
      <c r="GV78" s="69"/>
      <c r="GW78" s="69"/>
      <c r="GX78" s="69"/>
      <c r="GY78" s="69"/>
      <c r="GZ78" s="69"/>
      <c r="HA78" s="69"/>
      <c r="HB78" s="69"/>
      <c r="HC78" s="69"/>
      <c r="HD78" s="69"/>
      <c r="HE78" s="69"/>
      <c r="HF78" s="69"/>
      <c r="HG78" s="69"/>
      <c r="HH78" s="69"/>
      <c r="HI78" s="69"/>
      <c r="HJ78" s="69"/>
      <c r="HK78" s="69"/>
      <c r="HL78" s="69"/>
      <c r="HM78" s="69"/>
      <c r="HN78" s="69"/>
      <c r="HO78" s="69"/>
      <c r="HP78" s="69"/>
      <c r="HQ78" s="69"/>
      <c r="HR78" s="69"/>
      <c r="HS78" s="69"/>
      <c r="HT78" s="69"/>
      <c r="HU78" s="69"/>
      <c r="HV78" s="69"/>
      <c r="HW78" s="69"/>
      <c r="HX78" s="69"/>
      <c r="HY78" s="69"/>
      <c r="HZ78" s="69"/>
      <c r="IA78" s="69"/>
      <c r="IB78" s="69"/>
      <c r="IC78" s="69"/>
      <c r="ID78" s="69"/>
      <c r="IE78" s="69"/>
      <c r="IF78" s="69"/>
      <c r="IG78" s="69"/>
      <c r="IH78" s="69"/>
      <c r="II78" s="69"/>
      <c r="IJ78" s="69"/>
      <c r="IK78" s="69"/>
      <c r="IL78" s="69"/>
      <c r="IM78" s="69"/>
      <c r="IN78" s="69"/>
      <c r="IO78" s="69"/>
      <c r="IP78" s="69"/>
      <c r="IQ78" s="69"/>
      <c r="IR78" s="69"/>
      <c r="IS78" s="69"/>
    </row>
    <row customFormat="1" customHeight="1" ht="18.75" r="79" s="2" spans="1:253">
      <c r="A79" s="37" t="s">
        <v>156</v>
      </c>
      <c r="B79" s="39" t="s">
        <v>170</v>
      </c>
      <c r="C79" s="39" t="s">
        <v>171</v>
      </c>
      <c r="D79" s="39" t="s">
        <v>66</v>
      </c>
      <c r="E79" s="39" t="s">
        <v>157</v>
      </c>
      <c r="F79" s="40"/>
      <c r="G79" s="41"/>
      <c r="H79" s="41"/>
      <c r="I79" s="41"/>
      <c r="J79" s="40"/>
      <c r="K79" s="41"/>
      <c r="L79" s="41"/>
      <c r="M79" s="40">
        <v>-2231.1</v>
      </c>
      <c r="N79" s="43">
        <f>ROUND(M79*0.015,2)</f>
        <v>-33.47</v>
      </c>
      <c r="O79" s="43">
        <f>ROUND(M79*0.015,2)</f>
        <v>-33.47</v>
      </c>
      <c r="P79" s="43">
        <f>SUM(N79:O79)</f>
        <v>-66.94</v>
      </c>
      <c r="Q79" s="40"/>
      <c r="R79" s="40"/>
      <c r="S79" s="41"/>
      <c r="T79" s="41"/>
      <c r="U79" s="41"/>
      <c r="V79" s="40"/>
      <c r="W79" s="41"/>
      <c r="X79" s="41"/>
      <c r="Y79" s="54"/>
      <c r="Z79" s="54"/>
      <c r="AA79" s="54"/>
      <c r="AB79" s="54"/>
      <c r="AC79" s="41"/>
      <c r="AD79" s="55"/>
      <c r="AE79" s="56"/>
      <c r="AF79" s="41"/>
      <c r="AG79" s="43">
        <f>G79+K79+N79+S79+W79+Z79+AE79+AF79</f>
        <v>-33.47</v>
      </c>
      <c r="AH79" s="43">
        <f>H79+O79+T79+AA79</f>
        <v>-33.47</v>
      </c>
      <c r="AI79" s="66">
        <f>SUM(AG79:AH79)</f>
        <v>-66.94</v>
      </c>
      <c r="AJ79" s="67"/>
      <c r="AK79" s="68">
        <f>AI79-AJ79</f>
        <v>-66.94</v>
      </c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  <c r="FT79" s="69"/>
      <c r="FU79" s="69"/>
      <c r="FV79" s="69"/>
      <c r="FW79" s="69"/>
      <c r="FX79" s="69"/>
      <c r="FY79" s="69"/>
      <c r="FZ79" s="69"/>
      <c r="GA79" s="69"/>
      <c r="GB79" s="69"/>
      <c r="GC79" s="69"/>
      <c r="GD79" s="69"/>
      <c r="GE79" s="69"/>
      <c r="GF79" s="69"/>
      <c r="GG79" s="69"/>
      <c r="GH79" s="69"/>
      <c r="GI79" s="69"/>
      <c r="GJ79" s="69"/>
      <c r="GK79" s="69"/>
      <c r="GL79" s="69"/>
      <c r="GM79" s="69"/>
      <c r="GN79" s="69"/>
      <c r="GO79" s="69"/>
      <c r="GP79" s="69"/>
      <c r="GQ79" s="69"/>
      <c r="GR79" s="69"/>
      <c r="GS79" s="69"/>
      <c r="GT79" s="69"/>
      <c r="GU79" s="69"/>
      <c r="GV79" s="69"/>
      <c r="GW79" s="69"/>
      <c r="GX79" s="69"/>
      <c r="GY79" s="69"/>
      <c r="GZ79" s="69"/>
      <c r="HA79" s="69"/>
      <c r="HB79" s="69"/>
      <c r="HC79" s="69"/>
      <c r="HD79" s="69"/>
      <c r="HE79" s="69"/>
      <c r="HF79" s="69"/>
      <c r="HG79" s="69"/>
      <c r="HH79" s="69"/>
      <c r="HI79" s="69"/>
      <c r="HJ79" s="69"/>
      <c r="HK79" s="69"/>
      <c r="HL79" s="69"/>
      <c r="HM79" s="69"/>
      <c r="HN79" s="69"/>
      <c r="HO79" s="69"/>
      <c r="HP79" s="69"/>
      <c r="HQ79" s="69"/>
      <c r="HR79" s="69"/>
      <c r="HS79" s="69"/>
      <c r="HT79" s="69"/>
      <c r="HU79" s="69"/>
      <c r="HV79" s="69"/>
      <c r="HW79" s="69"/>
      <c r="HX79" s="69"/>
      <c r="HY79" s="69"/>
      <c r="HZ79" s="69"/>
      <c r="IA79" s="69"/>
      <c r="IB79" s="69"/>
      <c r="IC79" s="69"/>
      <c r="ID79" s="69"/>
      <c r="IE79" s="69"/>
      <c r="IF79" s="69"/>
      <c r="IG79" s="69"/>
      <c r="IH79" s="69"/>
      <c r="II79" s="69"/>
      <c r="IJ79" s="69"/>
      <c r="IK79" s="69"/>
      <c r="IL79" s="69"/>
      <c r="IM79" s="69"/>
      <c r="IN79" s="69"/>
      <c r="IO79" s="69"/>
      <c r="IP79" s="69"/>
      <c r="IQ79" s="69"/>
      <c r="IR79" s="69"/>
      <c r="IS79" s="69"/>
    </row>
    <row customFormat="1" customHeight="1" ht="18.75" r="80" s="2" spans="1:253">
      <c r="A80" s="37" t="s">
        <v>156</v>
      </c>
      <c r="B80" s="39" t="s">
        <v>107</v>
      </c>
      <c r="C80" s="39" t="s">
        <v>108</v>
      </c>
      <c r="D80" s="39" t="s">
        <v>66</v>
      </c>
      <c r="E80" s="39" t="s">
        <v>157</v>
      </c>
      <c r="F80" s="40"/>
      <c r="G80" s="41"/>
      <c r="H80" s="41"/>
      <c r="I80" s="41"/>
      <c r="J80" s="40"/>
      <c r="K80" s="41"/>
      <c r="L80" s="41"/>
      <c r="M80" s="40">
        <v>-2231.1</v>
      </c>
      <c r="N80" s="43">
        <f>ROUND(M80*0.015,2)</f>
        <v>-33.47</v>
      </c>
      <c r="O80" s="43">
        <f>ROUND(M80*0.015,2)</f>
        <v>-33.47</v>
      </c>
      <c r="P80" s="43">
        <f>SUM(N80:O80)</f>
        <v>-66.94</v>
      </c>
      <c r="Q80" s="40"/>
      <c r="R80" s="40"/>
      <c r="S80" s="41"/>
      <c r="T80" s="41"/>
      <c r="U80" s="41"/>
      <c r="V80" s="40"/>
      <c r="W80" s="41"/>
      <c r="X80" s="41"/>
      <c r="Y80" s="54"/>
      <c r="Z80" s="54"/>
      <c r="AA80" s="54"/>
      <c r="AB80" s="54"/>
      <c r="AC80" s="41"/>
      <c r="AD80" s="55"/>
      <c r="AE80" s="56"/>
      <c r="AF80" s="41"/>
      <c r="AG80" s="43">
        <f>G80+K80+N80+S80+W80+Z80+AE80+AF80</f>
        <v>-33.47</v>
      </c>
      <c r="AH80" s="43">
        <f>H80+O80+T80+AA80</f>
        <v>-33.47</v>
      </c>
      <c r="AI80" s="66">
        <f>SUM(AG80:AH80)</f>
        <v>-66.94</v>
      </c>
      <c r="AJ80" s="67"/>
      <c r="AK80" s="68">
        <f>AI80-AJ80</f>
        <v>-66.94</v>
      </c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  <c r="FT80" s="69"/>
      <c r="FU80" s="69"/>
      <c r="FV80" s="69"/>
      <c r="FW80" s="69"/>
      <c r="FX80" s="69"/>
      <c r="FY80" s="69"/>
      <c r="FZ80" s="69"/>
      <c r="GA80" s="69"/>
      <c r="GB80" s="69"/>
      <c r="GC80" s="69"/>
      <c r="GD80" s="69"/>
      <c r="GE80" s="69"/>
      <c r="GF80" s="69"/>
      <c r="GG80" s="69"/>
      <c r="GH80" s="69"/>
      <c r="GI80" s="69"/>
      <c r="GJ80" s="69"/>
      <c r="GK80" s="69"/>
      <c r="GL80" s="69"/>
      <c r="GM80" s="69"/>
      <c r="GN80" s="69"/>
      <c r="GO80" s="69"/>
      <c r="GP80" s="69"/>
      <c r="GQ80" s="69"/>
      <c r="GR80" s="69"/>
      <c r="GS80" s="69"/>
      <c r="GT80" s="69"/>
      <c r="GU80" s="69"/>
      <c r="GV80" s="69"/>
      <c r="GW80" s="69"/>
      <c r="GX80" s="69"/>
      <c r="GY80" s="69"/>
      <c r="GZ80" s="69"/>
      <c r="HA80" s="69"/>
      <c r="HB80" s="69"/>
      <c r="HC80" s="69"/>
      <c r="HD80" s="69"/>
      <c r="HE80" s="69"/>
      <c r="HF80" s="69"/>
      <c r="HG80" s="69"/>
      <c r="HH80" s="69"/>
      <c r="HI80" s="69"/>
      <c r="HJ80" s="69"/>
      <c r="HK80" s="69"/>
      <c r="HL80" s="69"/>
      <c r="HM80" s="69"/>
      <c r="HN80" s="69"/>
      <c r="HO80" s="69"/>
      <c r="HP80" s="69"/>
      <c r="HQ80" s="69"/>
      <c r="HR80" s="69"/>
      <c r="HS80" s="69"/>
      <c r="HT80" s="69"/>
      <c r="HU80" s="69"/>
      <c r="HV80" s="69"/>
      <c r="HW80" s="69"/>
      <c r="HX80" s="69"/>
      <c r="HY80" s="69"/>
      <c r="HZ80" s="69"/>
      <c r="IA80" s="69"/>
      <c r="IB80" s="69"/>
      <c r="IC80" s="69"/>
      <c r="ID80" s="69"/>
      <c r="IE80" s="69"/>
      <c r="IF80" s="69"/>
      <c r="IG80" s="69"/>
      <c r="IH80" s="69"/>
      <c r="II80" s="69"/>
      <c r="IJ80" s="69"/>
      <c r="IK80" s="69"/>
      <c r="IL80" s="69"/>
      <c r="IM80" s="69"/>
      <c r="IN80" s="69"/>
      <c r="IO80" s="69"/>
      <c r="IP80" s="69"/>
      <c r="IQ80" s="69"/>
      <c r="IR80" s="69"/>
      <c r="IS80" s="69"/>
    </row>
    <row customFormat="1" customHeight="1" ht="18.75" r="81" s="2" spans="1:253">
      <c r="A81" s="37" t="s">
        <v>156</v>
      </c>
      <c r="B81" s="39" t="s">
        <v>166</v>
      </c>
      <c r="C81" s="39" t="s">
        <v>172</v>
      </c>
      <c r="D81" s="39" t="s">
        <v>66</v>
      </c>
      <c r="E81" s="39" t="s">
        <v>157</v>
      </c>
      <c r="F81" s="40"/>
      <c r="G81" s="41"/>
      <c r="H81" s="41"/>
      <c r="I81" s="41"/>
      <c r="J81" s="40"/>
      <c r="K81" s="41"/>
      <c r="L81" s="41"/>
      <c r="M81" s="40">
        <v>-2231.1</v>
      </c>
      <c r="N81" s="43">
        <f>ROUND(M81*0.015,2)</f>
        <v>-33.47</v>
      </c>
      <c r="O81" s="43">
        <f>ROUND(M81*0.015,2)</f>
        <v>-33.47</v>
      </c>
      <c r="P81" s="43">
        <f>SUM(N81:O81)</f>
        <v>-66.94</v>
      </c>
      <c r="Q81" s="40"/>
      <c r="R81" s="40"/>
      <c r="S81" s="41"/>
      <c r="T81" s="41"/>
      <c r="U81" s="41"/>
      <c r="V81" s="40"/>
      <c r="W81" s="41"/>
      <c r="X81" s="41"/>
      <c r="Y81" s="54"/>
      <c r="Z81" s="54"/>
      <c r="AA81" s="54"/>
      <c r="AB81" s="54"/>
      <c r="AC81" s="41"/>
      <c r="AD81" s="55"/>
      <c r="AE81" s="56"/>
      <c r="AF81" s="41"/>
      <c r="AG81" s="43">
        <f>G81+K81+N81+S81+W81+Z81+AE81+AF81</f>
        <v>-33.47</v>
      </c>
      <c r="AH81" s="43">
        <f>H81+O81+T81+AA81</f>
        <v>-33.47</v>
      </c>
      <c r="AI81" s="66">
        <f>SUM(AG81:AH81)</f>
        <v>-66.94</v>
      </c>
      <c r="AJ81" s="67"/>
      <c r="AK81" s="68">
        <f>AI81-AJ81</f>
        <v>-66.94</v>
      </c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  <c r="FT81" s="69"/>
      <c r="FU81" s="69"/>
      <c r="FV81" s="69"/>
      <c r="FW81" s="69"/>
      <c r="FX81" s="69"/>
      <c r="FY81" s="69"/>
      <c r="FZ81" s="69"/>
      <c r="GA81" s="69"/>
      <c r="GB81" s="69"/>
      <c r="GC81" s="69"/>
      <c r="GD81" s="69"/>
      <c r="GE81" s="69"/>
      <c r="GF81" s="69"/>
      <c r="GG81" s="69"/>
      <c r="GH81" s="69"/>
      <c r="GI81" s="69"/>
      <c r="GJ81" s="69"/>
      <c r="GK81" s="69"/>
      <c r="GL81" s="69"/>
      <c r="GM81" s="69"/>
      <c r="GN81" s="69"/>
      <c r="GO81" s="69"/>
      <c r="GP81" s="69"/>
      <c r="GQ81" s="69"/>
      <c r="GR81" s="69"/>
      <c r="GS81" s="69"/>
      <c r="GT81" s="69"/>
      <c r="GU81" s="69"/>
      <c r="GV81" s="69"/>
      <c r="GW81" s="69"/>
      <c r="GX81" s="69"/>
      <c r="GY81" s="69"/>
      <c r="GZ81" s="69"/>
      <c r="HA81" s="69"/>
      <c r="HB81" s="69"/>
      <c r="HC81" s="69"/>
      <c r="HD81" s="69"/>
      <c r="HE81" s="69"/>
      <c r="HF81" s="69"/>
      <c r="HG81" s="69"/>
      <c r="HH81" s="69"/>
      <c r="HI81" s="69"/>
      <c r="HJ81" s="69"/>
      <c r="HK81" s="69"/>
      <c r="HL81" s="69"/>
      <c r="HM81" s="69"/>
      <c r="HN81" s="69"/>
      <c r="HO81" s="69"/>
      <c r="HP81" s="69"/>
      <c r="HQ81" s="69"/>
      <c r="HR81" s="69"/>
      <c r="HS81" s="69"/>
      <c r="HT81" s="69"/>
      <c r="HU81" s="69"/>
      <c r="HV81" s="69"/>
      <c r="HW81" s="69"/>
      <c r="HX81" s="69"/>
      <c r="HY81" s="69"/>
      <c r="HZ81" s="69"/>
      <c r="IA81" s="69"/>
      <c r="IB81" s="69"/>
      <c r="IC81" s="69"/>
      <c r="ID81" s="69"/>
      <c r="IE81" s="69"/>
      <c r="IF81" s="69"/>
      <c r="IG81" s="69"/>
      <c r="IH81" s="69"/>
      <c r="II81" s="69"/>
      <c r="IJ81" s="69"/>
      <c r="IK81" s="69"/>
      <c r="IL81" s="69"/>
      <c r="IM81" s="69"/>
      <c r="IN81" s="69"/>
      <c r="IO81" s="69"/>
      <c r="IP81" s="69"/>
      <c r="IQ81" s="69"/>
      <c r="IR81" s="69"/>
      <c r="IS81" s="69"/>
    </row>
    <row customFormat="1" customHeight="1" ht="18.75" r="82" s="2" spans="1:253">
      <c r="A82" s="37" t="s">
        <v>156</v>
      </c>
      <c r="B82" s="39" t="s">
        <v>109</v>
      </c>
      <c r="C82" s="39" t="s">
        <v>110</v>
      </c>
      <c r="D82" s="39" t="s">
        <v>66</v>
      </c>
      <c r="E82" s="39" t="s">
        <v>157</v>
      </c>
      <c r="F82" s="40"/>
      <c r="G82" s="41"/>
      <c r="H82" s="41"/>
      <c r="I82" s="41"/>
      <c r="J82" s="40"/>
      <c r="K82" s="41"/>
      <c r="L82" s="41"/>
      <c r="M82" s="40">
        <v>-2231.1</v>
      </c>
      <c r="N82" s="43">
        <f>ROUND(M82*0.015,2)</f>
        <v>-33.47</v>
      </c>
      <c r="O82" s="43">
        <f>ROUND(M82*0.015,2)</f>
        <v>-33.47</v>
      </c>
      <c r="P82" s="43">
        <f>SUM(N82:O82)</f>
        <v>-66.94</v>
      </c>
      <c r="Q82" s="40"/>
      <c r="R82" s="40"/>
      <c r="S82" s="41"/>
      <c r="T82" s="41"/>
      <c r="U82" s="41"/>
      <c r="V82" s="40"/>
      <c r="W82" s="41"/>
      <c r="X82" s="41"/>
      <c r="Y82" s="54"/>
      <c r="Z82" s="54"/>
      <c r="AA82" s="54"/>
      <c r="AB82" s="54"/>
      <c r="AC82" s="41"/>
      <c r="AD82" s="55"/>
      <c r="AE82" s="56"/>
      <c r="AF82" s="41"/>
      <c r="AG82" s="43">
        <f>G82+K82+N82+S82+W82+Z82+AE82+AF82</f>
        <v>-33.47</v>
      </c>
      <c r="AH82" s="43">
        <f>H82+O82+T82+AA82</f>
        <v>-33.47</v>
      </c>
      <c r="AI82" s="66">
        <f>SUM(AG82:AH82)</f>
        <v>-66.94</v>
      </c>
      <c r="AJ82" s="67"/>
      <c r="AK82" s="68">
        <f>AI82-AJ82</f>
        <v>-66.94</v>
      </c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  <c r="FT82" s="69"/>
      <c r="FU82" s="69"/>
      <c r="FV82" s="69"/>
      <c r="FW82" s="69"/>
      <c r="FX82" s="69"/>
      <c r="FY82" s="69"/>
      <c r="FZ82" s="69"/>
      <c r="GA82" s="69"/>
      <c r="GB82" s="69"/>
      <c r="GC82" s="69"/>
      <c r="GD82" s="69"/>
      <c r="GE82" s="69"/>
      <c r="GF82" s="69"/>
      <c r="GG82" s="69"/>
      <c r="GH82" s="69"/>
      <c r="GI82" s="69"/>
      <c r="GJ82" s="69"/>
      <c r="GK82" s="69"/>
      <c r="GL82" s="69"/>
      <c r="GM82" s="69"/>
      <c r="GN82" s="69"/>
      <c r="GO82" s="69"/>
      <c r="GP82" s="69"/>
      <c r="GQ82" s="69"/>
      <c r="GR82" s="69"/>
      <c r="GS82" s="69"/>
      <c r="GT82" s="69"/>
      <c r="GU82" s="69"/>
      <c r="GV82" s="69"/>
      <c r="GW82" s="69"/>
      <c r="GX82" s="69"/>
      <c r="GY82" s="69"/>
      <c r="GZ82" s="69"/>
      <c r="HA82" s="69"/>
      <c r="HB82" s="69"/>
      <c r="HC82" s="69"/>
      <c r="HD82" s="69"/>
      <c r="HE82" s="69"/>
      <c r="HF82" s="69"/>
      <c r="HG82" s="69"/>
      <c r="HH82" s="69"/>
      <c r="HI82" s="69"/>
      <c r="HJ82" s="69"/>
      <c r="HK82" s="69"/>
      <c r="HL82" s="69"/>
      <c r="HM82" s="69"/>
      <c r="HN82" s="69"/>
      <c r="HO82" s="69"/>
      <c r="HP82" s="69"/>
      <c r="HQ82" s="69"/>
      <c r="HR82" s="69"/>
      <c r="HS82" s="69"/>
      <c r="HT82" s="69"/>
      <c r="HU82" s="69"/>
      <c r="HV82" s="69"/>
      <c r="HW82" s="69"/>
      <c r="HX82" s="69"/>
      <c r="HY82" s="69"/>
      <c r="HZ82" s="69"/>
      <c r="IA82" s="69"/>
      <c r="IB82" s="69"/>
      <c r="IC82" s="69"/>
      <c r="ID82" s="69"/>
      <c r="IE82" s="69"/>
      <c r="IF82" s="69"/>
      <c r="IG82" s="69"/>
      <c r="IH82" s="69"/>
      <c r="II82" s="69"/>
      <c r="IJ82" s="69"/>
      <c r="IK82" s="69"/>
      <c r="IL82" s="69"/>
      <c r="IM82" s="69"/>
      <c r="IN82" s="69"/>
      <c r="IO82" s="69"/>
      <c r="IP82" s="69"/>
      <c r="IQ82" s="69"/>
      <c r="IR82" s="69"/>
      <c r="IS82" s="69"/>
    </row>
    <row customFormat="1" customHeight="1" ht="18.75" r="83" s="2" spans="1:253">
      <c r="A83" s="37" t="s">
        <v>156</v>
      </c>
      <c r="B83" s="39" t="s">
        <v>111</v>
      </c>
      <c r="C83" s="39" t="s">
        <v>112</v>
      </c>
      <c r="D83" s="39" t="s">
        <v>66</v>
      </c>
      <c r="E83" s="39" t="s">
        <v>157</v>
      </c>
      <c r="F83" s="40"/>
      <c r="G83" s="41"/>
      <c r="H83" s="41"/>
      <c r="I83" s="41"/>
      <c r="J83" s="40"/>
      <c r="K83" s="41"/>
      <c r="L83" s="41"/>
      <c r="M83" s="40">
        <v>-2231.1</v>
      </c>
      <c r="N83" s="43">
        <f>ROUND(M83*0.015,2)</f>
        <v>-33.47</v>
      </c>
      <c r="O83" s="43">
        <f>ROUND(M83*0.015,2)</f>
        <v>-33.47</v>
      </c>
      <c r="P83" s="43">
        <f>SUM(N83:O83)</f>
        <v>-66.94</v>
      </c>
      <c r="Q83" s="40"/>
      <c r="R83" s="40"/>
      <c r="S83" s="41"/>
      <c r="T83" s="41"/>
      <c r="U83" s="41"/>
      <c r="V83" s="40"/>
      <c r="W83" s="41"/>
      <c r="X83" s="41"/>
      <c r="Y83" s="54"/>
      <c r="Z83" s="54"/>
      <c r="AA83" s="54"/>
      <c r="AB83" s="54"/>
      <c r="AC83" s="41"/>
      <c r="AD83" s="55"/>
      <c r="AE83" s="56"/>
      <c r="AF83" s="41"/>
      <c r="AG83" s="43">
        <f>G83+K83+N83+S83+W83+Z83+AE83+AF83</f>
        <v>-33.47</v>
      </c>
      <c r="AH83" s="43">
        <f>H83+O83+T83+AA83</f>
        <v>-33.47</v>
      </c>
      <c r="AI83" s="66">
        <f>SUM(AG83:AH83)</f>
        <v>-66.94</v>
      </c>
      <c r="AJ83" s="67"/>
      <c r="AK83" s="68">
        <f>AI83-AJ83</f>
        <v>-66.94</v>
      </c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  <c r="FT83" s="69"/>
      <c r="FU83" s="69"/>
      <c r="FV83" s="69"/>
      <c r="FW83" s="69"/>
      <c r="FX83" s="69"/>
      <c r="FY83" s="69"/>
      <c r="FZ83" s="69"/>
      <c r="GA83" s="69"/>
      <c r="GB83" s="69"/>
      <c r="GC83" s="69"/>
      <c r="GD83" s="69"/>
      <c r="GE83" s="69"/>
      <c r="GF83" s="69"/>
      <c r="GG83" s="69"/>
      <c r="GH83" s="69"/>
      <c r="GI83" s="69"/>
      <c r="GJ83" s="69"/>
      <c r="GK83" s="69"/>
      <c r="GL83" s="69"/>
      <c r="GM83" s="69"/>
      <c r="GN83" s="69"/>
      <c r="GO83" s="69"/>
      <c r="GP83" s="69"/>
      <c r="GQ83" s="69"/>
      <c r="GR83" s="69"/>
      <c r="GS83" s="69"/>
      <c r="GT83" s="69"/>
      <c r="GU83" s="69"/>
      <c r="GV83" s="69"/>
      <c r="GW83" s="69"/>
      <c r="GX83" s="69"/>
      <c r="GY83" s="69"/>
      <c r="GZ83" s="69"/>
      <c r="HA83" s="69"/>
      <c r="HB83" s="69"/>
      <c r="HC83" s="69"/>
      <c r="HD83" s="69"/>
      <c r="HE83" s="69"/>
      <c r="HF83" s="69"/>
      <c r="HG83" s="69"/>
      <c r="HH83" s="69"/>
      <c r="HI83" s="69"/>
      <c r="HJ83" s="69"/>
      <c r="HK83" s="69"/>
      <c r="HL83" s="69"/>
      <c r="HM83" s="69"/>
      <c r="HN83" s="69"/>
      <c r="HO83" s="69"/>
      <c r="HP83" s="69"/>
      <c r="HQ83" s="69"/>
      <c r="HR83" s="69"/>
      <c r="HS83" s="69"/>
      <c r="HT83" s="69"/>
      <c r="HU83" s="69"/>
      <c r="HV83" s="69"/>
      <c r="HW83" s="69"/>
      <c r="HX83" s="69"/>
      <c r="HY83" s="69"/>
      <c r="HZ83" s="69"/>
      <c r="IA83" s="69"/>
      <c r="IB83" s="69"/>
      <c r="IC83" s="69"/>
      <c r="ID83" s="69"/>
      <c r="IE83" s="69"/>
      <c r="IF83" s="69"/>
      <c r="IG83" s="69"/>
      <c r="IH83" s="69"/>
      <c r="II83" s="69"/>
      <c r="IJ83" s="69"/>
      <c r="IK83" s="69"/>
      <c r="IL83" s="69"/>
      <c r="IM83" s="69"/>
      <c r="IN83" s="69"/>
      <c r="IO83" s="69"/>
      <c r="IP83" s="69"/>
      <c r="IQ83" s="69"/>
      <c r="IR83" s="69"/>
      <c r="IS83" s="69"/>
    </row>
    <row customFormat="1" customHeight="1" ht="18.75" r="84" s="2" spans="1:253">
      <c r="A84" s="37" t="s">
        <v>156</v>
      </c>
      <c r="B84" s="39" t="s">
        <v>113</v>
      </c>
      <c r="C84" s="39" t="s">
        <v>114</v>
      </c>
      <c r="D84" s="39" t="s">
        <v>66</v>
      </c>
      <c r="E84" s="39" t="s">
        <v>157</v>
      </c>
      <c r="F84" s="40"/>
      <c r="G84" s="41"/>
      <c r="H84" s="41"/>
      <c r="I84" s="41"/>
      <c r="J84" s="40"/>
      <c r="K84" s="41"/>
      <c r="L84" s="41"/>
      <c r="M84" s="40">
        <v>-2231.1</v>
      </c>
      <c r="N84" s="43">
        <f>ROUND(M84*0.015,2)</f>
        <v>-33.47</v>
      </c>
      <c r="O84" s="43">
        <f>ROUND(M84*0.015,2)</f>
        <v>-33.47</v>
      </c>
      <c r="P84" s="43">
        <f>SUM(N84:O84)</f>
        <v>-66.94</v>
      </c>
      <c r="Q84" s="40"/>
      <c r="R84" s="40"/>
      <c r="S84" s="41"/>
      <c r="T84" s="41"/>
      <c r="U84" s="41"/>
      <c r="V84" s="40"/>
      <c r="W84" s="41"/>
      <c r="X84" s="41"/>
      <c r="Y84" s="54"/>
      <c r="Z84" s="54"/>
      <c r="AA84" s="54"/>
      <c r="AB84" s="54"/>
      <c r="AC84" s="41"/>
      <c r="AD84" s="55"/>
      <c r="AE84" s="56"/>
      <c r="AF84" s="41"/>
      <c r="AG84" s="43">
        <f>G84+K84+N84+S84+W84+Z84+AE84+AF84</f>
        <v>-33.47</v>
      </c>
      <c r="AH84" s="43">
        <f>H84+O84+T84+AA84</f>
        <v>-33.47</v>
      </c>
      <c r="AI84" s="66">
        <f>SUM(AG84:AH84)</f>
        <v>-66.94</v>
      </c>
      <c r="AJ84" s="67"/>
      <c r="AK84" s="68">
        <f>AI84-AJ84</f>
        <v>-66.94</v>
      </c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  <c r="FT84" s="69"/>
      <c r="FU84" s="69"/>
      <c r="FV84" s="69"/>
      <c r="FW84" s="69"/>
      <c r="FX84" s="69"/>
      <c r="FY84" s="69"/>
      <c r="FZ84" s="69"/>
      <c r="GA84" s="69"/>
      <c r="GB84" s="69"/>
      <c r="GC84" s="69"/>
      <c r="GD84" s="69"/>
      <c r="GE84" s="69"/>
      <c r="GF84" s="69"/>
      <c r="GG84" s="69"/>
      <c r="GH84" s="69"/>
      <c r="GI84" s="69"/>
      <c r="GJ84" s="69"/>
      <c r="GK84" s="69"/>
      <c r="GL84" s="69"/>
      <c r="GM84" s="69"/>
      <c r="GN84" s="69"/>
      <c r="GO84" s="69"/>
      <c r="GP84" s="69"/>
      <c r="GQ84" s="69"/>
      <c r="GR84" s="69"/>
      <c r="GS84" s="69"/>
      <c r="GT84" s="69"/>
      <c r="GU84" s="69"/>
      <c r="GV84" s="69"/>
      <c r="GW84" s="69"/>
      <c r="GX84" s="69"/>
      <c r="GY84" s="69"/>
      <c r="GZ84" s="69"/>
      <c r="HA84" s="69"/>
      <c r="HB84" s="69"/>
      <c r="HC84" s="69"/>
      <c r="HD84" s="69"/>
      <c r="HE84" s="69"/>
      <c r="HF84" s="69"/>
      <c r="HG84" s="69"/>
      <c r="HH84" s="69"/>
      <c r="HI84" s="69"/>
      <c r="HJ84" s="69"/>
      <c r="HK84" s="69"/>
      <c r="HL84" s="69"/>
      <c r="HM84" s="69"/>
      <c r="HN84" s="69"/>
      <c r="HO84" s="69"/>
      <c r="HP84" s="69"/>
      <c r="HQ84" s="69"/>
      <c r="HR84" s="69"/>
      <c r="HS84" s="69"/>
      <c r="HT84" s="69"/>
      <c r="HU84" s="69"/>
      <c r="HV84" s="69"/>
      <c r="HW84" s="69"/>
      <c r="HX84" s="69"/>
      <c r="HY84" s="69"/>
      <c r="HZ84" s="69"/>
      <c r="IA84" s="69"/>
      <c r="IB84" s="69"/>
      <c r="IC84" s="69"/>
      <c r="ID84" s="69"/>
      <c r="IE84" s="69"/>
      <c r="IF84" s="69"/>
      <c r="IG84" s="69"/>
      <c r="IH84" s="69"/>
      <c r="II84" s="69"/>
      <c r="IJ84" s="69"/>
      <c r="IK84" s="69"/>
      <c r="IL84" s="69"/>
      <c r="IM84" s="69"/>
      <c r="IN84" s="69"/>
      <c r="IO84" s="69"/>
      <c r="IP84" s="69"/>
      <c r="IQ84" s="69"/>
      <c r="IR84" s="69"/>
      <c r="IS84" s="69"/>
    </row>
    <row customFormat="1" customHeight="1" ht="18.75" r="85" s="2" spans="1:253">
      <c r="A85" s="37" t="s">
        <v>156</v>
      </c>
      <c r="B85" s="39" t="s">
        <v>115</v>
      </c>
      <c r="C85" s="39" t="s">
        <v>116</v>
      </c>
      <c r="D85" s="39" t="s">
        <v>66</v>
      </c>
      <c r="E85" s="39" t="s">
        <v>157</v>
      </c>
      <c r="F85" s="40"/>
      <c r="G85" s="41"/>
      <c r="H85" s="41"/>
      <c r="I85" s="41"/>
      <c r="J85" s="40"/>
      <c r="K85" s="41"/>
      <c r="L85" s="41"/>
      <c r="M85" s="40">
        <v>-2231.1</v>
      </c>
      <c r="N85" s="43">
        <f>ROUND(M85*0.015,2)</f>
        <v>-33.47</v>
      </c>
      <c r="O85" s="43">
        <f>ROUND(M85*0.015,2)</f>
        <v>-33.47</v>
      </c>
      <c r="P85" s="43">
        <f>SUM(N85:O85)</f>
        <v>-66.94</v>
      </c>
      <c r="Q85" s="40"/>
      <c r="R85" s="40"/>
      <c r="S85" s="41"/>
      <c r="T85" s="41"/>
      <c r="U85" s="41"/>
      <c r="V85" s="40"/>
      <c r="W85" s="41"/>
      <c r="X85" s="41"/>
      <c r="Y85" s="54"/>
      <c r="Z85" s="54"/>
      <c r="AA85" s="54"/>
      <c r="AB85" s="54"/>
      <c r="AC85" s="41"/>
      <c r="AD85" s="55"/>
      <c r="AE85" s="56"/>
      <c r="AF85" s="41"/>
      <c r="AG85" s="43">
        <f>G85+K85+N85+S85+W85+Z85+AE85+AF85</f>
        <v>-33.47</v>
      </c>
      <c r="AH85" s="43">
        <f>H85+O85+T85+AA85</f>
        <v>-33.47</v>
      </c>
      <c r="AI85" s="66">
        <f>SUM(AG85:AH85)</f>
        <v>-66.94</v>
      </c>
      <c r="AJ85" s="67"/>
      <c r="AK85" s="68">
        <f>AI85-AJ85</f>
        <v>-66.94</v>
      </c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  <c r="FT85" s="69"/>
      <c r="FU85" s="69"/>
      <c r="FV85" s="69"/>
      <c r="FW85" s="69"/>
      <c r="FX85" s="69"/>
      <c r="FY85" s="69"/>
      <c r="FZ85" s="69"/>
      <c r="GA85" s="69"/>
      <c r="GB85" s="69"/>
      <c r="GC85" s="69"/>
      <c r="GD85" s="69"/>
      <c r="GE85" s="69"/>
      <c r="GF85" s="69"/>
      <c r="GG85" s="69"/>
      <c r="GH85" s="69"/>
      <c r="GI85" s="69"/>
      <c r="GJ85" s="69"/>
      <c r="GK85" s="69"/>
      <c r="GL85" s="69"/>
      <c r="GM85" s="69"/>
      <c r="GN85" s="69"/>
      <c r="GO85" s="69"/>
      <c r="GP85" s="69"/>
      <c r="GQ85" s="69"/>
      <c r="GR85" s="69"/>
      <c r="GS85" s="69"/>
      <c r="GT85" s="69"/>
      <c r="GU85" s="69"/>
      <c r="GV85" s="69"/>
      <c r="GW85" s="69"/>
      <c r="GX85" s="69"/>
      <c r="GY85" s="69"/>
      <c r="GZ85" s="69"/>
      <c r="HA85" s="69"/>
      <c r="HB85" s="69"/>
      <c r="HC85" s="69"/>
      <c r="HD85" s="69"/>
      <c r="HE85" s="69"/>
      <c r="HF85" s="69"/>
      <c r="HG85" s="69"/>
      <c r="HH85" s="69"/>
      <c r="HI85" s="69"/>
      <c r="HJ85" s="69"/>
      <c r="HK85" s="69"/>
      <c r="HL85" s="69"/>
      <c r="HM85" s="69"/>
      <c r="HN85" s="69"/>
      <c r="HO85" s="69"/>
      <c r="HP85" s="69"/>
      <c r="HQ85" s="69"/>
      <c r="HR85" s="69"/>
      <c r="HS85" s="69"/>
      <c r="HT85" s="69"/>
      <c r="HU85" s="69"/>
      <c r="HV85" s="69"/>
      <c r="HW85" s="69"/>
      <c r="HX85" s="69"/>
      <c r="HY85" s="69"/>
      <c r="HZ85" s="69"/>
      <c r="IA85" s="69"/>
      <c r="IB85" s="69"/>
      <c r="IC85" s="69"/>
      <c r="ID85" s="69"/>
      <c r="IE85" s="69"/>
      <c r="IF85" s="69"/>
      <c r="IG85" s="69"/>
      <c r="IH85" s="69"/>
      <c r="II85" s="69"/>
      <c r="IJ85" s="69"/>
      <c r="IK85" s="69"/>
      <c r="IL85" s="69"/>
      <c r="IM85" s="69"/>
      <c r="IN85" s="69"/>
      <c r="IO85" s="69"/>
      <c r="IP85" s="69"/>
      <c r="IQ85" s="69"/>
      <c r="IR85" s="69"/>
      <c r="IS85" s="69"/>
    </row>
    <row customFormat="1" customHeight="1" ht="18.75" r="86" s="2" spans="1:253">
      <c r="A86" s="37" t="s">
        <v>156</v>
      </c>
      <c r="B86" s="39" t="s">
        <v>117</v>
      </c>
      <c r="C86" s="39" t="s">
        <v>118</v>
      </c>
      <c r="D86" s="39" t="s">
        <v>66</v>
      </c>
      <c r="E86" s="39" t="s">
        <v>157</v>
      </c>
      <c r="F86" s="40"/>
      <c r="G86" s="41"/>
      <c r="H86" s="41"/>
      <c r="I86" s="41"/>
      <c r="J86" s="40"/>
      <c r="K86" s="41"/>
      <c r="L86" s="41"/>
      <c r="M86" s="40">
        <v>-2231.1</v>
      </c>
      <c r="N86" s="43">
        <f>ROUND(M86*0.015,2)</f>
        <v>-33.47</v>
      </c>
      <c r="O86" s="43">
        <f>ROUND(M86*0.015,2)</f>
        <v>-33.47</v>
      </c>
      <c r="P86" s="43">
        <f>SUM(N86:O86)</f>
        <v>-66.94</v>
      </c>
      <c r="Q86" s="40"/>
      <c r="R86" s="40"/>
      <c r="S86" s="41"/>
      <c r="T86" s="41"/>
      <c r="U86" s="41"/>
      <c r="V86" s="40"/>
      <c r="W86" s="41"/>
      <c r="X86" s="41"/>
      <c r="Y86" s="54"/>
      <c r="Z86" s="54"/>
      <c r="AA86" s="54"/>
      <c r="AB86" s="54"/>
      <c r="AC86" s="41"/>
      <c r="AD86" s="55"/>
      <c r="AE86" s="56"/>
      <c r="AF86" s="41"/>
      <c r="AG86" s="43">
        <f>G86+K86+N86+S86+W86+Z86+AE86+AF86</f>
        <v>-33.47</v>
      </c>
      <c r="AH86" s="43">
        <f>H86+O86+T86+AA86</f>
        <v>-33.47</v>
      </c>
      <c r="AI86" s="66">
        <f>SUM(AG86:AH86)</f>
        <v>-66.94</v>
      </c>
      <c r="AJ86" s="67"/>
      <c r="AK86" s="68">
        <f>AI86-AJ86</f>
        <v>-66.94</v>
      </c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  <c r="FT86" s="69"/>
      <c r="FU86" s="69"/>
      <c r="FV86" s="69"/>
      <c r="FW86" s="69"/>
      <c r="FX86" s="69"/>
      <c r="FY86" s="69"/>
      <c r="FZ86" s="69"/>
      <c r="GA86" s="69"/>
      <c r="GB86" s="69"/>
      <c r="GC86" s="69"/>
      <c r="GD86" s="69"/>
      <c r="GE86" s="69"/>
      <c r="GF86" s="69"/>
      <c r="GG86" s="69"/>
      <c r="GH86" s="69"/>
      <c r="GI86" s="69"/>
      <c r="GJ86" s="69"/>
      <c r="GK86" s="69"/>
      <c r="GL86" s="69"/>
      <c r="GM86" s="69"/>
      <c r="GN86" s="69"/>
      <c r="GO86" s="69"/>
      <c r="GP86" s="69"/>
      <c r="GQ86" s="69"/>
      <c r="GR86" s="69"/>
      <c r="GS86" s="69"/>
      <c r="GT86" s="69"/>
      <c r="GU86" s="69"/>
      <c r="GV86" s="69"/>
      <c r="GW86" s="69"/>
      <c r="GX86" s="69"/>
      <c r="GY86" s="69"/>
      <c r="GZ86" s="69"/>
      <c r="HA86" s="69"/>
      <c r="HB86" s="69"/>
      <c r="HC86" s="69"/>
      <c r="HD86" s="69"/>
      <c r="HE86" s="69"/>
      <c r="HF86" s="69"/>
      <c r="HG86" s="69"/>
      <c r="HH86" s="69"/>
      <c r="HI86" s="69"/>
      <c r="HJ86" s="69"/>
      <c r="HK86" s="69"/>
      <c r="HL86" s="69"/>
      <c r="HM86" s="69"/>
      <c r="HN86" s="69"/>
      <c r="HO86" s="69"/>
      <c r="HP86" s="69"/>
      <c r="HQ86" s="69"/>
      <c r="HR86" s="69"/>
      <c r="HS86" s="69"/>
      <c r="HT86" s="69"/>
      <c r="HU86" s="69"/>
      <c r="HV86" s="69"/>
      <c r="HW86" s="69"/>
      <c r="HX86" s="69"/>
      <c r="HY86" s="69"/>
      <c r="HZ86" s="69"/>
      <c r="IA86" s="69"/>
      <c r="IB86" s="69"/>
      <c r="IC86" s="69"/>
      <c r="ID86" s="69"/>
      <c r="IE86" s="69"/>
      <c r="IF86" s="69"/>
      <c r="IG86" s="69"/>
      <c r="IH86" s="69"/>
      <c r="II86" s="69"/>
      <c r="IJ86" s="69"/>
      <c r="IK86" s="69"/>
      <c r="IL86" s="69"/>
      <c r="IM86" s="69"/>
      <c r="IN86" s="69"/>
      <c r="IO86" s="69"/>
      <c r="IP86" s="69"/>
      <c r="IQ86" s="69"/>
      <c r="IR86" s="69"/>
      <c r="IS86" s="69"/>
    </row>
    <row customFormat="1" customHeight="1" ht="18.75" r="87" s="2" spans="1:253">
      <c r="A87" s="37" t="s">
        <v>156</v>
      </c>
      <c r="B87" s="39" t="s">
        <v>173</v>
      </c>
      <c r="C87" s="39" t="s">
        <v>174</v>
      </c>
      <c r="D87" s="39" t="s">
        <v>66</v>
      </c>
      <c r="E87" s="39" t="s">
        <v>157</v>
      </c>
      <c r="F87" s="40"/>
      <c r="G87" s="41"/>
      <c r="H87" s="41"/>
      <c r="I87" s="41"/>
      <c r="J87" s="40"/>
      <c r="K87" s="41"/>
      <c r="L87" s="41"/>
      <c r="M87" s="40">
        <v>-2231.1</v>
      </c>
      <c r="N87" s="43">
        <f>ROUND(M87*0.015,2)</f>
        <v>-33.47</v>
      </c>
      <c r="O87" s="43">
        <f>ROUND(M87*0.015,2)</f>
        <v>-33.47</v>
      </c>
      <c r="P87" s="43">
        <f>SUM(N87:O87)</f>
        <v>-66.94</v>
      </c>
      <c r="Q87" s="40"/>
      <c r="R87" s="40"/>
      <c r="S87" s="41"/>
      <c r="T87" s="41"/>
      <c r="U87" s="41"/>
      <c r="V87" s="40"/>
      <c r="W87" s="41"/>
      <c r="X87" s="41"/>
      <c r="Y87" s="54"/>
      <c r="Z87" s="54"/>
      <c r="AA87" s="54"/>
      <c r="AB87" s="54"/>
      <c r="AC87" s="41"/>
      <c r="AD87" s="55"/>
      <c r="AE87" s="56"/>
      <c r="AF87" s="41"/>
      <c r="AG87" s="43">
        <f>G87+K87+N87+S87+W87+Z87+AE87+AF87</f>
        <v>-33.47</v>
      </c>
      <c r="AH87" s="43">
        <f>H87+O87+T87+AA87</f>
        <v>-33.47</v>
      </c>
      <c r="AI87" s="66">
        <f>SUM(AG87:AH87)</f>
        <v>-66.94</v>
      </c>
      <c r="AJ87" s="67"/>
      <c r="AK87" s="68">
        <f>AI87-AJ87</f>
        <v>-66.94</v>
      </c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  <c r="FT87" s="69"/>
      <c r="FU87" s="69"/>
      <c r="FV87" s="69"/>
      <c r="FW87" s="69"/>
      <c r="FX87" s="69"/>
      <c r="FY87" s="69"/>
      <c r="FZ87" s="69"/>
      <c r="GA87" s="69"/>
      <c r="GB87" s="69"/>
      <c r="GC87" s="69"/>
      <c r="GD87" s="69"/>
      <c r="GE87" s="69"/>
      <c r="GF87" s="69"/>
      <c r="GG87" s="69"/>
      <c r="GH87" s="69"/>
      <c r="GI87" s="69"/>
      <c r="GJ87" s="69"/>
      <c r="GK87" s="69"/>
      <c r="GL87" s="69"/>
      <c r="GM87" s="69"/>
      <c r="GN87" s="69"/>
      <c r="GO87" s="69"/>
      <c r="GP87" s="69"/>
      <c r="GQ87" s="69"/>
      <c r="GR87" s="69"/>
      <c r="GS87" s="69"/>
      <c r="GT87" s="69"/>
      <c r="GU87" s="69"/>
      <c r="GV87" s="69"/>
      <c r="GW87" s="69"/>
      <c r="GX87" s="69"/>
      <c r="GY87" s="69"/>
      <c r="GZ87" s="69"/>
      <c r="HA87" s="69"/>
      <c r="HB87" s="69"/>
      <c r="HC87" s="69"/>
      <c r="HD87" s="69"/>
      <c r="HE87" s="69"/>
      <c r="HF87" s="69"/>
      <c r="HG87" s="69"/>
      <c r="HH87" s="69"/>
      <c r="HI87" s="69"/>
      <c r="HJ87" s="69"/>
      <c r="HK87" s="69"/>
      <c r="HL87" s="69"/>
      <c r="HM87" s="69"/>
      <c r="HN87" s="69"/>
      <c r="HO87" s="69"/>
      <c r="HP87" s="69"/>
      <c r="HQ87" s="69"/>
      <c r="HR87" s="69"/>
      <c r="HS87" s="69"/>
      <c r="HT87" s="69"/>
      <c r="HU87" s="69"/>
      <c r="HV87" s="69"/>
      <c r="HW87" s="69"/>
      <c r="HX87" s="69"/>
      <c r="HY87" s="69"/>
      <c r="HZ87" s="69"/>
      <c r="IA87" s="69"/>
      <c r="IB87" s="69"/>
      <c r="IC87" s="69"/>
      <c r="ID87" s="69"/>
      <c r="IE87" s="69"/>
      <c r="IF87" s="69"/>
      <c r="IG87" s="69"/>
      <c r="IH87" s="69"/>
      <c r="II87" s="69"/>
      <c r="IJ87" s="69"/>
      <c r="IK87" s="69"/>
      <c r="IL87" s="69"/>
      <c r="IM87" s="69"/>
      <c r="IN87" s="69"/>
      <c r="IO87" s="69"/>
      <c r="IP87" s="69"/>
      <c r="IQ87" s="69"/>
      <c r="IR87" s="69"/>
      <c r="IS87" s="69"/>
    </row>
    <row customFormat="1" customHeight="1" ht="18.75" r="88" s="2" spans="1:253">
      <c r="A88" s="37" t="s">
        <v>156</v>
      </c>
      <c r="B88" s="39" t="s">
        <v>119</v>
      </c>
      <c r="C88" s="39" t="s">
        <v>120</v>
      </c>
      <c r="D88" s="39" t="s">
        <v>66</v>
      </c>
      <c r="E88" s="39" t="s">
        <v>157</v>
      </c>
      <c r="F88" s="40"/>
      <c r="G88" s="41"/>
      <c r="H88" s="41"/>
      <c r="I88" s="41"/>
      <c r="J88" s="40"/>
      <c r="K88" s="41"/>
      <c r="L88" s="41"/>
      <c r="M88" s="40">
        <v>-2231.1</v>
      </c>
      <c r="N88" s="43">
        <f>ROUND(M88*0.015,2)</f>
        <v>-33.47</v>
      </c>
      <c r="O88" s="43">
        <f>ROUND(M88*0.015,2)</f>
        <v>-33.47</v>
      </c>
      <c r="P88" s="43">
        <f>SUM(N88:O88)</f>
        <v>-66.94</v>
      </c>
      <c r="Q88" s="40"/>
      <c r="R88" s="40"/>
      <c r="S88" s="41"/>
      <c r="T88" s="41"/>
      <c r="U88" s="41"/>
      <c r="V88" s="40"/>
      <c r="W88" s="41"/>
      <c r="X88" s="41"/>
      <c r="Y88" s="54"/>
      <c r="Z88" s="54"/>
      <c r="AA88" s="54"/>
      <c r="AB88" s="54"/>
      <c r="AC88" s="41"/>
      <c r="AD88" s="55"/>
      <c r="AE88" s="56"/>
      <c r="AF88" s="41"/>
      <c r="AG88" s="43">
        <f>G88+K88+N88+S88+W88+Z88+AE88+AF88</f>
        <v>-33.47</v>
      </c>
      <c r="AH88" s="43">
        <f>H88+O88+T88+AA88</f>
        <v>-33.47</v>
      </c>
      <c r="AI88" s="66">
        <f>SUM(AG88:AH88)</f>
        <v>-66.94</v>
      </c>
      <c r="AJ88" s="67"/>
      <c r="AK88" s="68">
        <f>AI88-AJ88</f>
        <v>-66.94</v>
      </c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  <c r="FT88" s="69"/>
      <c r="FU88" s="69"/>
      <c r="FV88" s="69"/>
      <c r="FW88" s="69"/>
      <c r="FX88" s="69"/>
      <c r="FY88" s="69"/>
      <c r="FZ88" s="69"/>
      <c r="GA88" s="69"/>
      <c r="GB88" s="69"/>
      <c r="GC88" s="69"/>
      <c r="GD88" s="69"/>
      <c r="GE88" s="69"/>
      <c r="GF88" s="69"/>
      <c r="GG88" s="69"/>
      <c r="GH88" s="69"/>
      <c r="GI88" s="69"/>
      <c r="GJ88" s="69"/>
      <c r="GK88" s="69"/>
      <c r="GL88" s="69"/>
      <c r="GM88" s="69"/>
      <c r="GN88" s="69"/>
      <c r="GO88" s="69"/>
      <c r="GP88" s="69"/>
      <c r="GQ88" s="69"/>
      <c r="GR88" s="69"/>
      <c r="GS88" s="69"/>
      <c r="GT88" s="69"/>
      <c r="GU88" s="69"/>
      <c r="GV88" s="69"/>
      <c r="GW88" s="69"/>
      <c r="GX88" s="69"/>
      <c r="GY88" s="69"/>
      <c r="GZ88" s="69"/>
      <c r="HA88" s="69"/>
      <c r="HB88" s="69"/>
      <c r="HC88" s="69"/>
      <c r="HD88" s="69"/>
      <c r="HE88" s="69"/>
      <c r="HF88" s="69"/>
      <c r="HG88" s="69"/>
      <c r="HH88" s="69"/>
      <c r="HI88" s="69"/>
      <c r="HJ88" s="69"/>
      <c r="HK88" s="69"/>
      <c r="HL88" s="69"/>
      <c r="HM88" s="69"/>
      <c r="HN88" s="69"/>
      <c r="HO88" s="69"/>
      <c r="HP88" s="69"/>
      <c r="HQ88" s="69"/>
      <c r="HR88" s="69"/>
      <c r="HS88" s="69"/>
      <c r="HT88" s="69"/>
      <c r="HU88" s="69"/>
      <c r="HV88" s="69"/>
      <c r="HW88" s="69"/>
      <c r="HX88" s="69"/>
      <c r="HY88" s="69"/>
      <c r="HZ88" s="69"/>
      <c r="IA88" s="69"/>
      <c r="IB88" s="69"/>
      <c r="IC88" s="69"/>
      <c r="ID88" s="69"/>
      <c r="IE88" s="69"/>
      <c r="IF88" s="69"/>
      <c r="IG88" s="69"/>
      <c r="IH88" s="69"/>
      <c r="II88" s="69"/>
      <c r="IJ88" s="69"/>
      <c r="IK88" s="69"/>
      <c r="IL88" s="69"/>
      <c r="IM88" s="69"/>
      <c r="IN88" s="69"/>
      <c r="IO88" s="69"/>
      <c r="IP88" s="69"/>
      <c r="IQ88" s="69"/>
      <c r="IR88" s="69"/>
      <c r="IS88" s="69"/>
    </row>
    <row customFormat="1" customHeight="1" ht="18.75" r="89" s="2" spans="1:253">
      <c r="A89" s="37" t="s">
        <v>156</v>
      </c>
      <c r="B89" s="70" t="s">
        <v>121</v>
      </c>
      <c r="C89" s="70" t="s">
        <v>122</v>
      </c>
      <c r="D89" s="39" t="s">
        <v>66</v>
      </c>
      <c r="E89" s="39" t="s">
        <v>157</v>
      </c>
      <c r="F89" s="40"/>
      <c r="G89" s="41"/>
      <c r="H89" s="41"/>
      <c r="I89" s="41"/>
      <c r="J89" s="40"/>
      <c r="K89" s="41"/>
      <c r="L89" s="41"/>
      <c r="M89" s="40">
        <v>-2231.1</v>
      </c>
      <c r="N89" s="43">
        <f>ROUND(M89*0.015,2)</f>
        <v>-33.47</v>
      </c>
      <c r="O89" s="43">
        <f>ROUND(M89*0.015,2)</f>
        <v>-33.47</v>
      </c>
      <c r="P89" s="43">
        <f>SUM(N89:O89)</f>
        <v>-66.94</v>
      </c>
      <c r="Q89" s="40"/>
      <c r="R89" s="40"/>
      <c r="S89" s="41"/>
      <c r="T89" s="41"/>
      <c r="U89" s="41"/>
      <c r="V89" s="40"/>
      <c r="W89" s="41"/>
      <c r="X89" s="41"/>
      <c r="Y89" s="54"/>
      <c r="Z89" s="54"/>
      <c r="AA89" s="54"/>
      <c r="AB89" s="54"/>
      <c r="AC89" s="41"/>
      <c r="AD89" s="55"/>
      <c r="AE89" s="56"/>
      <c r="AF89" s="41"/>
      <c r="AG89" s="43">
        <f>G89+K89+N89+S89+W89+Z89+AE89+AF89</f>
        <v>-33.47</v>
      </c>
      <c r="AH89" s="43">
        <f>H89+O89+T89+AA89</f>
        <v>-33.47</v>
      </c>
      <c r="AI89" s="66">
        <f>SUM(AG89:AH89)</f>
        <v>-66.94</v>
      </c>
      <c r="AJ89" s="67"/>
      <c r="AK89" s="68">
        <f>AI89-AJ89</f>
        <v>-66.94</v>
      </c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69"/>
      <c r="EV89" s="69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  <c r="FT89" s="69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69"/>
      <c r="GI89" s="69"/>
      <c r="GJ89" s="69"/>
      <c r="GK89" s="69"/>
      <c r="GL89" s="69"/>
      <c r="GM89" s="69"/>
      <c r="GN89" s="69"/>
      <c r="GO89" s="69"/>
      <c r="GP89" s="69"/>
      <c r="GQ89" s="69"/>
      <c r="GR89" s="69"/>
      <c r="GS89" s="69"/>
      <c r="GT89" s="69"/>
      <c r="GU89" s="69"/>
      <c r="GV89" s="69"/>
      <c r="GW89" s="69"/>
      <c r="GX89" s="69"/>
      <c r="GY89" s="69"/>
      <c r="GZ89" s="69"/>
      <c r="HA89" s="69"/>
      <c r="HB89" s="69"/>
      <c r="HC89" s="69"/>
      <c r="HD89" s="69"/>
      <c r="HE89" s="69"/>
      <c r="HF89" s="69"/>
      <c r="HG89" s="69"/>
      <c r="HH89" s="69"/>
      <c r="HI89" s="69"/>
      <c r="HJ89" s="69"/>
      <c r="HK89" s="69"/>
      <c r="HL89" s="69"/>
      <c r="HM89" s="69"/>
      <c r="HN89" s="69"/>
      <c r="HO89" s="69"/>
      <c r="HP89" s="69"/>
      <c r="HQ89" s="69"/>
      <c r="HR89" s="69"/>
      <c r="HS89" s="69"/>
      <c r="HT89" s="69"/>
      <c r="HU89" s="69"/>
      <c r="HV89" s="69"/>
      <c r="HW89" s="69"/>
      <c r="HX89" s="69"/>
      <c r="HY89" s="69"/>
      <c r="HZ89" s="69"/>
      <c r="IA89" s="69"/>
      <c r="IB89" s="69"/>
      <c r="IC89" s="69"/>
      <c r="ID89" s="69"/>
      <c r="IE89" s="69"/>
      <c r="IF89" s="69"/>
      <c r="IG89" s="69"/>
      <c r="IH89" s="69"/>
      <c r="II89" s="69"/>
      <c r="IJ89" s="69"/>
      <c r="IK89" s="69"/>
      <c r="IL89" s="69"/>
      <c r="IM89" s="69"/>
      <c r="IN89" s="69"/>
      <c r="IO89" s="69"/>
      <c r="IP89" s="69"/>
      <c r="IQ89" s="69"/>
      <c r="IR89" s="69"/>
      <c r="IS89" s="69"/>
    </row>
    <row customFormat="1" customHeight="1" ht="18.75" r="90" s="2" spans="1:253">
      <c r="A90" s="37" t="s">
        <v>156</v>
      </c>
      <c r="B90" s="70" t="s">
        <v>123</v>
      </c>
      <c r="C90" s="39" t="s">
        <v>124</v>
      </c>
      <c r="D90" s="39" t="s">
        <v>66</v>
      </c>
      <c r="E90" s="39" t="s">
        <v>157</v>
      </c>
      <c r="F90" s="40"/>
      <c r="G90" s="41"/>
      <c r="H90" s="41"/>
      <c r="I90" s="41"/>
      <c r="J90" s="40"/>
      <c r="K90" s="41"/>
      <c r="L90" s="41"/>
      <c r="M90" s="40">
        <v>-2231.1</v>
      </c>
      <c r="N90" s="43">
        <f>ROUND(M90*0.015,2)</f>
        <v>-33.47</v>
      </c>
      <c r="O90" s="43">
        <f>ROUND(M90*0.015,2)</f>
        <v>-33.47</v>
      </c>
      <c r="P90" s="43">
        <f>SUM(N90:O90)</f>
        <v>-66.94</v>
      </c>
      <c r="Q90" s="40"/>
      <c r="R90" s="40"/>
      <c r="S90" s="41"/>
      <c r="T90" s="41"/>
      <c r="U90" s="41"/>
      <c r="V90" s="40"/>
      <c r="W90" s="41"/>
      <c r="X90" s="41"/>
      <c r="Y90" s="54"/>
      <c r="Z90" s="54"/>
      <c r="AA90" s="54"/>
      <c r="AB90" s="54"/>
      <c r="AC90" s="41"/>
      <c r="AD90" s="55"/>
      <c r="AE90" s="56"/>
      <c r="AF90" s="41"/>
      <c r="AG90" s="43">
        <f>G90+K90+N90+S90+W90+Z90+AE90+AF90</f>
        <v>-33.47</v>
      </c>
      <c r="AH90" s="43">
        <f>H90+O90+T90+AA90</f>
        <v>-33.47</v>
      </c>
      <c r="AI90" s="66">
        <f>SUM(AG90:AH90)</f>
        <v>-66.94</v>
      </c>
      <c r="AJ90" s="67"/>
      <c r="AK90" s="68">
        <f>AI90-AJ90</f>
        <v>-66.94</v>
      </c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69"/>
      <c r="EV90" s="69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69"/>
      <c r="FQ90" s="69"/>
      <c r="FR90" s="69"/>
      <c r="FS90" s="69"/>
      <c r="FT90" s="69"/>
      <c r="FU90" s="69"/>
      <c r="FV90" s="69"/>
      <c r="FW90" s="69"/>
      <c r="FX90" s="69"/>
      <c r="FY90" s="69"/>
      <c r="FZ90" s="69"/>
      <c r="GA90" s="69"/>
      <c r="GB90" s="69"/>
      <c r="GC90" s="69"/>
      <c r="GD90" s="69"/>
      <c r="GE90" s="69"/>
      <c r="GF90" s="69"/>
      <c r="GG90" s="69"/>
      <c r="GH90" s="69"/>
      <c r="GI90" s="69"/>
      <c r="GJ90" s="69"/>
      <c r="GK90" s="69"/>
      <c r="GL90" s="69"/>
      <c r="GM90" s="69"/>
      <c r="GN90" s="69"/>
      <c r="GO90" s="69"/>
      <c r="GP90" s="69"/>
      <c r="GQ90" s="69"/>
      <c r="GR90" s="69"/>
      <c r="GS90" s="69"/>
      <c r="GT90" s="69"/>
      <c r="GU90" s="69"/>
      <c r="GV90" s="69"/>
      <c r="GW90" s="69"/>
      <c r="GX90" s="69"/>
      <c r="GY90" s="69"/>
      <c r="GZ90" s="69"/>
      <c r="HA90" s="69"/>
      <c r="HB90" s="69"/>
      <c r="HC90" s="69"/>
      <c r="HD90" s="69"/>
      <c r="HE90" s="69"/>
      <c r="HF90" s="69"/>
      <c r="HG90" s="69"/>
      <c r="HH90" s="69"/>
      <c r="HI90" s="69"/>
      <c r="HJ90" s="69"/>
      <c r="HK90" s="69"/>
      <c r="HL90" s="69"/>
      <c r="HM90" s="69"/>
      <c r="HN90" s="69"/>
      <c r="HO90" s="69"/>
      <c r="HP90" s="69"/>
      <c r="HQ90" s="69"/>
      <c r="HR90" s="69"/>
      <c r="HS90" s="69"/>
      <c r="HT90" s="69"/>
      <c r="HU90" s="69"/>
      <c r="HV90" s="69"/>
      <c r="HW90" s="69"/>
      <c r="HX90" s="69"/>
      <c r="HY90" s="69"/>
      <c r="HZ90" s="69"/>
      <c r="IA90" s="69"/>
      <c r="IB90" s="69"/>
      <c r="IC90" s="69"/>
      <c r="ID90" s="69"/>
      <c r="IE90" s="69"/>
      <c r="IF90" s="69"/>
      <c r="IG90" s="69"/>
      <c r="IH90" s="69"/>
      <c r="II90" s="69"/>
      <c r="IJ90" s="69"/>
      <c r="IK90" s="69"/>
      <c r="IL90" s="69"/>
      <c r="IM90" s="69"/>
      <c r="IN90" s="69"/>
      <c r="IO90" s="69"/>
      <c r="IP90" s="69"/>
      <c r="IQ90" s="69"/>
      <c r="IR90" s="69"/>
      <c r="IS90" s="69"/>
    </row>
    <row customFormat="1" customHeight="1" ht="18.75" r="91" s="2" spans="1:253">
      <c r="A91" s="37" t="s">
        <v>156</v>
      </c>
      <c r="B91" s="70" t="s">
        <v>175</v>
      </c>
      <c r="C91" s="39" t="s">
        <v>176</v>
      </c>
      <c r="D91" s="39" t="s">
        <v>66</v>
      </c>
      <c r="E91" s="39" t="s">
        <v>157</v>
      </c>
      <c r="F91" s="40"/>
      <c r="G91" s="41"/>
      <c r="H91" s="41"/>
      <c r="I91" s="41"/>
      <c r="J91" s="40"/>
      <c r="K91" s="41"/>
      <c r="L91" s="41"/>
      <c r="M91" s="40">
        <v>-2231.1</v>
      </c>
      <c r="N91" s="43">
        <f>ROUND(M91*0.015,2)</f>
        <v>-33.47</v>
      </c>
      <c r="O91" s="43">
        <f>ROUND(M91*0.015,2)</f>
        <v>-33.47</v>
      </c>
      <c r="P91" s="43">
        <f>SUM(N91:O91)</f>
        <v>-66.94</v>
      </c>
      <c r="Q91" s="40"/>
      <c r="R91" s="40"/>
      <c r="S91" s="41"/>
      <c r="T91" s="41"/>
      <c r="U91" s="41"/>
      <c r="V91" s="40"/>
      <c r="W91" s="41"/>
      <c r="X91" s="41"/>
      <c r="Y91" s="54"/>
      <c r="Z91" s="54"/>
      <c r="AA91" s="54"/>
      <c r="AB91" s="54"/>
      <c r="AC91" s="41"/>
      <c r="AD91" s="55"/>
      <c r="AE91" s="56"/>
      <c r="AF91" s="41"/>
      <c r="AG91" s="43">
        <f>G91+K91+N91+S91+W91+Z91+AE91+AF91</f>
        <v>-33.47</v>
      </c>
      <c r="AH91" s="43">
        <f>H91+O91+T91+AA91</f>
        <v>-33.47</v>
      </c>
      <c r="AI91" s="66">
        <f>SUM(AG91:AH91)</f>
        <v>-66.94</v>
      </c>
      <c r="AJ91" s="67"/>
      <c r="AK91" s="68">
        <f>AI91-AJ91</f>
        <v>-66.94</v>
      </c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69"/>
      <c r="EV91" s="69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69"/>
      <c r="FQ91" s="69"/>
      <c r="FR91" s="69"/>
      <c r="FS91" s="69"/>
      <c r="FT91" s="69"/>
      <c r="FU91" s="69"/>
      <c r="FV91" s="69"/>
      <c r="FW91" s="69"/>
      <c r="FX91" s="69"/>
      <c r="FY91" s="69"/>
      <c r="FZ91" s="69"/>
      <c r="GA91" s="69"/>
      <c r="GB91" s="69"/>
      <c r="GC91" s="69"/>
      <c r="GD91" s="69"/>
      <c r="GE91" s="69"/>
      <c r="GF91" s="69"/>
      <c r="GG91" s="69"/>
      <c r="GH91" s="69"/>
      <c r="GI91" s="69"/>
      <c r="GJ91" s="69"/>
      <c r="GK91" s="69"/>
      <c r="GL91" s="69"/>
      <c r="GM91" s="69"/>
      <c r="GN91" s="69"/>
      <c r="GO91" s="69"/>
      <c r="GP91" s="69"/>
      <c r="GQ91" s="69"/>
      <c r="GR91" s="69"/>
      <c r="GS91" s="69"/>
      <c r="GT91" s="69"/>
      <c r="GU91" s="69"/>
      <c r="GV91" s="69"/>
      <c r="GW91" s="69"/>
      <c r="GX91" s="69"/>
      <c r="GY91" s="69"/>
      <c r="GZ91" s="69"/>
      <c r="HA91" s="69"/>
      <c r="HB91" s="69"/>
      <c r="HC91" s="69"/>
      <c r="HD91" s="69"/>
      <c r="HE91" s="69"/>
      <c r="HF91" s="69"/>
      <c r="HG91" s="69"/>
      <c r="HH91" s="69"/>
      <c r="HI91" s="69"/>
      <c r="HJ91" s="69"/>
      <c r="HK91" s="69"/>
      <c r="HL91" s="69"/>
      <c r="HM91" s="69"/>
      <c r="HN91" s="69"/>
      <c r="HO91" s="69"/>
      <c r="HP91" s="69"/>
      <c r="HQ91" s="69"/>
      <c r="HR91" s="69"/>
      <c r="HS91" s="69"/>
      <c r="HT91" s="69"/>
      <c r="HU91" s="69"/>
      <c r="HV91" s="69"/>
      <c r="HW91" s="69"/>
      <c r="HX91" s="69"/>
      <c r="HY91" s="69"/>
      <c r="HZ91" s="69"/>
      <c r="IA91" s="69"/>
      <c r="IB91" s="69"/>
      <c r="IC91" s="69"/>
      <c r="ID91" s="69"/>
      <c r="IE91" s="69"/>
      <c r="IF91" s="69"/>
      <c r="IG91" s="69"/>
      <c r="IH91" s="69"/>
      <c r="II91" s="69"/>
      <c r="IJ91" s="69"/>
      <c r="IK91" s="69"/>
      <c r="IL91" s="69"/>
      <c r="IM91" s="69"/>
      <c r="IN91" s="69"/>
      <c r="IO91" s="69"/>
      <c r="IP91" s="69"/>
      <c r="IQ91" s="69"/>
      <c r="IR91" s="69"/>
      <c r="IS91" s="69"/>
    </row>
    <row customFormat="1" customHeight="1" ht="18.75" r="92" s="2" spans="1:253">
      <c r="A92" s="37" t="s">
        <v>156</v>
      </c>
      <c r="B92" s="70" t="s">
        <v>125</v>
      </c>
      <c r="C92" s="39" t="s">
        <v>126</v>
      </c>
      <c r="D92" s="39" t="s">
        <v>66</v>
      </c>
      <c r="E92" s="39" t="s">
        <v>157</v>
      </c>
      <c r="F92" s="40"/>
      <c r="G92" s="41"/>
      <c r="H92" s="41"/>
      <c r="I92" s="41"/>
      <c r="J92" s="40"/>
      <c r="K92" s="41"/>
      <c r="L92" s="41"/>
      <c r="M92" s="40">
        <v>-2231.1</v>
      </c>
      <c r="N92" s="43">
        <f>ROUND(M92*0.015,2)</f>
        <v>-33.47</v>
      </c>
      <c r="O92" s="43">
        <f>ROUND(M92*0.015,2)</f>
        <v>-33.47</v>
      </c>
      <c r="P92" s="43">
        <f>SUM(N92:O92)</f>
        <v>-66.94</v>
      </c>
      <c r="Q92" s="40"/>
      <c r="R92" s="40"/>
      <c r="S92" s="41"/>
      <c r="T92" s="41"/>
      <c r="U92" s="41"/>
      <c r="V92" s="40"/>
      <c r="W92" s="41"/>
      <c r="X92" s="41"/>
      <c r="Y92" s="54"/>
      <c r="Z92" s="54"/>
      <c r="AA92" s="54"/>
      <c r="AB92" s="54"/>
      <c r="AC92" s="41"/>
      <c r="AD92" s="55"/>
      <c r="AE92" s="56"/>
      <c r="AF92" s="41"/>
      <c r="AG92" s="43">
        <f>G92+K92+N92+S92+W92+Z92+AE92+AF92</f>
        <v>-33.47</v>
      </c>
      <c r="AH92" s="43">
        <f>H92+O92+T92+AA92</f>
        <v>-33.47</v>
      </c>
      <c r="AI92" s="66">
        <f>SUM(AG92:AH92)</f>
        <v>-66.94</v>
      </c>
      <c r="AJ92" s="67"/>
      <c r="AK92" s="68">
        <f>AI92-AJ92</f>
        <v>-66.94</v>
      </c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69"/>
      <c r="EV92" s="69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69"/>
      <c r="FQ92" s="69"/>
      <c r="FR92" s="69"/>
      <c r="FS92" s="69"/>
      <c r="FT92" s="69"/>
      <c r="FU92" s="69"/>
      <c r="FV92" s="69"/>
      <c r="FW92" s="69"/>
      <c r="FX92" s="69"/>
      <c r="FY92" s="69"/>
      <c r="FZ92" s="69"/>
      <c r="GA92" s="69"/>
      <c r="GB92" s="69"/>
      <c r="GC92" s="69"/>
      <c r="GD92" s="69"/>
      <c r="GE92" s="69"/>
      <c r="GF92" s="69"/>
      <c r="GG92" s="69"/>
      <c r="GH92" s="69"/>
      <c r="GI92" s="69"/>
      <c r="GJ92" s="69"/>
      <c r="GK92" s="69"/>
      <c r="GL92" s="69"/>
      <c r="GM92" s="69"/>
      <c r="GN92" s="69"/>
      <c r="GO92" s="69"/>
      <c r="GP92" s="69"/>
      <c r="GQ92" s="69"/>
      <c r="GR92" s="69"/>
      <c r="GS92" s="69"/>
      <c r="GT92" s="69"/>
      <c r="GU92" s="69"/>
      <c r="GV92" s="69"/>
      <c r="GW92" s="69"/>
      <c r="GX92" s="69"/>
      <c r="GY92" s="69"/>
      <c r="GZ92" s="69"/>
      <c r="HA92" s="69"/>
      <c r="HB92" s="69"/>
      <c r="HC92" s="69"/>
      <c r="HD92" s="69"/>
      <c r="HE92" s="69"/>
      <c r="HF92" s="69"/>
      <c r="HG92" s="69"/>
      <c r="HH92" s="69"/>
      <c r="HI92" s="69"/>
      <c r="HJ92" s="69"/>
      <c r="HK92" s="69"/>
      <c r="HL92" s="69"/>
      <c r="HM92" s="69"/>
      <c r="HN92" s="69"/>
      <c r="HO92" s="69"/>
      <c r="HP92" s="69"/>
      <c r="HQ92" s="69"/>
      <c r="HR92" s="69"/>
      <c r="HS92" s="69"/>
      <c r="HT92" s="69"/>
      <c r="HU92" s="69"/>
      <c r="HV92" s="69"/>
      <c r="HW92" s="69"/>
      <c r="HX92" s="69"/>
      <c r="HY92" s="69"/>
      <c r="HZ92" s="69"/>
      <c r="IA92" s="69"/>
      <c r="IB92" s="69"/>
      <c r="IC92" s="69"/>
      <c r="ID92" s="69"/>
      <c r="IE92" s="69"/>
      <c r="IF92" s="69"/>
      <c r="IG92" s="69"/>
      <c r="IH92" s="69"/>
      <c r="II92" s="69"/>
      <c r="IJ92" s="69"/>
      <c r="IK92" s="69"/>
      <c r="IL92" s="69"/>
      <c r="IM92" s="69"/>
      <c r="IN92" s="69"/>
      <c r="IO92" s="69"/>
      <c r="IP92" s="69"/>
      <c r="IQ92" s="69"/>
      <c r="IR92" s="69"/>
      <c r="IS92" s="69"/>
    </row>
    <row customFormat="1" customHeight="1" ht="18.75" r="93" s="2" spans="1:253">
      <c r="A93" s="37" t="s">
        <v>156</v>
      </c>
      <c r="B93" s="71" t="s">
        <v>127</v>
      </c>
      <c r="C93" s="72" t="s">
        <v>128</v>
      </c>
      <c r="D93" s="39" t="s">
        <v>66</v>
      </c>
      <c r="E93" s="39" t="s">
        <v>157</v>
      </c>
      <c r="F93" s="40"/>
      <c r="G93" s="41"/>
      <c r="H93" s="41"/>
      <c r="I93" s="41"/>
      <c r="J93" s="40"/>
      <c r="K93" s="41"/>
      <c r="L93" s="41"/>
      <c r="M93" s="40">
        <v>-2231.1</v>
      </c>
      <c r="N93" s="43">
        <f>ROUND(M93*0.015,2)</f>
        <v>-33.47</v>
      </c>
      <c r="O93" s="43">
        <f>ROUND(M93*0.015,2)</f>
        <v>-33.47</v>
      </c>
      <c r="P93" s="43">
        <f>SUM(N93:O93)</f>
        <v>-66.94</v>
      </c>
      <c r="Q93" s="40"/>
      <c r="R93" s="40"/>
      <c r="S93" s="41"/>
      <c r="T93" s="41"/>
      <c r="U93" s="41"/>
      <c r="V93" s="40"/>
      <c r="W93" s="41"/>
      <c r="X93" s="41"/>
      <c r="Y93" s="54"/>
      <c r="Z93" s="54"/>
      <c r="AA93" s="54"/>
      <c r="AB93" s="54"/>
      <c r="AC93" s="41"/>
      <c r="AD93" s="55"/>
      <c r="AE93" s="56"/>
      <c r="AF93" s="41"/>
      <c r="AG93" s="43">
        <f>G93+K93+N93+S93+W93+Z93+AE93+AF93</f>
        <v>-33.47</v>
      </c>
      <c r="AH93" s="43">
        <f>H93+O93+T93+AA93</f>
        <v>-33.47</v>
      </c>
      <c r="AI93" s="66">
        <f>SUM(AG93:AH93)</f>
        <v>-66.94</v>
      </c>
      <c r="AJ93" s="67"/>
      <c r="AK93" s="68">
        <f>AI93-AJ93</f>
        <v>-66.94</v>
      </c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69"/>
      <c r="EV93" s="69"/>
      <c r="EW93" s="69"/>
      <c r="EX93" s="69"/>
      <c r="EY93" s="69"/>
      <c r="EZ93" s="69"/>
      <c r="FA93" s="69"/>
      <c r="FB93" s="69"/>
      <c r="FC93" s="69"/>
      <c r="FD93" s="69"/>
      <c r="FE93" s="69"/>
      <c r="FF93" s="69"/>
      <c r="FG93" s="69"/>
      <c r="FH93" s="69"/>
      <c r="FI93" s="69"/>
      <c r="FJ93" s="69"/>
      <c r="FK93" s="69"/>
      <c r="FL93" s="69"/>
      <c r="FM93" s="69"/>
      <c r="FN93" s="69"/>
      <c r="FO93" s="69"/>
      <c r="FP93" s="69"/>
      <c r="FQ93" s="69"/>
      <c r="FR93" s="69"/>
      <c r="FS93" s="69"/>
      <c r="FT93" s="69"/>
      <c r="FU93" s="69"/>
      <c r="FV93" s="69"/>
      <c r="FW93" s="69"/>
      <c r="FX93" s="69"/>
      <c r="FY93" s="69"/>
      <c r="FZ93" s="69"/>
      <c r="GA93" s="69"/>
      <c r="GB93" s="69"/>
      <c r="GC93" s="69"/>
      <c r="GD93" s="69"/>
      <c r="GE93" s="69"/>
      <c r="GF93" s="69"/>
      <c r="GG93" s="69"/>
      <c r="GH93" s="69"/>
      <c r="GI93" s="69"/>
      <c r="GJ93" s="69"/>
      <c r="GK93" s="69"/>
      <c r="GL93" s="69"/>
      <c r="GM93" s="69"/>
      <c r="GN93" s="69"/>
      <c r="GO93" s="69"/>
      <c r="GP93" s="69"/>
      <c r="GQ93" s="69"/>
      <c r="GR93" s="69"/>
      <c r="GS93" s="69"/>
      <c r="GT93" s="69"/>
      <c r="GU93" s="69"/>
      <c r="GV93" s="69"/>
      <c r="GW93" s="69"/>
      <c r="GX93" s="69"/>
      <c r="GY93" s="69"/>
      <c r="GZ93" s="69"/>
      <c r="HA93" s="69"/>
      <c r="HB93" s="69"/>
      <c r="HC93" s="69"/>
      <c r="HD93" s="69"/>
      <c r="HE93" s="69"/>
      <c r="HF93" s="69"/>
      <c r="HG93" s="69"/>
      <c r="HH93" s="69"/>
      <c r="HI93" s="69"/>
      <c r="HJ93" s="69"/>
      <c r="HK93" s="69"/>
      <c r="HL93" s="69"/>
      <c r="HM93" s="69"/>
      <c r="HN93" s="69"/>
      <c r="HO93" s="69"/>
      <c r="HP93" s="69"/>
      <c r="HQ93" s="69"/>
      <c r="HR93" s="69"/>
      <c r="HS93" s="69"/>
      <c r="HT93" s="69"/>
      <c r="HU93" s="69"/>
      <c r="HV93" s="69"/>
      <c r="HW93" s="69"/>
      <c r="HX93" s="69"/>
      <c r="HY93" s="69"/>
      <c r="HZ93" s="69"/>
      <c r="IA93" s="69"/>
      <c r="IB93" s="69"/>
      <c r="IC93" s="69"/>
      <c r="ID93" s="69"/>
      <c r="IE93" s="69"/>
      <c r="IF93" s="69"/>
      <c r="IG93" s="69"/>
      <c r="IH93" s="69"/>
      <c r="II93" s="69"/>
      <c r="IJ93" s="69"/>
      <c r="IK93" s="69"/>
      <c r="IL93" s="69"/>
      <c r="IM93" s="69"/>
      <c r="IN93" s="69"/>
      <c r="IO93" s="69"/>
      <c r="IP93" s="69"/>
      <c r="IQ93" s="69"/>
      <c r="IR93" s="69"/>
      <c r="IS93" s="69"/>
    </row>
    <row customFormat="1" customHeight="1" ht="18.75" r="94" s="2" spans="1:253">
      <c r="A94" s="37" t="s">
        <v>156</v>
      </c>
      <c r="B94" s="71" t="s">
        <v>177</v>
      </c>
      <c r="C94" s="72" t="s">
        <v>178</v>
      </c>
      <c r="D94" s="39" t="s">
        <v>66</v>
      </c>
      <c r="E94" s="39" t="s">
        <v>157</v>
      </c>
      <c r="F94" s="40"/>
      <c r="G94" s="41"/>
      <c r="H94" s="41"/>
      <c r="I94" s="41"/>
      <c r="J94" s="40"/>
      <c r="K94" s="41"/>
      <c r="L94" s="41"/>
      <c r="M94" s="40">
        <v>-2231.1</v>
      </c>
      <c r="N94" s="43">
        <f>ROUND(M94*0.015,2)</f>
        <v>-33.47</v>
      </c>
      <c r="O94" s="43">
        <f>ROUND(M94*0.015,2)</f>
        <v>-33.47</v>
      </c>
      <c r="P94" s="43">
        <f>SUM(N94:O94)</f>
        <v>-66.94</v>
      </c>
      <c r="Q94" s="40"/>
      <c r="R94" s="40"/>
      <c r="S94" s="41"/>
      <c r="T94" s="41"/>
      <c r="U94" s="41"/>
      <c r="V94" s="40"/>
      <c r="W94" s="41"/>
      <c r="X94" s="41"/>
      <c r="Y94" s="54"/>
      <c r="Z94" s="54"/>
      <c r="AA94" s="54"/>
      <c r="AB94" s="54"/>
      <c r="AC94" s="41"/>
      <c r="AD94" s="55"/>
      <c r="AE94" s="56"/>
      <c r="AF94" s="41"/>
      <c r="AG94" s="43">
        <f>G94+K94+N94+S94+W94+Z94+AE94+AF94</f>
        <v>-33.47</v>
      </c>
      <c r="AH94" s="43">
        <f>H94+O94+T94+AA94</f>
        <v>-33.47</v>
      </c>
      <c r="AI94" s="66">
        <f>SUM(AG94:AH94)</f>
        <v>-66.94</v>
      </c>
      <c r="AJ94" s="67"/>
      <c r="AK94" s="68">
        <f>AI94-AJ94</f>
        <v>-66.94</v>
      </c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  <c r="ED94" s="69"/>
      <c r="EE94" s="69"/>
      <c r="EF94" s="69"/>
      <c r="EG94" s="69"/>
      <c r="EH94" s="69"/>
      <c r="EI94" s="69"/>
      <c r="EJ94" s="69"/>
      <c r="EK94" s="69"/>
      <c r="EL94" s="69"/>
      <c r="EM94" s="69"/>
      <c r="EN94" s="69"/>
      <c r="EO94" s="69"/>
      <c r="EP94" s="69"/>
      <c r="EQ94" s="69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69"/>
      <c r="FC94" s="69"/>
      <c r="FD94" s="69"/>
      <c r="FE94" s="69"/>
      <c r="FF94" s="69"/>
      <c r="FG94" s="69"/>
      <c r="FH94" s="69"/>
      <c r="FI94" s="69"/>
      <c r="FJ94" s="69"/>
      <c r="FK94" s="69"/>
      <c r="FL94" s="69"/>
      <c r="FM94" s="69"/>
      <c r="FN94" s="69"/>
      <c r="FO94" s="69"/>
      <c r="FP94" s="69"/>
      <c r="FQ94" s="69"/>
      <c r="FR94" s="69"/>
      <c r="FS94" s="69"/>
      <c r="FT94" s="69"/>
      <c r="FU94" s="69"/>
      <c r="FV94" s="69"/>
      <c r="FW94" s="69"/>
      <c r="FX94" s="69"/>
      <c r="FY94" s="69"/>
      <c r="FZ94" s="69"/>
      <c r="GA94" s="69"/>
      <c r="GB94" s="69"/>
      <c r="GC94" s="69"/>
      <c r="GD94" s="69"/>
      <c r="GE94" s="69"/>
      <c r="GF94" s="69"/>
      <c r="GG94" s="69"/>
      <c r="GH94" s="69"/>
      <c r="GI94" s="69"/>
      <c r="GJ94" s="69"/>
      <c r="GK94" s="69"/>
      <c r="GL94" s="69"/>
      <c r="GM94" s="69"/>
      <c r="GN94" s="69"/>
      <c r="GO94" s="69"/>
      <c r="GP94" s="69"/>
      <c r="GQ94" s="69"/>
      <c r="GR94" s="69"/>
      <c r="GS94" s="69"/>
      <c r="GT94" s="69"/>
      <c r="GU94" s="69"/>
      <c r="GV94" s="69"/>
      <c r="GW94" s="69"/>
      <c r="GX94" s="69"/>
      <c r="GY94" s="69"/>
      <c r="GZ94" s="69"/>
      <c r="HA94" s="69"/>
      <c r="HB94" s="69"/>
      <c r="HC94" s="69"/>
      <c r="HD94" s="69"/>
      <c r="HE94" s="69"/>
      <c r="HF94" s="69"/>
      <c r="HG94" s="69"/>
      <c r="HH94" s="69"/>
      <c r="HI94" s="69"/>
      <c r="HJ94" s="69"/>
      <c r="HK94" s="69"/>
      <c r="HL94" s="69"/>
      <c r="HM94" s="69"/>
      <c r="HN94" s="69"/>
      <c r="HO94" s="69"/>
      <c r="HP94" s="69"/>
      <c r="HQ94" s="69"/>
      <c r="HR94" s="69"/>
      <c r="HS94" s="69"/>
      <c r="HT94" s="69"/>
      <c r="HU94" s="69"/>
      <c r="HV94" s="69"/>
      <c r="HW94" s="69"/>
      <c r="HX94" s="69"/>
      <c r="HY94" s="69"/>
      <c r="HZ94" s="69"/>
      <c r="IA94" s="69"/>
      <c r="IB94" s="69"/>
      <c r="IC94" s="69"/>
      <c r="ID94" s="69"/>
      <c r="IE94" s="69"/>
      <c r="IF94" s="69"/>
      <c r="IG94" s="69"/>
      <c r="IH94" s="69"/>
      <c r="II94" s="69"/>
      <c r="IJ94" s="69"/>
      <c r="IK94" s="69"/>
      <c r="IL94" s="69"/>
      <c r="IM94" s="69"/>
      <c r="IN94" s="69"/>
      <c r="IO94" s="69"/>
      <c r="IP94" s="69"/>
      <c r="IQ94" s="69"/>
      <c r="IR94" s="69"/>
      <c r="IS94" s="69"/>
    </row>
    <row customFormat="1" customHeight="1" ht="18.75" r="95" s="2" spans="1:253">
      <c r="A95" s="37" t="s">
        <v>156</v>
      </c>
      <c r="B95" s="73" t="s">
        <v>129</v>
      </c>
      <c r="C95" s="74" t="s">
        <v>130</v>
      </c>
      <c r="D95" s="39" t="s">
        <v>66</v>
      </c>
      <c r="E95" s="39" t="s">
        <v>157</v>
      </c>
      <c r="F95" s="40"/>
      <c r="G95" s="41"/>
      <c r="H95" s="41"/>
      <c r="I95" s="41"/>
      <c r="J95" s="40"/>
      <c r="K95" s="41"/>
      <c r="L95" s="41"/>
      <c r="M95" s="40">
        <v>-2231.1</v>
      </c>
      <c r="N95" s="43">
        <f>ROUND(M95*0.015,2)</f>
        <v>-33.47</v>
      </c>
      <c r="O95" s="43">
        <f>ROUND(M95*0.015,2)</f>
        <v>-33.47</v>
      </c>
      <c r="P95" s="43">
        <f>SUM(N95:O95)</f>
        <v>-66.94</v>
      </c>
      <c r="Q95" s="40"/>
      <c r="R95" s="40"/>
      <c r="S95" s="41"/>
      <c r="T95" s="41"/>
      <c r="U95" s="41"/>
      <c r="V95" s="40"/>
      <c r="W95" s="41"/>
      <c r="X95" s="41"/>
      <c r="Y95" s="54"/>
      <c r="Z95" s="54"/>
      <c r="AA95" s="54"/>
      <c r="AB95" s="54"/>
      <c r="AC95" s="41"/>
      <c r="AD95" s="55"/>
      <c r="AE95" s="56"/>
      <c r="AF95" s="41"/>
      <c r="AG95" s="43">
        <f>G95+K95+N95+S95+W95+Z95+AE95+AF95</f>
        <v>-33.47</v>
      </c>
      <c r="AH95" s="43">
        <f>H95+O95+T95+AA95</f>
        <v>-33.47</v>
      </c>
      <c r="AI95" s="66">
        <f>SUM(AG95:AH95)</f>
        <v>-66.94</v>
      </c>
      <c r="AJ95" s="67"/>
      <c r="AK95" s="68">
        <f>AI95-AJ95</f>
        <v>-66.94</v>
      </c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69"/>
      <c r="GU95" s="69"/>
      <c r="GV95" s="69"/>
      <c r="GW95" s="69"/>
      <c r="GX95" s="69"/>
      <c r="GY95" s="69"/>
      <c r="GZ95" s="69"/>
      <c r="HA95" s="69"/>
      <c r="HB95" s="69"/>
      <c r="HC95" s="69"/>
      <c r="HD95" s="69"/>
      <c r="HE95" s="69"/>
      <c r="HF95" s="69"/>
      <c r="HG95" s="69"/>
      <c r="HH95" s="69"/>
      <c r="HI95" s="69"/>
      <c r="HJ95" s="69"/>
      <c r="HK95" s="69"/>
      <c r="HL95" s="69"/>
      <c r="HM95" s="69"/>
      <c r="HN95" s="69"/>
      <c r="HO95" s="69"/>
      <c r="HP95" s="69"/>
      <c r="HQ95" s="69"/>
      <c r="HR95" s="69"/>
      <c r="HS95" s="69"/>
      <c r="HT95" s="69"/>
      <c r="HU95" s="69"/>
      <c r="HV95" s="69"/>
      <c r="HW95" s="69"/>
      <c r="HX95" s="69"/>
      <c r="HY95" s="69"/>
      <c r="HZ95" s="69"/>
      <c r="IA95" s="69"/>
      <c r="IB95" s="69"/>
      <c r="IC95" s="69"/>
      <c r="ID95" s="69"/>
      <c r="IE95" s="69"/>
      <c r="IF95" s="69"/>
      <c r="IG95" s="69"/>
      <c r="IH95" s="69"/>
      <c r="II95" s="69"/>
      <c r="IJ95" s="69"/>
      <c r="IK95" s="69"/>
      <c r="IL95" s="69"/>
      <c r="IM95" s="69"/>
      <c r="IN95" s="69"/>
      <c r="IO95" s="69"/>
      <c r="IP95" s="69"/>
      <c r="IQ95" s="69"/>
      <c r="IR95" s="69"/>
      <c r="IS95" s="69"/>
    </row>
    <row customFormat="1" customHeight="1" ht="18.75" r="96" s="2" spans="1:253">
      <c r="A96" s="37" t="s">
        <v>156</v>
      </c>
      <c r="B96" s="75" t="s">
        <v>131</v>
      </c>
      <c r="C96" s="75" t="s">
        <v>132</v>
      </c>
      <c r="D96" s="39" t="s">
        <v>66</v>
      </c>
      <c r="E96" s="39" t="s">
        <v>157</v>
      </c>
      <c r="F96" s="40"/>
      <c r="G96" s="41"/>
      <c r="H96" s="41"/>
      <c r="I96" s="41"/>
      <c r="J96" s="40"/>
      <c r="K96" s="41"/>
      <c r="L96" s="41"/>
      <c r="M96" s="40">
        <v>-2231.1</v>
      </c>
      <c r="N96" s="43">
        <f>ROUND(M96*0.015,2)</f>
        <v>-33.47</v>
      </c>
      <c r="O96" s="43">
        <f>ROUND(M96*0.015,2)</f>
        <v>-33.47</v>
      </c>
      <c r="P96" s="43">
        <f>SUM(N96:O96)</f>
        <v>-66.94</v>
      </c>
      <c r="Q96" s="40"/>
      <c r="R96" s="40"/>
      <c r="S96" s="41"/>
      <c r="T96" s="41"/>
      <c r="U96" s="41"/>
      <c r="V96" s="40"/>
      <c r="W96" s="41"/>
      <c r="X96" s="41"/>
      <c r="Y96" s="54"/>
      <c r="Z96" s="54"/>
      <c r="AA96" s="54"/>
      <c r="AB96" s="54"/>
      <c r="AC96" s="41"/>
      <c r="AD96" s="55"/>
      <c r="AE96" s="56"/>
      <c r="AF96" s="41"/>
      <c r="AG96" s="43">
        <f>G96+K96+N96+S96+W96+Z96+AE96+AF96</f>
        <v>-33.47</v>
      </c>
      <c r="AH96" s="43">
        <f>H96+O96+T96+AA96</f>
        <v>-33.47</v>
      </c>
      <c r="AI96" s="66">
        <f>SUM(AG96:AH96)</f>
        <v>-66.94</v>
      </c>
      <c r="AJ96" s="67"/>
      <c r="AK96" s="68">
        <f>AI96-AJ96</f>
        <v>-66.94</v>
      </c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69"/>
      <c r="FQ96" s="69"/>
      <c r="FR96" s="69"/>
      <c r="FS96" s="69"/>
      <c r="FT96" s="69"/>
      <c r="FU96" s="69"/>
      <c r="FV96" s="69"/>
      <c r="FW96" s="69"/>
      <c r="FX96" s="69"/>
      <c r="FY96" s="69"/>
      <c r="FZ96" s="69"/>
      <c r="GA96" s="69"/>
      <c r="GB96" s="69"/>
      <c r="GC96" s="69"/>
      <c r="GD96" s="69"/>
      <c r="GE96" s="69"/>
      <c r="GF96" s="69"/>
      <c r="GG96" s="69"/>
      <c r="GH96" s="69"/>
      <c r="GI96" s="69"/>
      <c r="GJ96" s="69"/>
      <c r="GK96" s="69"/>
      <c r="GL96" s="69"/>
      <c r="GM96" s="69"/>
      <c r="GN96" s="69"/>
      <c r="GO96" s="69"/>
      <c r="GP96" s="69"/>
      <c r="GQ96" s="69"/>
      <c r="GR96" s="69"/>
      <c r="GS96" s="69"/>
      <c r="GT96" s="69"/>
      <c r="GU96" s="69"/>
      <c r="GV96" s="69"/>
      <c r="GW96" s="69"/>
      <c r="GX96" s="69"/>
      <c r="GY96" s="69"/>
      <c r="GZ96" s="69"/>
      <c r="HA96" s="69"/>
      <c r="HB96" s="69"/>
      <c r="HC96" s="69"/>
      <c r="HD96" s="69"/>
      <c r="HE96" s="69"/>
      <c r="HF96" s="69"/>
      <c r="HG96" s="69"/>
      <c r="HH96" s="69"/>
      <c r="HI96" s="69"/>
      <c r="HJ96" s="69"/>
      <c r="HK96" s="69"/>
      <c r="HL96" s="69"/>
      <c r="HM96" s="69"/>
      <c r="HN96" s="69"/>
      <c r="HO96" s="69"/>
      <c r="HP96" s="69"/>
      <c r="HQ96" s="69"/>
      <c r="HR96" s="69"/>
      <c r="HS96" s="69"/>
      <c r="HT96" s="69"/>
      <c r="HU96" s="69"/>
      <c r="HV96" s="69"/>
      <c r="HW96" s="69"/>
      <c r="HX96" s="69"/>
      <c r="HY96" s="69"/>
      <c r="HZ96" s="69"/>
      <c r="IA96" s="69"/>
      <c r="IB96" s="69"/>
      <c r="IC96" s="69"/>
      <c r="ID96" s="69"/>
      <c r="IE96" s="69"/>
      <c r="IF96" s="69"/>
      <c r="IG96" s="69"/>
      <c r="IH96" s="69"/>
      <c r="II96" s="69"/>
      <c r="IJ96" s="69"/>
      <c r="IK96" s="69"/>
      <c r="IL96" s="69"/>
      <c r="IM96" s="69"/>
      <c r="IN96" s="69"/>
      <c r="IO96" s="69"/>
      <c r="IP96" s="69"/>
      <c r="IQ96" s="69"/>
      <c r="IR96" s="69"/>
      <c r="IS96" s="69"/>
    </row>
    <row customFormat="1" customHeight="1" ht="18.75" r="97" s="2" spans="1:253">
      <c r="A97" s="37" t="s">
        <v>156</v>
      </c>
      <c r="B97" s="74" t="s">
        <v>133</v>
      </c>
      <c r="C97" s="74" t="s">
        <v>134</v>
      </c>
      <c r="D97" s="39" t="s">
        <v>66</v>
      </c>
      <c r="E97" s="39" t="s">
        <v>157</v>
      </c>
      <c r="F97" s="40"/>
      <c r="G97" s="41"/>
      <c r="H97" s="41"/>
      <c r="I97" s="41"/>
      <c r="J97" s="40"/>
      <c r="K97" s="41"/>
      <c r="L97" s="41"/>
      <c r="M97" s="40">
        <v>-2231.1</v>
      </c>
      <c r="N97" s="43">
        <f>ROUND(M97*0.015,2)</f>
        <v>-33.47</v>
      </c>
      <c r="O97" s="43">
        <f>ROUND(M97*0.015,2)</f>
        <v>-33.47</v>
      </c>
      <c r="P97" s="43">
        <f>SUM(N97:O97)</f>
        <v>-66.94</v>
      </c>
      <c r="Q97" s="40"/>
      <c r="R97" s="40"/>
      <c r="S97" s="41"/>
      <c r="T97" s="41"/>
      <c r="U97" s="41"/>
      <c r="V97" s="40"/>
      <c r="W97" s="41"/>
      <c r="X97" s="41"/>
      <c r="Y97" s="54"/>
      <c r="Z97" s="54"/>
      <c r="AA97" s="54"/>
      <c r="AB97" s="54"/>
      <c r="AC97" s="41"/>
      <c r="AD97" s="55"/>
      <c r="AE97" s="56"/>
      <c r="AF97" s="41"/>
      <c r="AG97" s="43">
        <f>G97+K97+N97+S97+W97+Z97+AE97+AF97</f>
        <v>-33.47</v>
      </c>
      <c r="AH97" s="43">
        <f>H97+O97+T97+AA97</f>
        <v>-33.47</v>
      </c>
      <c r="AI97" s="66">
        <f>SUM(AG97:AH97)</f>
        <v>-66.94</v>
      </c>
      <c r="AJ97" s="67"/>
      <c r="AK97" s="68">
        <f>AI97-AJ97</f>
        <v>-66.94</v>
      </c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69"/>
      <c r="FQ97" s="69"/>
      <c r="FR97" s="69"/>
      <c r="FS97" s="69"/>
      <c r="FT97" s="69"/>
      <c r="FU97" s="69"/>
      <c r="FV97" s="69"/>
      <c r="FW97" s="69"/>
      <c r="FX97" s="69"/>
      <c r="FY97" s="69"/>
      <c r="FZ97" s="69"/>
      <c r="GA97" s="69"/>
      <c r="GB97" s="69"/>
      <c r="GC97" s="69"/>
      <c r="GD97" s="69"/>
      <c r="GE97" s="69"/>
      <c r="GF97" s="69"/>
      <c r="GG97" s="69"/>
      <c r="GH97" s="69"/>
      <c r="GI97" s="69"/>
      <c r="GJ97" s="69"/>
      <c r="GK97" s="69"/>
      <c r="GL97" s="69"/>
      <c r="GM97" s="69"/>
      <c r="GN97" s="69"/>
      <c r="GO97" s="69"/>
      <c r="GP97" s="69"/>
      <c r="GQ97" s="69"/>
      <c r="GR97" s="69"/>
      <c r="GS97" s="69"/>
      <c r="GT97" s="69"/>
      <c r="GU97" s="69"/>
      <c r="GV97" s="69"/>
      <c r="GW97" s="69"/>
      <c r="GX97" s="69"/>
      <c r="GY97" s="69"/>
      <c r="GZ97" s="69"/>
      <c r="HA97" s="69"/>
      <c r="HB97" s="69"/>
      <c r="HC97" s="69"/>
      <c r="HD97" s="69"/>
      <c r="HE97" s="69"/>
      <c r="HF97" s="69"/>
      <c r="HG97" s="69"/>
      <c r="HH97" s="69"/>
      <c r="HI97" s="69"/>
      <c r="HJ97" s="69"/>
      <c r="HK97" s="69"/>
      <c r="HL97" s="69"/>
      <c r="HM97" s="69"/>
      <c r="HN97" s="69"/>
      <c r="HO97" s="69"/>
      <c r="HP97" s="69"/>
      <c r="HQ97" s="69"/>
      <c r="HR97" s="69"/>
      <c r="HS97" s="69"/>
      <c r="HT97" s="69"/>
      <c r="HU97" s="69"/>
      <c r="HV97" s="69"/>
      <c r="HW97" s="69"/>
      <c r="HX97" s="69"/>
      <c r="HY97" s="69"/>
      <c r="HZ97" s="69"/>
      <c r="IA97" s="69"/>
      <c r="IB97" s="69"/>
      <c r="IC97" s="69"/>
      <c r="ID97" s="69"/>
      <c r="IE97" s="69"/>
      <c r="IF97" s="69"/>
      <c r="IG97" s="69"/>
      <c r="IH97" s="69"/>
      <c r="II97" s="69"/>
      <c r="IJ97" s="69"/>
      <c r="IK97" s="69"/>
      <c r="IL97" s="69"/>
      <c r="IM97" s="69"/>
      <c r="IN97" s="69"/>
      <c r="IO97" s="69"/>
      <c r="IP97" s="69"/>
      <c r="IQ97" s="69"/>
      <c r="IR97" s="69"/>
      <c r="IS97" s="69"/>
    </row>
    <row customFormat="1" customHeight="1" ht="18.75" r="98" s="2" spans="1:253">
      <c r="A98" s="37" t="s">
        <v>156</v>
      </c>
      <c r="B98" s="74" t="s">
        <v>135</v>
      </c>
      <c r="C98" s="74" t="s">
        <v>136</v>
      </c>
      <c r="D98" s="39" t="s">
        <v>66</v>
      </c>
      <c r="E98" s="39" t="s">
        <v>157</v>
      </c>
      <c r="F98" s="40"/>
      <c r="G98" s="41"/>
      <c r="H98" s="41"/>
      <c r="I98" s="41"/>
      <c r="J98" s="40"/>
      <c r="K98" s="41"/>
      <c r="L98" s="41"/>
      <c r="M98" s="40">
        <v>-2231.1</v>
      </c>
      <c r="N98" s="43">
        <f>ROUND(M98*0.015,2)</f>
        <v>-33.47</v>
      </c>
      <c r="O98" s="43">
        <f>ROUND(M98*0.015,2)</f>
        <v>-33.47</v>
      </c>
      <c r="P98" s="43">
        <f>SUM(N98:O98)</f>
        <v>-66.94</v>
      </c>
      <c r="Q98" s="40"/>
      <c r="R98" s="40"/>
      <c r="S98" s="41"/>
      <c r="T98" s="41"/>
      <c r="U98" s="41"/>
      <c r="V98" s="40"/>
      <c r="W98" s="41"/>
      <c r="X98" s="41"/>
      <c r="Y98" s="54"/>
      <c r="Z98" s="54"/>
      <c r="AA98" s="54"/>
      <c r="AB98" s="54"/>
      <c r="AC98" s="41"/>
      <c r="AD98" s="55"/>
      <c r="AE98" s="56"/>
      <c r="AF98" s="41"/>
      <c r="AG98" s="43">
        <f>G98+K98+N98+S98+W98+Z98+AE98+AF98</f>
        <v>-33.47</v>
      </c>
      <c r="AH98" s="43">
        <f>H98+O98+T98+AA98</f>
        <v>-33.47</v>
      </c>
      <c r="AI98" s="66">
        <f>SUM(AG98:AH98)</f>
        <v>-66.94</v>
      </c>
      <c r="AJ98" s="67"/>
      <c r="AK98" s="68">
        <f>AI98-AJ98</f>
        <v>-66.94</v>
      </c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69"/>
      <c r="EV98" s="69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69"/>
      <c r="FQ98" s="69"/>
      <c r="FR98" s="69"/>
      <c r="FS98" s="69"/>
      <c r="FT98" s="69"/>
      <c r="FU98" s="69"/>
      <c r="FV98" s="69"/>
      <c r="FW98" s="69"/>
      <c r="FX98" s="69"/>
      <c r="FY98" s="69"/>
      <c r="FZ98" s="69"/>
      <c r="GA98" s="69"/>
      <c r="GB98" s="69"/>
      <c r="GC98" s="69"/>
      <c r="GD98" s="69"/>
      <c r="GE98" s="69"/>
      <c r="GF98" s="69"/>
      <c r="GG98" s="69"/>
      <c r="GH98" s="69"/>
      <c r="GI98" s="69"/>
      <c r="GJ98" s="69"/>
      <c r="GK98" s="69"/>
      <c r="GL98" s="69"/>
      <c r="GM98" s="69"/>
      <c r="GN98" s="69"/>
      <c r="GO98" s="69"/>
      <c r="GP98" s="69"/>
      <c r="GQ98" s="69"/>
      <c r="GR98" s="69"/>
      <c r="GS98" s="69"/>
      <c r="GT98" s="69"/>
      <c r="GU98" s="69"/>
      <c r="GV98" s="69"/>
      <c r="GW98" s="69"/>
      <c r="GX98" s="69"/>
      <c r="GY98" s="69"/>
      <c r="GZ98" s="69"/>
      <c r="HA98" s="69"/>
      <c r="HB98" s="69"/>
      <c r="HC98" s="69"/>
      <c r="HD98" s="69"/>
      <c r="HE98" s="69"/>
      <c r="HF98" s="69"/>
      <c r="HG98" s="69"/>
      <c r="HH98" s="69"/>
      <c r="HI98" s="69"/>
      <c r="HJ98" s="69"/>
      <c r="HK98" s="69"/>
      <c r="HL98" s="69"/>
      <c r="HM98" s="69"/>
      <c r="HN98" s="69"/>
      <c r="HO98" s="69"/>
      <c r="HP98" s="69"/>
      <c r="HQ98" s="69"/>
      <c r="HR98" s="69"/>
      <c r="HS98" s="69"/>
      <c r="HT98" s="69"/>
      <c r="HU98" s="69"/>
      <c r="HV98" s="69"/>
      <c r="HW98" s="69"/>
      <c r="HX98" s="69"/>
      <c r="HY98" s="69"/>
      <c r="HZ98" s="69"/>
      <c r="IA98" s="69"/>
      <c r="IB98" s="69"/>
      <c r="IC98" s="69"/>
      <c r="ID98" s="69"/>
      <c r="IE98" s="69"/>
      <c r="IF98" s="69"/>
      <c r="IG98" s="69"/>
      <c r="IH98" s="69"/>
      <c r="II98" s="69"/>
      <c r="IJ98" s="69"/>
      <c r="IK98" s="69"/>
      <c r="IL98" s="69"/>
      <c r="IM98" s="69"/>
      <c r="IN98" s="69"/>
      <c r="IO98" s="69"/>
      <c r="IP98" s="69"/>
      <c r="IQ98" s="69"/>
      <c r="IR98" s="69"/>
      <c r="IS98" s="69"/>
    </row>
    <row customFormat="1" customHeight="1" ht="18.75" r="99" s="2" spans="1:253">
      <c r="A99" s="37" t="s">
        <v>156</v>
      </c>
      <c r="B99" s="74" t="s">
        <v>137</v>
      </c>
      <c r="C99" s="74" t="s">
        <v>138</v>
      </c>
      <c r="D99" s="39" t="s">
        <v>66</v>
      </c>
      <c r="E99" s="39" t="s">
        <v>157</v>
      </c>
      <c r="F99" s="40"/>
      <c r="G99" s="41"/>
      <c r="H99" s="41"/>
      <c r="I99" s="41"/>
      <c r="J99" s="40"/>
      <c r="K99" s="41"/>
      <c r="L99" s="41"/>
      <c r="M99" s="40">
        <v>-2231.1</v>
      </c>
      <c r="N99" s="43">
        <f>ROUND(M99*0.015,2)</f>
        <v>-33.47</v>
      </c>
      <c r="O99" s="43">
        <f>ROUND(M99*0.015,2)</f>
        <v>-33.47</v>
      </c>
      <c r="P99" s="43">
        <f>SUM(N99:O99)</f>
        <v>-66.94</v>
      </c>
      <c r="Q99" s="40"/>
      <c r="R99" s="40"/>
      <c r="S99" s="41"/>
      <c r="T99" s="41"/>
      <c r="U99" s="41"/>
      <c r="V99" s="40"/>
      <c r="W99" s="41"/>
      <c r="X99" s="41"/>
      <c r="Y99" s="54"/>
      <c r="Z99" s="54"/>
      <c r="AA99" s="54"/>
      <c r="AB99" s="54"/>
      <c r="AC99" s="41"/>
      <c r="AD99" s="55"/>
      <c r="AE99" s="56"/>
      <c r="AF99" s="41"/>
      <c r="AG99" s="43">
        <f>G99+K99+N99+S99+W99+Z99+AE99+AF99</f>
        <v>-33.47</v>
      </c>
      <c r="AH99" s="43">
        <f>H99+O99+T99+AA99</f>
        <v>-33.47</v>
      </c>
      <c r="AI99" s="66">
        <f>SUM(AG99:AH99)</f>
        <v>-66.94</v>
      </c>
      <c r="AJ99" s="67"/>
      <c r="AK99" s="68">
        <f>AI99-AJ99</f>
        <v>-66.94</v>
      </c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69"/>
      <c r="FQ99" s="69"/>
      <c r="FR99" s="69"/>
      <c r="FS99" s="69"/>
      <c r="FT99" s="69"/>
      <c r="FU99" s="69"/>
      <c r="FV99" s="69"/>
      <c r="FW99" s="69"/>
      <c r="FX99" s="69"/>
      <c r="FY99" s="69"/>
      <c r="FZ99" s="69"/>
      <c r="GA99" s="69"/>
      <c r="GB99" s="69"/>
      <c r="GC99" s="69"/>
      <c r="GD99" s="69"/>
      <c r="GE99" s="69"/>
      <c r="GF99" s="69"/>
      <c r="GG99" s="69"/>
      <c r="GH99" s="69"/>
      <c r="GI99" s="69"/>
      <c r="GJ99" s="69"/>
      <c r="GK99" s="69"/>
      <c r="GL99" s="69"/>
      <c r="GM99" s="69"/>
      <c r="GN99" s="69"/>
      <c r="GO99" s="69"/>
      <c r="GP99" s="69"/>
      <c r="GQ99" s="69"/>
      <c r="GR99" s="69"/>
      <c r="GS99" s="69"/>
      <c r="GT99" s="69"/>
      <c r="GU99" s="69"/>
      <c r="GV99" s="69"/>
      <c r="GW99" s="69"/>
      <c r="GX99" s="69"/>
      <c r="GY99" s="69"/>
      <c r="GZ99" s="69"/>
      <c r="HA99" s="69"/>
      <c r="HB99" s="69"/>
      <c r="HC99" s="69"/>
      <c r="HD99" s="69"/>
      <c r="HE99" s="69"/>
      <c r="HF99" s="69"/>
      <c r="HG99" s="69"/>
      <c r="HH99" s="69"/>
      <c r="HI99" s="69"/>
      <c r="HJ99" s="69"/>
      <c r="HK99" s="69"/>
      <c r="HL99" s="69"/>
      <c r="HM99" s="69"/>
      <c r="HN99" s="69"/>
      <c r="HO99" s="69"/>
      <c r="HP99" s="69"/>
      <c r="HQ99" s="69"/>
      <c r="HR99" s="69"/>
      <c r="HS99" s="69"/>
      <c r="HT99" s="69"/>
      <c r="HU99" s="69"/>
      <c r="HV99" s="69"/>
      <c r="HW99" s="69"/>
      <c r="HX99" s="69"/>
      <c r="HY99" s="69"/>
      <c r="HZ99" s="69"/>
      <c r="IA99" s="69"/>
      <c r="IB99" s="69"/>
      <c r="IC99" s="69"/>
      <c r="ID99" s="69"/>
      <c r="IE99" s="69"/>
      <c r="IF99" s="69"/>
      <c r="IG99" s="69"/>
      <c r="IH99" s="69"/>
      <c r="II99" s="69"/>
      <c r="IJ99" s="69"/>
      <c r="IK99" s="69"/>
      <c r="IL99" s="69"/>
      <c r="IM99" s="69"/>
      <c r="IN99" s="69"/>
      <c r="IO99" s="69"/>
      <c r="IP99" s="69"/>
      <c r="IQ99" s="69"/>
      <c r="IR99" s="69"/>
      <c r="IS99" s="69"/>
    </row>
    <row customFormat="1" customHeight="1" ht="18.75" r="100" s="2" spans="1:253">
      <c r="A100" s="37" t="s">
        <v>156</v>
      </c>
      <c r="B100" s="74" t="s">
        <v>139</v>
      </c>
      <c r="C100" s="74" t="s">
        <v>140</v>
      </c>
      <c r="D100" s="39" t="s">
        <v>66</v>
      </c>
      <c r="E100" s="39" t="s">
        <v>157</v>
      </c>
      <c r="F100" s="40"/>
      <c r="G100" s="41"/>
      <c r="H100" s="41"/>
      <c r="I100" s="41"/>
      <c r="J100" s="40"/>
      <c r="K100" s="41"/>
      <c r="L100" s="41"/>
      <c r="M100" s="40">
        <v>-2231.1</v>
      </c>
      <c r="N100" s="43">
        <f>ROUND(M100*0.015,2)</f>
        <v>-33.47</v>
      </c>
      <c r="O100" s="43">
        <f>ROUND(M100*0.015,2)</f>
        <v>-33.47</v>
      </c>
      <c r="P100" s="43">
        <f>SUM(N100:O100)</f>
        <v>-66.94</v>
      </c>
      <c r="Q100" s="40"/>
      <c r="R100" s="40"/>
      <c r="S100" s="41"/>
      <c r="T100" s="41"/>
      <c r="U100" s="41"/>
      <c r="V100" s="40"/>
      <c r="W100" s="41"/>
      <c r="X100" s="41"/>
      <c r="Y100" s="54"/>
      <c r="Z100" s="54"/>
      <c r="AA100" s="54"/>
      <c r="AB100" s="54"/>
      <c r="AC100" s="41"/>
      <c r="AD100" s="55"/>
      <c r="AE100" s="56"/>
      <c r="AF100" s="41"/>
      <c r="AG100" s="43">
        <f>G100+K100+N100+S100+W100+Z100+AE100+AF100</f>
        <v>-33.47</v>
      </c>
      <c r="AH100" s="43">
        <f>H100+O100+T100+AA100</f>
        <v>-33.47</v>
      </c>
      <c r="AI100" s="66">
        <f>SUM(AG100:AH100)</f>
        <v>-66.94</v>
      </c>
      <c r="AJ100" s="67"/>
      <c r="AK100" s="68">
        <f>AI100-AJ100</f>
        <v>-66.94</v>
      </c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69"/>
      <c r="EV100" s="69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69"/>
      <c r="FQ100" s="69"/>
      <c r="FR100" s="69"/>
      <c r="FS100" s="69"/>
      <c r="FT100" s="69"/>
      <c r="FU100" s="69"/>
      <c r="FV100" s="69"/>
      <c r="FW100" s="69"/>
      <c r="FX100" s="69"/>
      <c r="FY100" s="69"/>
      <c r="FZ100" s="69"/>
      <c r="GA100" s="69"/>
      <c r="GB100" s="69"/>
      <c r="GC100" s="69"/>
      <c r="GD100" s="69"/>
      <c r="GE100" s="69"/>
      <c r="GF100" s="69"/>
      <c r="GG100" s="69"/>
      <c r="GH100" s="69"/>
      <c r="GI100" s="69"/>
      <c r="GJ100" s="69"/>
      <c r="GK100" s="69"/>
      <c r="GL100" s="69"/>
      <c r="GM100" s="69"/>
      <c r="GN100" s="69"/>
      <c r="GO100" s="69"/>
      <c r="GP100" s="69"/>
      <c r="GQ100" s="69"/>
      <c r="GR100" s="69"/>
      <c r="GS100" s="69"/>
      <c r="GT100" s="69"/>
      <c r="GU100" s="69"/>
      <c r="GV100" s="69"/>
      <c r="GW100" s="69"/>
      <c r="GX100" s="69"/>
      <c r="GY100" s="69"/>
      <c r="GZ100" s="69"/>
      <c r="HA100" s="69"/>
      <c r="HB100" s="69"/>
      <c r="HC100" s="69"/>
      <c r="HD100" s="69"/>
      <c r="HE100" s="69"/>
      <c r="HF100" s="69"/>
      <c r="HG100" s="69"/>
      <c r="HH100" s="69"/>
      <c r="HI100" s="69"/>
      <c r="HJ100" s="69"/>
      <c r="HK100" s="69"/>
      <c r="HL100" s="69"/>
      <c r="HM100" s="69"/>
      <c r="HN100" s="69"/>
      <c r="HO100" s="69"/>
      <c r="HP100" s="69"/>
      <c r="HQ100" s="69"/>
      <c r="HR100" s="69"/>
      <c r="HS100" s="69"/>
      <c r="HT100" s="69"/>
      <c r="HU100" s="69"/>
      <c r="HV100" s="69"/>
      <c r="HW100" s="69"/>
      <c r="HX100" s="69"/>
      <c r="HY100" s="69"/>
      <c r="HZ100" s="69"/>
      <c r="IA100" s="69"/>
      <c r="IB100" s="69"/>
      <c r="IC100" s="69"/>
      <c r="ID100" s="69"/>
      <c r="IE100" s="69"/>
      <c r="IF100" s="69"/>
      <c r="IG100" s="69"/>
      <c r="IH100" s="69"/>
      <c r="II100" s="69"/>
      <c r="IJ100" s="69"/>
      <c r="IK100" s="69"/>
      <c r="IL100" s="69"/>
      <c r="IM100" s="69"/>
      <c r="IN100" s="69"/>
      <c r="IO100" s="69"/>
      <c r="IP100" s="69"/>
      <c r="IQ100" s="69"/>
      <c r="IR100" s="69"/>
      <c r="IS100" s="69"/>
    </row>
    <row customFormat="1" customHeight="1" ht="18.75" r="101" s="2" spans="1:253">
      <c r="A101" s="37" t="s">
        <v>156</v>
      </c>
      <c r="B101" s="74" t="s">
        <v>141</v>
      </c>
      <c r="C101" s="74" t="s">
        <v>142</v>
      </c>
      <c r="D101" s="39" t="s">
        <v>66</v>
      </c>
      <c r="E101" s="39" t="s">
        <v>157</v>
      </c>
      <c r="F101" s="40"/>
      <c r="G101" s="41"/>
      <c r="H101" s="41"/>
      <c r="I101" s="41"/>
      <c r="J101" s="40"/>
      <c r="K101" s="41"/>
      <c r="L101" s="41"/>
      <c r="M101" s="40">
        <v>-2231.1</v>
      </c>
      <c r="N101" s="43">
        <f>ROUND(M101*0.015,2)</f>
        <v>-33.47</v>
      </c>
      <c r="O101" s="43">
        <f>ROUND(M101*0.015,2)</f>
        <v>-33.47</v>
      </c>
      <c r="P101" s="43">
        <f>SUM(N101:O101)</f>
        <v>-66.94</v>
      </c>
      <c r="Q101" s="40"/>
      <c r="R101" s="40"/>
      <c r="S101" s="41"/>
      <c r="T101" s="41"/>
      <c r="U101" s="41"/>
      <c r="V101" s="40"/>
      <c r="W101" s="41"/>
      <c r="X101" s="41"/>
      <c r="Y101" s="54"/>
      <c r="Z101" s="54"/>
      <c r="AA101" s="54"/>
      <c r="AB101" s="54"/>
      <c r="AC101" s="41"/>
      <c r="AD101" s="55"/>
      <c r="AE101" s="56"/>
      <c r="AF101" s="41"/>
      <c r="AG101" s="43">
        <f>G101+K101+N101+S101+W101+Z101+AE101+AF101</f>
        <v>-33.47</v>
      </c>
      <c r="AH101" s="43">
        <f>H101+O101+T101+AA101</f>
        <v>-33.47</v>
      </c>
      <c r="AI101" s="66">
        <f>SUM(AG101:AH101)</f>
        <v>-66.94</v>
      </c>
      <c r="AJ101" s="67"/>
      <c r="AK101" s="68">
        <f>AI101-AJ101</f>
        <v>-66.94</v>
      </c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  <c r="ED101" s="69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69"/>
      <c r="EV101" s="69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69"/>
      <c r="FQ101" s="69"/>
      <c r="FR101" s="69"/>
      <c r="FS101" s="69"/>
      <c r="FT101" s="69"/>
      <c r="FU101" s="69"/>
      <c r="FV101" s="69"/>
      <c r="FW101" s="69"/>
      <c r="FX101" s="69"/>
      <c r="FY101" s="69"/>
      <c r="FZ101" s="69"/>
      <c r="GA101" s="69"/>
      <c r="GB101" s="69"/>
      <c r="GC101" s="69"/>
      <c r="GD101" s="69"/>
      <c r="GE101" s="69"/>
      <c r="GF101" s="69"/>
      <c r="GG101" s="69"/>
      <c r="GH101" s="69"/>
      <c r="GI101" s="69"/>
      <c r="GJ101" s="69"/>
      <c r="GK101" s="69"/>
      <c r="GL101" s="69"/>
      <c r="GM101" s="69"/>
      <c r="GN101" s="69"/>
      <c r="GO101" s="69"/>
      <c r="GP101" s="69"/>
      <c r="GQ101" s="69"/>
      <c r="GR101" s="69"/>
      <c r="GS101" s="69"/>
      <c r="GT101" s="69"/>
      <c r="GU101" s="69"/>
      <c r="GV101" s="69"/>
      <c r="GW101" s="69"/>
      <c r="GX101" s="69"/>
      <c r="GY101" s="69"/>
      <c r="GZ101" s="69"/>
      <c r="HA101" s="69"/>
      <c r="HB101" s="69"/>
      <c r="HC101" s="69"/>
      <c r="HD101" s="69"/>
      <c r="HE101" s="69"/>
      <c r="HF101" s="69"/>
      <c r="HG101" s="69"/>
      <c r="HH101" s="69"/>
      <c r="HI101" s="69"/>
      <c r="HJ101" s="69"/>
      <c r="HK101" s="69"/>
      <c r="HL101" s="69"/>
      <c r="HM101" s="69"/>
      <c r="HN101" s="69"/>
      <c r="HO101" s="69"/>
      <c r="HP101" s="69"/>
      <c r="HQ101" s="69"/>
      <c r="HR101" s="69"/>
      <c r="HS101" s="69"/>
      <c r="HT101" s="69"/>
      <c r="HU101" s="69"/>
      <c r="HV101" s="69"/>
      <c r="HW101" s="69"/>
      <c r="HX101" s="69"/>
      <c r="HY101" s="69"/>
      <c r="HZ101" s="69"/>
      <c r="IA101" s="69"/>
      <c r="IB101" s="69"/>
      <c r="IC101" s="69"/>
      <c r="ID101" s="69"/>
      <c r="IE101" s="69"/>
      <c r="IF101" s="69"/>
      <c r="IG101" s="69"/>
      <c r="IH101" s="69"/>
      <c r="II101" s="69"/>
      <c r="IJ101" s="69"/>
      <c r="IK101" s="69"/>
      <c r="IL101" s="69"/>
      <c r="IM101" s="69"/>
      <c r="IN101" s="69"/>
      <c r="IO101" s="69"/>
      <c r="IP101" s="69"/>
      <c r="IQ101" s="69"/>
      <c r="IR101" s="69"/>
      <c r="IS101" s="69"/>
    </row>
    <row customFormat="1" customHeight="1" ht="18.75" r="102" s="2" spans="1:253">
      <c r="A102" s="37" t="s">
        <v>156</v>
      </c>
      <c r="B102" s="74" t="s">
        <v>143</v>
      </c>
      <c r="C102" s="74" t="s">
        <v>144</v>
      </c>
      <c r="D102" s="39" t="s">
        <v>66</v>
      </c>
      <c r="E102" s="39" t="s">
        <v>157</v>
      </c>
      <c r="F102" s="40"/>
      <c r="G102" s="41"/>
      <c r="H102" s="41"/>
      <c r="I102" s="41"/>
      <c r="J102" s="40"/>
      <c r="K102" s="41"/>
      <c r="L102" s="41"/>
      <c r="M102" s="40">
        <v>-2231.1</v>
      </c>
      <c r="N102" s="43">
        <f>ROUND(M102*0.015,2)</f>
        <v>-33.47</v>
      </c>
      <c r="O102" s="43">
        <f>ROUND(M102*0.015,2)</f>
        <v>-33.47</v>
      </c>
      <c r="P102" s="43">
        <f>SUM(N102:O102)</f>
        <v>-66.94</v>
      </c>
      <c r="Q102" s="40"/>
      <c r="R102" s="40"/>
      <c r="S102" s="41"/>
      <c r="T102" s="41"/>
      <c r="U102" s="41"/>
      <c r="V102" s="40"/>
      <c r="W102" s="41"/>
      <c r="X102" s="41"/>
      <c r="Y102" s="54"/>
      <c r="Z102" s="54"/>
      <c r="AA102" s="54"/>
      <c r="AB102" s="54"/>
      <c r="AC102" s="41"/>
      <c r="AD102" s="55"/>
      <c r="AE102" s="56"/>
      <c r="AF102" s="41"/>
      <c r="AG102" s="43">
        <f>G102+K102+N102+S102+W102+Z102+AE102+AF102</f>
        <v>-33.47</v>
      </c>
      <c r="AH102" s="43">
        <f>H102+O102+T102+AA102</f>
        <v>-33.47</v>
      </c>
      <c r="AI102" s="66">
        <f>SUM(AG102:AH102)</f>
        <v>-66.94</v>
      </c>
      <c r="AJ102" s="67"/>
      <c r="AK102" s="68">
        <f>AI102-AJ102</f>
        <v>-66.94</v>
      </c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69"/>
      <c r="EV102" s="69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69"/>
      <c r="FQ102" s="69"/>
      <c r="FR102" s="69"/>
      <c r="FS102" s="69"/>
      <c r="FT102" s="69"/>
      <c r="FU102" s="69"/>
      <c r="FV102" s="69"/>
      <c r="FW102" s="69"/>
      <c r="FX102" s="69"/>
      <c r="FY102" s="69"/>
      <c r="FZ102" s="69"/>
      <c r="GA102" s="69"/>
      <c r="GB102" s="69"/>
      <c r="GC102" s="69"/>
      <c r="GD102" s="69"/>
      <c r="GE102" s="69"/>
      <c r="GF102" s="69"/>
      <c r="GG102" s="69"/>
      <c r="GH102" s="69"/>
      <c r="GI102" s="69"/>
      <c r="GJ102" s="69"/>
      <c r="GK102" s="69"/>
      <c r="GL102" s="69"/>
      <c r="GM102" s="69"/>
      <c r="GN102" s="69"/>
      <c r="GO102" s="69"/>
      <c r="GP102" s="69"/>
      <c r="GQ102" s="69"/>
      <c r="GR102" s="69"/>
      <c r="GS102" s="69"/>
      <c r="GT102" s="69"/>
      <c r="GU102" s="69"/>
      <c r="GV102" s="69"/>
      <c r="GW102" s="69"/>
      <c r="GX102" s="69"/>
      <c r="GY102" s="69"/>
      <c r="GZ102" s="69"/>
      <c r="HA102" s="69"/>
      <c r="HB102" s="69"/>
      <c r="HC102" s="69"/>
      <c r="HD102" s="69"/>
      <c r="HE102" s="69"/>
      <c r="HF102" s="69"/>
      <c r="HG102" s="69"/>
      <c r="HH102" s="69"/>
      <c r="HI102" s="69"/>
      <c r="HJ102" s="69"/>
      <c r="HK102" s="69"/>
      <c r="HL102" s="69"/>
      <c r="HM102" s="69"/>
      <c r="HN102" s="69"/>
      <c r="HO102" s="69"/>
      <c r="HP102" s="69"/>
      <c r="HQ102" s="69"/>
      <c r="HR102" s="69"/>
      <c r="HS102" s="69"/>
      <c r="HT102" s="69"/>
      <c r="HU102" s="69"/>
      <c r="HV102" s="69"/>
      <c r="HW102" s="69"/>
      <c r="HX102" s="69"/>
      <c r="HY102" s="69"/>
      <c r="HZ102" s="69"/>
      <c r="IA102" s="69"/>
      <c r="IB102" s="69"/>
      <c r="IC102" s="69"/>
      <c r="ID102" s="69"/>
      <c r="IE102" s="69"/>
      <c r="IF102" s="69"/>
      <c r="IG102" s="69"/>
      <c r="IH102" s="69"/>
      <c r="II102" s="69"/>
      <c r="IJ102" s="69"/>
      <c r="IK102" s="69"/>
      <c r="IL102" s="69"/>
      <c r="IM102" s="69"/>
      <c r="IN102" s="69"/>
      <c r="IO102" s="69"/>
      <c r="IP102" s="69"/>
      <c r="IQ102" s="69"/>
      <c r="IR102" s="69"/>
      <c r="IS102" s="69"/>
    </row>
    <row customFormat="1" customHeight="1" ht="18.75" r="103" s="2" spans="1:253">
      <c r="A103" s="37" t="s">
        <v>156</v>
      </c>
      <c r="B103" s="74" t="s">
        <v>70</v>
      </c>
      <c r="C103" s="74" t="s">
        <v>145</v>
      </c>
      <c r="D103" s="39" t="s">
        <v>66</v>
      </c>
      <c r="E103" s="39" t="s">
        <v>157</v>
      </c>
      <c r="F103" s="40"/>
      <c r="G103" s="41"/>
      <c r="H103" s="41"/>
      <c r="I103" s="41"/>
      <c r="J103" s="40"/>
      <c r="K103" s="41"/>
      <c r="L103" s="41"/>
      <c r="M103" s="40">
        <v>-2231.1</v>
      </c>
      <c r="N103" s="43">
        <f>ROUND(M103*0.015,2)</f>
        <v>-33.47</v>
      </c>
      <c r="O103" s="43">
        <f>ROUND(M103*0.015,2)</f>
        <v>-33.47</v>
      </c>
      <c r="P103" s="43">
        <f>SUM(N103:O103)</f>
        <v>-66.94</v>
      </c>
      <c r="Q103" s="40"/>
      <c r="R103" s="40"/>
      <c r="S103" s="41"/>
      <c r="T103" s="41"/>
      <c r="U103" s="41"/>
      <c r="V103" s="40"/>
      <c r="W103" s="41"/>
      <c r="X103" s="41"/>
      <c r="Y103" s="54"/>
      <c r="Z103" s="54"/>
      <c r="AA103" s="54"/>
      <c r="AB103" s="54"/>
      <c r="AC103" s="41"/>
      <c r="AD103" s="55"/>
      <c r="AE103" s="56"/>
      <c r="AF103" s="41"/>
      <c r="AG103" s="43">
        <f>G103+K103+N103+S103+W103+Z103+AE103+AF103</f>
        <v>-33.47</v>
      </c>
      <c r="AH103" s="43">
        <f>H103+O103+T103+AA103</f>
        <v>-33.47</v>
      </c>
      <c r="AI103" s="66">
        <f>SUM(AG103:AH103)</f>
        <v>-66.94</v>
      </c>
      <c r="AJ103" s="67"/>
      <c r="AK103" s="68">
        <f>AI103-AJ103</f>
        <v>-66.94</v>
      </c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  <c r="ED103" s="69"/>
      <c r="EE103" s="69"/>
      <c r="EF103" s="69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69"/>
      <c r="EV103" s="69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69"/>
      <c r="FQ103" s="69"/>
      <c r="FR103" s="69"/>
      <c r="FS103" s="69"/>
      <c r="FT103" s="69"/>
      <c r="FU103" s="69"/>
      <c r="FV103" s="69"/>
      <c r="FW103" s="69"/>
      <c r="FX103" s="69"/>
      <c r="FY103" s="69"/>
      <c r="FZ103" s="69"/>
      <c r="GA103" s="69"/>
      <c r="GB103" s="69"/>
      <c r="GC103" s="69"/>
      <c r="GD103" s="69"/>
      <c r="GE103" s="69"/>
      <c r="GF103" s="69"/>
      <c r="GG103" s="69"/>
      <c r="GH103" s="69"/>
      <c r="GI103" s="69"/>
      <c r="GJ103" s="69"/>
      <c r="GK103" s="69"/>
      <c r="GL103" s="69"/>
      <c r="GM103" s="69"/>
      <c r="GN103" s="69"/>
      <c r="GO103" s="69"/>
      <c r="GP103" s="69"/>
      <c r="GQ103" s="69"/>
      <c r="GR103" s="69"/>
      <c r="GS103" s="69"/>
      <c r="GT103" s="69"/>
      <c r="GU103" s="69"/>
      <c r="GV103" s="69"/>
      <c r="GW103" s="69"/>
      <c r="GX103" s="69"/>
      <c r="GY103" s="69"/>
      <c r="GZ103" s="69"/>
      <c r="HA103" s="69"/>
      <c r="HB103" s="69"/>
      <c r="HC103" s="69"/>
      <c r="HD103" s="69"/>
      <c r="HE103" s="69"/>
      <c r="HF103" s="69"/>
      <c r="HG103" s="69"/>
      <c r="HH103" s="69"/>
      <c r="HI103" s="69"/>
      <c r="HJ103" s="69"/>
      <c r="HK103" s="69"/>
      <c r="HL103" s="69"/>
      <c r="HM103" s="69"/>
      <c r="HN103" s="69"/>
      <c r="HO103" s="69"/>
      <c r="HP103" s="69"/>
      <c r="HQ103" s="69"/>
      <c r="HR103" s="69"/>
      <c r="HS103" s="69"/>
      <c r="HT103" s="69"/>
      <c r="HU103" s="69"/>
      <c r="HV103" s="69"/>
      <c r="HW103" s="69"/>
      <c r="HX103" s="69"/>
      <c r="HY103" s="69"/>
      <c r="HZ103" s="69"/>
      <c r="IA103" s="69"/>
      <c r="IB103" s="69"/>
      <c r="IC103" s="69"/>
      <c r="ID103" s="69"/>
      <c r="IE103" s="69"/>
      <c r="IF103" s="69"/>
      <c r="IG103" s="69"/>
      <c r="IH103" s="69"/>
      <c r="II103" s="69"/>
      <c r="IJ103" s="69"/>
      <c r="IK103" s="69"/>
      <c r="IL103" s="69"/>
      <c r="IM103" s="69"/>
      <c r="IN103" s="69"/>
      <c r="IO103" s="69"/>
      <c r="IP103" s="69"/>
      <c r="IQ103" s="69"/>
      <c r="IR103" s="69"/>
      <c r="IS103" s="69"/>
    </row>
    <row customFormat="1" customHeight="1" ht="18.75" r="104" s="2" spans="1:253">
      <c r="A104" s="37" t="s">
        <v>156</v>
      </c>
      <c r="B104" s="74" t="s">
        <v>146</v>
      </c>
      <c r="C104" s="74" t="s">
        <v>147</v>
      </c>
      <c r="D104" s="39" t="s">
        <v>66</v>
      </c>
      <c r="E104" s="39" t="s">
        <v>157</v>
      </c>
      <c r="F104" s="40"/>
      <c r="G104" s="41"/>
      <c r="H104" s="41"/>
      <c r="I104" s="41"/>
      <c r="J104" s="40"/>
      <c r="K104" s="41"/>
      <c r="L104" s="41"/>
      <c r="M104" s="40">
        <v>-2231.1</v>
      </c>
      <c r="N104" s="43">
        <f>ROUND(M104*0.015,2)</f>
        <v>-33.47</v>
      </c>
      <c r="O104" s="43">
        <f>ROUND(M104*0.015,2)</f>
        <v>-33.47</v>
      </c>
      <c r="P104" s="43">
        <f>SUM(N104:O104)</f>
        <v>-66.94</v>
      </c>
      <c r="Q104" s="40"/>
      <c r="R104" s="40"/>
      <c r="S104" s="41"/>
      <c r="T104" s="41"/>
      <c r="U104" s="41"/>
      <c r="V104" s="40"/>
      <c r="W104" s="41"/>
      <c r="X104" s="41"/>
      <c r="Y104" s="54"/>
      <c r="Z104" s="54"/>
      <c r="AA104" s="54"/>
      <c r="AB104" s="54"/>
      <c r="AC104" s="41"/>
      <c r="AD104" s="55"/>
      <c r="AE104" s="56"/>
      <c r="AF104" s="41"/>
      <c r="AG104" s="43">
        <f>G104+K104+N104+S104+W104+Z104+AE104+AF104</f>
        <v>-33.47</v>
      </c>
      <c r="AH104" s="43">
        <f>H104+O104+T104+AA104</f>
        <v>-33.47</v>
      </c>
      <c r="AI104" s="66">
        <f>SUM(AG104:AH104)</f>
        <v>-66.94</v>
      </c>
      <c r="AJ104" s="67"/>
      <c r="AK104" s="68">
        <f>AI104-AJ104</f>
        <v>-66.94</v>
      </c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  <c r="EF104" s="69"/>
      <c r="EG104" s="69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69"/>
      <c r="EV104" s="69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69"/>
      <c r="FQ104" s="69"/>
      <c r="FR104" s="69"/>
      <c r="FS104" s="69"/>
      <c r="FT104" s="69"/>
      <c r="FU104" s="69"/>
      <c r="FV104" s="69"/>
      <c r="FW104" s="69"/>
      <c r="FX104" s="69"/>
      <c r="FY104" s="69"/>
      <c r="FZ104" s="69"/>
      <c r="GA104" s="69"/>
      <c r="GB104" s="69"/>
      <c r="GC104" s="69"/>
      <c r="GD104" s="69"/>
      <c r="GE104" s="69"/>
      <c r="GF104" s="69"/>
      <c r="GG104" s="69"/>
      <c r="GH104" s="69"/>
      <c r="GI104" s="69"/>
      <c r="GJ104" s="69"/>
      <c r="GK104" s="69"/>
      <c r="GL104" s="69"/>
      <c r="GM104" s="69"/>
      <c r="GN104" s="69"/>
      <c r="GO104" s="69"/>
      <c r="GP104" s="69"/>
      <c r="GQ104" s="69"/>
      <c r="GR104" s="69"/>
      <c r="GS104" s="69"/>
      <c r="GT104" s="69"/>
      <c r="GU104" s="69"/>
      <c r="GV104" s="69"/>
      <c r="GW104" s="69"/>
      <c r="GX104" s="69"/>
      <c r="GY104" s="69"/>
      <c r="GZ104" s="69"/>
      <c r="HA104" s="69"/>
      <c r="HB104" s="69"/>
      <c r="HC104" s="69"/>
      <c r="HD104" s="69"/>
      <c r="HE104" s="69"/>
      <c r="HF104" s="69"/>
      <c r="HG104" s="69"/>
      <c r="HH104" s="69"/>
      <c r="HI104" s="69"/>
      <c r="HJ104" s="69"/>
      <c r="HK104" s="69"/>
      <c r="HL104" s="69"/>
      <c r="HM104" s="69"/>
      <c r="HN104" s="69"/>
      <c r="HO104" s="69"/>
      <c r="HP104" s="69"/>
      <c r="HQ104" s="69"/>
      <c r="HR104" s="69"/>
      <c r="HS104" s="69"/>
      <c r="HT104" s="69"/>
      <c r="HU104" s="69"/>
      <c r="HV104" s="69"/>
      <c r="HW104" s="69"/>
      <c r="HX104" s="69"/>
      <c r="HY104" s="69"/>
      <c r="HZ104" s="69"/>
      <c r="IA104" s="69"/>
      <c r="IB104" s="69"/>
      <c r="IC104" s="69"/>
      <c r="ID104" s="69"/>
      <c r="IE104" s="69"/>
      <c r="IF104" s="69"/>
      <c r="IG104" s="69"/>
      <c r="IH104" s="69"/>
      <c r="II104" s="69"/>
      <c r="IJ104" s="69"/>
      <c r="IK104" s="69"/>
      <c r="IL104" s="69"/>
      <c r="IM104" s="69"/>
      <c r="IN104" s="69"/>
      <c r="IO104" s="69"/>
      <c r="IP104" s="69"/>
      <c r="IQ104" s="69"/>
      <c r="IR104" s="69"/>
      <c r="IS104" s="69"/>
    </row>
    <row customFormat="1" customHeight="1" ht="18.75" r="105" s="2" spans="1:253">
      <c r="A105" s="37" t="s">
        <v>156</v>
      </c>
      <c r="B105" s="74" t="s">
        <v>148</v>
      </c>
      <c r="C105" s="74" t="s">
        <v>149</v>
      </c>
      <c r="D105" s="39" t="s">
        <v>66</v>
      </c>
      <c r="E105" s="39" t="s">
        <v>157</v>
      </c>
      <c r="F105" s="40"/>
      <c r="G105" s="41"/>
      <c r="H105" s="41"/>
      <c r="I105" s="41"/>
      <c r="J105" s="40"/>
      <c r="K105" s="41"/>
      <c r="L105" s="41"/>
      <c r="M105" s="40">
        <v>-2231.1</v>
      </c>
      <c r="N105" s="43">
        <f>ROUND(M105*0.015,2)</f>
        <v>-33.47</v>
      </c>
      <c r="O105" s="43">
        <f>ROUND(M105*0.015,2)</f>
        <v>-33.47</v>
      </c>
      <c r="P105" s="43">
        <f>SUM(N105:O105)</f>
        <v>-66.94</v>
      </c>
      <c r="Q105" s="40"/>
      <c r="R105" s="40"/>
      <c r="S105" s="41"/>
      <c r="T105" s="41"/>
      <c r="U105" s="41"/>
      <c r="V105" s="40"/>
      <c r="W105" s="41"/>
      <c r="X105" s="41"/>
      <c r="Y105" s="54"/>
      <c r="Z105" s="54"/>
      <c r="AA105" s="54"/>
      <c r="AB105" s="54"/>
      <c r="AC105" s="41"/>
      <c r="AD105" s="55"/>
      <c r="AE105" s="56"/>
      <c r="AF105" s="41"/>
      <c r="AG105" s="43">
        <f>G105+K105+N105+S105+W105+Z105+AE105+AF105</f>
        <v>-33.47</v>
      </c>
      <c r="AH105" s="43">
        <f>H105+O105+T105+AA105</f>
        <v>-33.47</v>
      </c>
      <c r="AI105" s="66">
        <f>SUM(AG105:AH105)</f>
        <v>-66.94</v>
      </c>
      <c r="AJ105" s="67"/>
      <c r="AK105" s="68">
        <f>AI105-AJ105</f>
        <v>-66.94</v>
      </c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  <c r="ED105" s="69"/>
      <c r="EE105" s="69"/>
      <c r="EF105" s="69"/>
      <c r="EG105" s="69"/>
      <c r="EH105" s="69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69"/>
      <c r="EV105" s="69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69"/>
      <c r="FQ105" s="69"/>
      <c r="FR105" s="69"/>
      <c r="FS105" s="69"/>
      <c r="FT105" s="69"/>
      <c r="FU105" s="69"/>
      <c r="FV105" s="69"/>
      <c r="FW105" s="69"/>
      <c r="FX105" s="69"/>
      <c r="FY105" s="69"/>
      <c r="FZ105" s="69"/>
      <c r="GA105" s="69"/>
      <c r="GB105" s="69"/>
      <c r="GC105" s="69"/>
      <c r="GD105" s="69"/>
      <c r="GE105" s="69"/>
      <c r="GF105" s="69"/>
      <c r="GG105" s="69"/>
      <c r="GH105" s="69"/>
      <c r="GI105" s="69"/>
      <c r="GJ105" s="69"/>
      <c r="GK105" s="69"/>
      <c r="GL105" s="69"/>
      <c r="GM105" s="69"/>
      <c r="GN105" s="69"/>
      <c r="GO105" s="69"/>
      <c r="GP105" s="69"/>
      <c r="GQ105" s="69"/>
      <c r="GR105" s="69"/>
      <c r="GS105" s="69"/>
      <c r="GT105" s="69"/>
      <c r="GU105" s="69"/>
      <c r="GV105" s="69"/>
      <c r="GW105" s="69"/>
      <c r="GX105" s="69"/>
      <c r="GY105" s="69"/>
      <c r="GZ105" s="69"/>
      <c r="HA105" s="69"/>
      <c r="HB105" s="69"/>
      <c r="HC105" s="69"/>
      <c r="HD105" s="69"/>
      <c r="HE105" s="69"/>
      <c r="HF105" s="69"/>
      <c r="HG105" s="69"/>
      <c r="HH105" s="69"/>
      <c r="HI105" s="69"/>
      <c r="HJ105" s="69"/>
      <c r="HK105" s="69"/>
      <c r="HL105" s="69"/>
      <c r="HM105" s="69"/>
      <c r="HN105" s="69"/>
      <c r="HO105" s="69"/>
      <c r="HP105" s="69"/>
      <c r="HQ105" s="69"/>
      <c r="HR105" s="69"/>
      <c r="HS105" s="69"/>
      <c r="HT105" s="69"/>
      <c r="HU105" s="69"/>
      <c r="HV105" s="69"/>
      <c r="HW105" s="69"/>
      <c r="HX105" s="69"/>
      <c r="HY105" s="69"/>
      <c r="HZ105" s="69"/>
      <c r="IA105" s="69"/>
      <c r="IB105" s="69"/>
      <c r="IC105" s="69"/>
      <c r="ID105" s="69"/>
      <c r="IE105" s="69"/>
      <c r="IF105" s="69"/>
      <c r="IG105" s="69"/>
      <c r="IH105" s="69"/>
      <c r="II105" s="69"/>
      <c r="IJ105" s="69"/>
      <c r="IK105" s="69"/>
      <c r="IL105" s="69"/>
      <c r="IM105" s="69"/>
      <c r="IN105" s="69"/>
      <c r="IO105" s="69"/>
      <c r="IP105" s="69"/>
      <c r="IQ105" s="69"/>
      <c r="IR105" s="69"/>
      <c r="IS105" s="69"/>
    </row>
    <row customFormat="1" customHeight="1" ht="18.75" r="106" s="2" spans="1:253">
      <c r="A106" s="37" t="s">
        <v>156</v>
      </c>
      <c r="B106" s="74" t="s">
        <v>150</v>
      </c>
      <c r="C106" s="74" t="s">
        <v>151</v>
      </c>
      <c r="D106" s="39" t="s">
        <v>66</v>
      </c>
      <c r="E106" s="39" t="s">
        <v>157</v>
      </c>
      <c r="F106" s="40"/>
      <c r="G106" s="41"/>
      <c r="H106" s="41"/>
      <c r="I106" s="41"/>
      <c r="J106" s="40"/>
      <c r="K106" s="41"/>
      <c r="L106" s="41"/>
      <c r="M106" s="40">
        <v>-2231.1</v>
      </c>
      <c r="N106" s="43">
        <f>ROUND(M106*0.015,2)</f>
        <v>-33.47</v>
      </c>
      <c r="O106" s="43">
        <f>ROUND(M106*0.015,2)</f>
        <v>-33.47</v>
      </c>
      <c r="P106" s="43">
        <f>SUM(N106:O106)</f>
        <v>-66.94</v>
      </c>
      <c r="Q106" s="40"/>
      <c r="R106" s="40"/>
      <c r="S106" s="41"/>
      <c r="T106" s="41"/>
      <c r="U106" s="41"/>
      <c r="V106" s="40"/>
      <c r="W106" s="41"/>
      <c r="X106" s="41"/>
      <c r="Y106" s="54"/>
      <c r="Z106" s="54"/>
      <c r="AA106" s="54"/>
      <c r="AB106" s="54"/>
      <c r="AC106" s="41"/>
      <c r="AD106" s="55"/>
      <c r="AE106" s="56"/>
      <c r="AF106" s="41"/>
      <c r="AG106" s="43">
        <f>G106+K106+N106+S106+W106+Z106+AE106+AF106</f>
        <v>-33.47</v>
      </c>
      <c r="AH106" s="43">
        <f>H106+O106+T106+AA106</f>
        <v>-33.47</v>
      </c>
      <c r="AI106" s="66">
        <f>SUM(AG106:AH106)</f>
        <v>-66.94</v>
      </c>
      <c r="AJ106" s="67"/>
      <c r="AK106" s="68">
        <f>AI106-AJ106</f>
        <v>-66.94</v>
      </c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  <c r="EF106" s="69"/>
      <c r="EG106" s="69"/>
      <c r="EH106" s="69"/>
      <c r="EI106" s="69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69"/>
      <c r="EV106" s="69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69"/>
      <c r="FQ106" s="69"/>
      <c r="FR106" s="69"/>
      <c r="FS106" s="69"/>
      <c r="FT106" s="69"/>
      <c r="FU106" s="69"/>
      <c r="FV106" s="69"/>
      <c r="FW106" s="69"/>
      <c r="FX106" s="69"/>
      <c r="FY106" s="69"/>
      <c r="FZ106" s="69"/>
      <c r="GA106" s="69"/>
      <c r="GB106" s="69"/>
      <c r="GC106" s="69"/>
      <c r="GD106" s="69"/>
      <c r="GE106" s="69"/>
      <c r="GF106" s="69"/>
      <c r="GG106" s="69"/>
      <c r="GH106" s="69"/>
      <c r="GI106" s="69"/>
      <c r="GJ106" s="69"/>
      <c r="GK106" s="69"/>
      <c r="GL106" s="69"/>
      <c r="GM106" s="69"/>
      <c r="GN106" s="69"/>
      <c r="GO106" s="69"/>
      <c r="GP106" s="69"/>
      <c r="GQ106" s="69"/>
      <c r="GR106" s="69"/>
      <c r="GS106" s="69"/>
      <c r="GT106" s="69"/>
      <c r="GU106" s="69"/>
      <c r="GV106" s="69"/>
      <c r="GW106" s="69"/>
      <c r="GX106" s="69"/>
      <c r="GY106" s="69"/>
      <c r="GZ106" s="69"/>
      <c r="HA106" s="69"/>
      <c r="HB106" s="69"/>
      <c r="HC106" s="69"/>
      <c r="HD106" s="69"/>
      <c r="HE106" s="69"/>
      <c r="HF106" s="69"/>
      <c r="HG106" s="69"/>
      <c r="HH106" s="69"/>
      <c r="HI106" s="69"/>
      <c r="HJ106" s="69"/>
      <c r="HK106" s="69"/>
      <c r="HL106" s="69"/>
      <c r="HM106" s="69"/>
      <c r="HN106" s="69"/>
      <c r="HO106" s="69"/>
      <c r="HP106" s="69"/>
      <c r="HQ106" s="69"/>
      <c r="HR106" s="69"/>
      <c r="HS106" s="69"/>
      <c r="HT106" s="69"/>
      <c r="HU106" s="69"/>
      <c r="HV106" s="69"/>
      <c r="HW106" s="69"/>
      <c r="HX106" s="69"/>
      <c r="HY106" s="69"/>
      <c r="HZ106" s="69"/>
      <c r="IA106" s="69"/>
      <c r="IB106" s="69"/>
      <c r="IC106" s="69"/>
      <c r="ID106" s="69"/>
      <c r="IE106" s="69"/>
      <c r="IF106" s="69"/>
      <c r="IG106" s="69"/>
      <c r="IH106" s="69"/>
      <c r="II106" s="69"/>
      <c r="IJ106" s="69"/>
      <c r="IK106" s="69"/>
      <c r="IL106" s="69"/>
      <c r="IM106" s="69"/>
      <c r="IN106" s="69"/>
      <c r="IO106" s="69"/>
      <c r="IP106" s="69"/>
      <c r="IQ106" s="69"/>
      <c r="IR106" s="69"/>
      <c r="IS106" s="69"/>
    </row>
    <row customFormat="1" customHeight="1" ht="18.75" r="107" s="2" spans="1:253">
      <c r="A107" s="37" t="s">
        <v>156</v>
      </c>
      <c r="B107" s="74" t="s">
        <v>152</v>
      </c>
      <c r="C107" s="74" t="s">
        <v>153</v>
      </c>
      <c r="D107" s="39" t="s">
        <v>66</v>
      </c>
      <c r="E107" s="39" t="s">
        <v>157</v>
      </c>
      <c r="F107" s="40"/>
      <c r="G107" s="41"/>
      <c r="H107" s="41"/>
      <c r="I107" s="41"/>
      <c r="J107" s="40"/>
      <c r="K107" s="41"/>
      <c r="L107" s="41"/>
      <c r="M107" s="40">
        <v>-2231.1</v>
      </c>
      <c r="N107" s="43">
        <f>ROUND(M107*0.015,2)</f>
        <v>-33.47</v>
      </c>
      <c r="O107" s="43">
        <f>ROUND(M107*0.015,2)</f>
        <v>-33.47</v>
      </c>
      <c r="P107" s="43">
        <f>SUM(N107:O107)</f>
        <v>-66.94</v>
      </c>
      <c r="Q107" s="40"/>
      <c r="R107" s="40"/>
      <c r="S107" s="41"/>
      <c r="T107" s="41"/>
      <c r="U107" s="41"/>
      <c r="V107" s="40"/>
      <c r="W107" s="41"/>
      <c r="X107" s="41"/>
      <c r="Y107" s="54"/>
      <c r="Z107" s="54"/>
      <c r="AA107" s="54"/>
      <c r="AB107" s="54"/>
      <c r="AC107" s="41"/>
      <c r="AD107" s="55"/>
      <c r="AE107" s="56"/>
      <c r="AF107" s="41"/>
      <c r="AG107" s="43">
        <f>G107+K107+N107+S107+W107+Z107+AE107+AF107</f>
        <v>-33.47</v>
      </c>
      <c r="AH107" s="43">
        <f>H107+O107+T107+AA107</f>
        <v>-33.47</v>
      </c>
      <c r="AI107" s="66">
        <f>SUM(AG107:AH107)</f>
        <v>-66.94</v>
      </c>
      <c r="AJ107" s="67"/>
      <c r="AK107" s="68">
        <f>AI107-AJ107</f>
        <v>-66.94</v>
      </c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  <c r="ED107" s="69"/>
      <c r="EE107" s="69"/>
      <c r="EF107" s="69"/>
      <c r="EG107" s="69"/>
      <c r="EH107" s="69"/>
      <c r="EI107" s="69"/>
      <c r="EJ107" s="69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69"/>
      <c r="EV107" s="69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69"/>
      <c r="FQ107" s="69"/>
      <c r="FR107" s="69"/>
      <c r="FS107" s="69"/>
      <c r="FT107" s="69"/>
      <c r="FU107" s="69"/>
      <c r="FV107" s="69"/>
      <c r="FW107" s="69"/>
      <c r="FX107" s="69"/>
      <c r="FY107" s="69"/>
      <c r="FZ107" s="69"/>
      <c r="GA107" s="69"/>
      <c r="GB107" s="69"/>
      <c r="GC107" s="69"/>
      <c r="GD107" s="69"/>
      <c r="GE107" s="69"/>
      <c r="GF107" s="69"/>
      <c r="GG107" s="69"/>
      <c r="GH107" s="69"/>
      <c r="GI107" s="69"/>
      <c r="GJ107" s="69"/>
      <c r="GK107" s="69"/>
      <c r="GL107" s="69"/>
      <c r="GM107" s="69"/>
      <c r="GN107" s="69"/>
      <c r="GO107" s="69"/>
      <c r="GP107" s="69"/>
      <c r="GQ107" s="69"/>
      <c r="GR107" s="69"/>
      <c r="GS107" s="69"/>
      <c r="GT107" s="69"/>
      <c r="GU107" s="69"/>
      <c r="GV107" s="69"/>
      <c r="GW107" s="69"/>
      <c r="GX107" s="69"/>
      <c r="GY107" s="69"/>
      <c r="GZ107" s="69"/>
      <c r="HA107" s="69"/>
      <c r="HB107" s="69"/>
      <c r="HC107" s="69"/>
      <c r="HD107" s="69"/>
      <c r="HE107" s="69"/>
      <c r="HF107" s="69"/>
      <c r="HG107" s="69"/>
      <c r="HH107" s="69"/>
      <c r="HI107" s="69"/>
      <c r="HJ107" s="69"/>
      <c r="HK107" s="69"/>
      <c r="HL107" s="69"/>
      <c r="HM107" s="69"/>
      <c r="HN107" s="69"/>
      <c r="HO107" s="69"/>
      <c r="HP107" s="69"/>
      <c r="HQ107" s="69"/>
      <c r="HR107" s="69"/>
      <c r="HS107" s="69"/>
      <c r="HT107" s="69"/>
      <c r="HU107" s="69"/>
      <c r="HV107" s="69"/>
      <c r="HW107" s="69"/>
      <c r="HX107" s="69"/>
      <c r="HY107" s="69"/>
      <c r="HZ107" s="69"/>
      <c r="IA107" s="69"/>
      <c r="IB107" s="69"/>
      <c r="IC107" s="69"/>
      <c r="ID107" s="69"/>
      <c r="IE107" s="69"/>
      <c r="IF107" s="69"/>
      <c r="IG107" s="69"/>
      <c r="IH107" s="69"/>
      <c r="II107" s="69"/>
      <c r="IJ107" s="69"/>
      <c r="IK107" s="69"/>
      <c r="IL107" s="69"/>
      <c r="IM107" s="69"/>
      <c r="IN107" s="69"/>
      <c r="IO107" s="69"/>
      <c r="IP107" s="69"/>
      <c r="IQ107" s="69"/>
      <c r="IR107" s="69"/>
      <c r="IS107" s="69"/>
    </row>
    <row customFormat="1" customHeight="1" ht="17.25" r="108" s="3" spans="1:37">
      <c r="A108" s="37"/>
      <c r="B108" s="76"/>
      <c r="C108" s="76"/>
      <c r="D108" s="26"/>
      <c r="E108" s="26"/>
      <c r="F108" s="77"/>
      <c r="G108" s="78"/>
      <c r="H108" s="78"/>
      <c r="I108" s="78"/>
      <c r="J108" s="77"/>
      <c r="K108" s="82"/>
      <c r="L108" s="82"/>
      <c r="M108" s="77"/>
      <c r="N108" s="23"/>
      <c r="O108" s="23"/>
      <c r="P108" s="36"/>
      <c r="Q108" s="77"/>
      <c r="R108" s="77"/>
      <c r="S108" s="78"/>
      <c r="T108" s="78"/>
      <c r="U108" s="78"/>
      <c r="V108" s="77"/>
      <c r="W108" s="78"/>
      <c r="X108" s="78"/>
      <c r="Y108" s="84"/>
      <c r="Z108" s="84"/>
      <c r="AA108" s="84"/>
      <c r="AB108" s="84"/>
      <c r="AC108" s="84"/>
      <c r="AD108" s="78"/>
      <c r="AE108" s="78"/>
      <c r="AF108" s="78"/>
      <c r="AG108" s="78"/>
      <c r="AH108" s="78"/>
      <c r="AI108" s="63">
        <f>SUM(AG108:AH108)</f>
        <v>0</v>
      </c>
      <c r="AJ108" s="86"/>
      <c r="AK108" s="87"/>
    </row>
    <row customFormat="1" customHeight="1" ht="21.75" r="109" s="4" spans="1:253">
      <c r="A109" s="18"/>
      <c r="B109" s="44"/>
      <c r="C109" s="52"/>
      <c r="D109" s="79"/>
      <c r="E109" s="80"/>
      <c r="F109" s="79"/>
      <c r="G109" s="81">
        <f>SUM(G5:G108)</f>
        <v>22668.34</v>
      </c>
      <c r="H109" s="81">
        <f>SUM(H5:H108)</f>
        <v>9067.52</v>
      </c>
      <c r="I109" s="81">
        <f>SUM(I5:I108)</f>
        <v>31735.86</v>
      </c>
      <c r="J109" s="81"/>
      <c r="K109" s="81">
        <f>SUM(K5:K108)</f>
        <v>226.78</v>
      </c>
      <c r="L109" s="81">
        <f>SUM(L5:L108)</f>
        <v>-113.2451</v>
      </c>
      <c r="M109" s="81"/>
      <c r="N109" s="81">
        <f>SUM(N5:N108)</f>
        <v>-207.63</v>
      </c>
      <c r="O109" s="81">
        <f>SUM(O5:O108)</f>
        <v>-1341.07</v>
      </c>
      <c r="P109" s="83">
        <f>SUM(P5:P108)</f>
        <v>-1548.7</v>
      </c>
      <c r="Q109" s="81"/>
      <c r="R109" s="81"/>
      <c r="S109" s="81">
        <f>SUM(S5:S108)</f>
        <v>8870.4</v>
      </c>
      <c r="T109" s="81">
        <f>SUM(T5:T108)</f>
        <v>2217.6</v>
      </c>
      <c r="U109" s="81">
        <f>SUM(U5:U108)</f>
        <v>11088</v>
      </c>
      <c r="V109" s="81"/>
      <c r="W109" s="81">
        <f>SUM(W5:W108)</f>
        <v>1108.8</v>
      </c>
      <c r="X109" s="81">
        <f>SUM(X5:X108)</f>
        <v>1108.8</v>
      </c>
      <c r="Y109" s="81"/>
      <c r="Z109" s="81">
        <f>SUM(Z5:Z108)</f>
        <v>0</v>
      </c>
      <c r="AA109" s="81">
        <f>SUM(AA5:AA108)</f>
        <v>0</v>
      </c>
      <c r="AB109" s="81">
        <f>SUM(AB5:AB108)</f>
        <v>0</v>
      </c>
      <c r="AC109" s="79"/>
      <c r="AD109" s="85"/>
      <c r="AE109" s="50"/>
      <c r="AF109" s="81">
        <f>SUM(AF5:AF108)</f>
        <v>690</v>
      </c>
      <c r="AG109" s="23">
        <f>SUM(AG5:AG108)</f>
        <v>33356.6899999999</v>
      </c>
      <c r="AH109" s="23">
        <f>SUM(AH5:AH108)</f>
        <v>9944.05000000003</v>
      </c>
      <c r="AI109" s="63">
        <f>SUM(AI5:AI108)</f>
        <v>43300.7399999999</v>
      </c>
      <c r="AJ109" s="88">
        <f>SUM(AJ5:AJ108)</f>
        <v>340.0251</v>
      </c>
      <c r="AK109" s="65">
        <f>SUM(AK5:AK108)</f>
        <v>42960.7148999999</v>
      </c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89"/>
      <c r="CC109" s="89"/>
      <c r="CD109" s="89"/>
      <c r="CE109" s="89"/>
      <c r="CF109" s="89"/>
      <c r="CG109" s="89"/>
      <c r="CH109" s="89"/>
      <c r="CI109" s="89"/>
      <c r="CJ109" s="89"/>
      <c r="CK109" s="89"/>
      <c r="CL109" s="89"/>
      <c r="CM109" s="89"/>
      <c r="CN109" s="89"/>
      <c r="CO109" s="89"/>
      <c r="CP109" s="89"/>
      <c r="CQ109" s="89"/>
      <c r="CR109" s="89"/>
      <c r="CS109" s="89"/>
      <c r="CT109" s="89"/>
      <c r="CU109" s="89"/>
      <c r="CV109" s="89"/>
      <c r="CW109" s="89"/>
      <c r="CX109" s="89"/>
      <c r="CY109" s="89"/>
      <c r="CZ109" s="89"/>
      <c r="DA109" s="89"/>
      <c r="DB109" s="89"/>
      <c r="DC109" s="89"/>
      <c r="DD109" s="89"/>
      <c r="DE109" s="89"/>
      <c r="DF109" s="89"/>
      <c r="DG109" s="89"/>
      <c r="DH109" s="89"/>
      <c r="DI109" s="89"/>
      <c r="DJ109" s="89"/>
      <c r="DK109" s="89"/>
      <c r="DL109" s="89"/>
      <c r="DM109" s="89"/>
      <c r="DN109" s="89"/>
      <c r="DO109" s="89"/>
      <c r="DP109" s="89"/>
      <c r="DQ109" s="89"/>
      <c r="DR109" s="89"/>
      <c r="DS109" s="89"/>
      <c r="DT109" s="89"/>
      <c r="DU109" s="89"/>
      <c r="DV109" s="89"/>
      <c r="DW109" s="89"/>
      <c r="DX109" s="89"/>
      <c r="DY109" s="89"/>
      <c r="DZ109" s="89"/>
      <c r="EA109" s="89"/>
      <c r="EB109" s="89"/>
      <c r="EC109" s="89"/>
      <c r="ED109" s="89"/>
      <c r="EE109" s="89"/>
      <c r="EF109" s="89"/>
      <c r="EG109" s="89"/>
      <c r="EH109" s="89"/>
      <c r="EI109" s="89"/>
      <c r="EJ109" s="89"/>
      <c r="EK109" s="89"/>
      <c r="EL109" s="89"/>
      <c r="EM109" s="89"/>
      <c r="EN109" s="89"/>
      <c r="EO109" s="89"/>
      <c r="EP109" s="89"/>
      <c r="EQ109" s="89"/>
      <c r="ER109" s="89"/>
      <c r="ES109" s="89"/>
      <c r="ET109" s="89"/>
      <c r="EU109" s="89"/>
      <c r="EV109" s="89"/>
      <c r="EW109" s="89"/>
      <c r="EX109" s="89"/>
      <c r="EY109" s="89"/>
      <c r="EZ109" s="89"/>
      <c r="FA109" s="89"/>
      <c r="FB109" s="89"/>
      <c r="FC109" s="89"/>
      <c r="FD109" s="89"/>
      <c r="FE109" s="89"/>
      <c r="FF109" s="89"/>
      <c r="FG109" s="89"/>
      <c r="FH109" s="89"/>
      <c r="FI109" s="89"/>
      <c r="FJ109" s="89"/>
      <c r="FK109" s="89"/>
      <c r="FL109" s="89"/>
      <c r="FM109" s="89"/>
      <c r="FN109" s="89"/>
      <c r="FO109" s="89"/>
      <c r="FP109" s="89"/>
      <c r="FQ109" s="89"/>
      <c r="FR109" s="89"/>
      <c r="FS109" s="89"/>
      <c r="FT109" s="89"/>
      <c r="FU109" s="89"/>
      <c r="FV109" s="89"/>
      <c r="FW109" s="89"/>
      <c r="FX109" s="89"/>
      <c r="FY109" s="89"/>
      <c r="FZ109" s="89"/>
      <c r="GA109" s="89"/>
      <c r="GB109" s="89"/>
      <c r="GC109" s="89"/>
      <c r="GD109" s="89"/>
      <c r="GE109" s="89"/>
      <c r="GF109" s="89"/>
      <c r="GG109" s="89"/>
      <c r="GH109" s="89"/>
      <c r="GI109" s="89"/>
      <c r="GJ109" s="89"/>
      <c r="GK109" s="89"/>
      <c r="GL109" s="89"/>
      <c r="GM109" s="89"/>
      <c r="GN109" s="89"/>
      <c r="GO109" s="89"/>
      <c r="GP109" s="89"/>
      <c r="GQ109" s="89"/>
      <c r="GR109" s="89"/>
      <c r="GS109" s="89"/>
      <c r="GT109" s="89"/>
      <c r="GU109" s="89"/>
      <c r="GV109" s="89"/>
      <c r="GW109" s="89"/>
      <c r="GX109" s="89"/>
      <c r="GY109" s="89"/>
      <c r="GZ109" s="89"/>
      <c r="HA109" s="89"/>
      <c r="HB109" s="89"/>
      <c r="HC109" s="89"/>
      <c r="HD109" s="89"/>
      <c r="HE109" s="89"/>
      <c r="HF109" s="89"/>
      <c r="HG109" s="89"/>
      <c r="HH109" s="89"/>
      <c r="HI109" s="89"/>
      <c r="HJ109" s="89"/>
      <c r="HK109" s="89"/>
      <c r="HL109" s="89"/>
      <c r="HM109" s="89"/>
      <c r="HN109" s="89"/>
      <c r="HO109" s="89"/>
      <c r="HP109" s="89"/>
      <c r="HQ109" s="89"/>
      <c r="HR109" s="89"/>
      <c r="HS109" s="89"/>
      <c r="HT109" s="89"/>
      <c r="HU109" s="89"/>
      <c r="HV109" s="89"/>
      <c r="HW109" s="89"/>
      <c r="HX109" s="89"/>
      <c r="HY109" s="89"/>
      <c r="HZ109" s="89"/>
      <c r="IA109" s="89"/>
      <c r="IB109" s="89"/>
      <c r="IC109" s="89"/>
      <c r="ID109" s="89"/>
      <c r="IE109" s="89"/>
      <c r="IF109" s="89"/>
      <c r="IG109" s="89"/>
      <c r="IH109" s="89"/>
      <c r="II109" s="89"/>
      <c r="IJ109" s="89"/>
      <c r="IK109" s="89"/>
      <c r="IL109" s="89"/>
      <c r="IM109" s="89"/>
      <c r="IN109" s="89"/>
      <c r="IO109" s="89"/>
      <c r="IP109" s="89"/>
      <c r="IQ109" s="89"/>
      <c r="IR109" s="89"/>
      <c r="IS109" s="89"/>
    </row>
  </sheetData>
  <mergeCells count="18">
    <mergeCell ref="F1:I1"/>
    <mergeCell ref="J1:L1"/>
    <mergeCell ref="M1:P1"/>
    <mergeCell ref="Q1:U1"/>
    <mergeCell ref="V1:X1"/>
    <mergeCell ref="Y1:AB1"/>
    <mergeCell ref="A1:A2"/>
    <mergeCell ref="B1:B2"/>
    <mergeCell ref="C1:C2"/>
    <mergeCell ref="D1:D2"/>
    <mergeCell ref="E1:E2"/>
    <mergeCell ref="AE1:AE2"/>
    <mergeCell ref="AF1:AF2"/>
    <mergeCell ref="AG1:AG2"/>
    <mergeCell ref="AH1:AH2"/>
    <mergeCell ref="AI1:AI2"/>
    <mergeCell ref="AJ1:AJ2"/>
    <mergeCell ref="AK1:AK2"/>
  </mergeCells>
  <pageMargins bottom="1" footer="0.511111111111111" header="0.511111111111111" left="0.75" right="0.75" top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15.10预收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2018-01-10T17:39:53Z</dcterms:created>
  <dc:creator>user</dc:creator>
  <cp:lastModifiedBy>.戊龙</cp:lastModifiedBy>
  <dcterms:modified xsi:type="dcterms:W3CDTF">2018-01-10T17:40:01Z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