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026"/>
  <workbookPr defaultThemeVersion="166925"/>
  <mc:AlternateContent xmlns:mc="http://schemas.openxmlformats.org/markup-compatibility/2006">
    <mc:Choice Requires="x15">
      <x15ac:absPath xmlns:x15ac="http://schemas.microsoft.com/office/spreadsheetml/2010/11/ac" url="C:\Users\apeti\Downloads\Please Label\Please Label\"/>
    </mc:Choice>
  </mc:AlternateContent>
  <xr:revisionPtr revIDLastSave="0" documentId="13_ncr:1_{A9483234-E5EF-476F-BF9F-FDD73ED93B81}" xr6:coauthVersionLast="45" xr6:coauthVersionMax="45" xr10:uidLastSave="{00000000-0000-0000-0000-000000000000}"/>
  <bookViews>
    <workbookView xWindow="-103" yWindow="-103" windowWidth="22149" windowHeight="11949" xr2:uid="{00000000-000D-0000-FFFF-FFFF00000000}"/>
  </bookViews>
  <sheets>
    <sheet name="Java Books" sheetId="1" r:id="rId1"/>
    <sheet name="Sheet1" sheetId="2" r:id="rId2"/>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472" i="1" l="1"/>
  <c r="E473" i="1"/>
  <c r="E474" i="1"/>
  <c r="E475" i="1"/>
  <c r="E476" i="1"/>
  <c r="E471" i="1"/>
  <c r="E1313" i="1"/>
  <c r="E1314" i="1"/>
  <c r="E1315" i="1"/>
  <c r="E468" i="1"/>
  <c r="E469" i="1"/>
  <c r="E470" i="1"/>
  <c r="E466" i="1"/>
  <c r="E467" i="1"/>
  <c r="E1292" i="1"/>
  <c r="E1316" i="1"/>
  <c r="E1317" i="1"/>
  <c r="E1318" i="1"/>
  <c r="E1319" i="1"/>
  <c r="E1320" i="1"/>
  <c r="E1321" i="1"/>
  <c r="E1310" i="1"/>
  <c r="E1311" i="1"/>
  <c r="E1312" i="1"/>
  <c r="E1307" i="1"/>
  <c r="E1308" i="1"/>
  <c r="E1309" i="1"/>
  <c r="E1305" i="1"/>
  <c r="E1306" i="1"/>
  <c r="E1304" i="1"/>
  <c r="E455" i="1"/>
  <c r="E456" i="1"/>
  <c r="E457" i="1"/>
  <c r="E458" i="1"/>
  <c r="E459" i="1"/>
  <c r="E460" i="1"/>
  <c r="E461" i="1"/>
  <c r="E462" i="1"/>
  <c r="E463" i="1"/>
  <c r="E464" i="1"/>
  <c r="E465" i="1"/>
  <c r="E448" i="1"/>
  <c r="E449" i="1"/>
  <c r="E450" i="1"/>
  <c r="E451" i="1"/>
  <c r="E452" i="1"/>
  <c r="E453" i="1"/>
  <c r="E454" i="1"/>
  <c r="E881" i="1"/>
  <c r="E444" i="1"/>
  <c r="E445" i="1"/>
  <c r="E446" i="1"/>
  <c r="E447" i="1"/>
  <c r="E442" i="1"/>
  <c r="E443" i="1"/>
  <c r="E1322" i="1"/>
  <c r="E1323" i="1"/>
  <c r="E1342" i="1"/>
  <c r="E1341" i="1"/>
  <c r="E431" i="1"/>
  <c r="E432" i="1"/>
  <c r="E433" i="1"/>
  <c r="E434" i="1"/>
  <c r="E435" i="1"/>
  <c r="E436" i="1"/>
  <c r="E437" i="1"/>
  <c r="E438" i="1"/>
  <c r="E439" i="1"/>
  <c r="E440" i="1"/>
  <c r="E441" i="1"/>
  <c r="E430" i="1"/>
  <c r="E869" i="1"/>
  <c r="E870" i="1"/>
  <c r="E871" i="1"/>
  <c r="E872" i="1"/>
  <c r="E873" i="1"/>
  <c r="E874" i="1"/>
  <c r="E875" i="1"/>
  <c r="E876" i="1"/>
  <c r="E877" i="1"/>
  <c r="E878" i="1"/>
  <c r="E879" i="1"/>
  <c r="E880" i="1"/>
  <c r="E868" i="1"/>
  <c r="E858" i="1"/>
  <c r="E859" i="1"/>
  <c r="E860" i="1"/>
  <c r="E861" i="1"/>
  <c r="E862" i="1"/>
  <c r="E863" i="1"/>
  <c r="E864" i="1"/>
  <c r="E865" i="1"/>
  <c r="E866" i="1"/>
  <c r="E867" i="1"/>
  <c r="E857" i="1"/>
  <c r="E854" i="1"/>
  <c r="E855" i="1"/>
  <c r="E852" i="1"/>
  <c r="E853" i="1"/>
  <c r="E1303" i="1"/>
  <c r="E409" i="1"/>
  <c r="E410" i="1"/>
  <c r="E411" i="1"/>
  <c r="E412" i="1"/>
  <c r="E413" i="1"/>
  <c r="E414" i="1"/>
  <c r="E415" i="1"/>
  <c r="E416" i="1"/>
  <c r="E417" i="1"/>
  <c r="E418" i="1"/>
  <c r="E419" i="1"/>
  <c r="E420" i="1"/>
  <c r="E421" i="1"/>
  <c r="E422" i="1"/>
  <c r="E423" i="1"/>
  <c r="E424" i="1"/>
  <c r="E425" i="1"/>
  <c r="E426" i="1"/>
  <c r="E427" i="1"/>
  <c r="E428" i="1"/>
  <c r="E429" i="1"/>
  <c r="E390" i="1"/>
  <c r="E391" i="1"/>
  <c r="E392" i="1"/>
  <c r="E393" i="1"/>
  <c r="E394" i="1"/>
  <c r="E395" i="1"/>
  <c r="E396" i="1"/>
  <c r="E397" i="1"/>
  <c r="E398" i="1"/>
  <c r="E399" i="1"/>
  <c r="E400" i="1"/>
  <c r="E401" i="1"/>
  <c r="E402" i="1"/>
  <c r="E403" i="1"/>
  <c r="E404" i="1"/>
  <c r="E405" i="1"/>
  <c r="E406" i="1"/>
  <c r="E407" i="1"/>
  <c r="E408" i="1"/>
  <c r="E1298" i="1"/>
  <c r="E1299" i="1"/>
  <c r="E1300" i="1"/>
  <c r="E1301" i="1"/>
  <c r="E1302" i="1"/>
  <c r="E2" i="1"/>
  <c r="E3" i="1"/>
  <c r="E4" i="1"/>
  <c r="E5" i="1"/>
  <c r="E6" i="1"/>
  <c r="E7" i="1"/>
  <c r="E8" i="1"/>
  <c r="E9" i="1"/>
  <c r="E10" i="1"/>
  <c r="E11" i="1"/>
  <c r="E848" i="1"/>
  <c r="E849" i="1"/>
  <c r="E850" i="1"/>
  <c r="E851" i="1"/>
  <c r="E388" i="1"/>
  <c r="E389" i="1"/>
  <c r="E1276" i="1"/>
  <c r="E1277" i="1"/>
  <c r="E1278" i="1"/>
  <c r="E1279" i="1"/>
  <c r="E1280" i="1"/>
  <c r="E1281" i="1"/>
  <c r="E1282" i="1"/>
  <c r="E1283" i="1"/>
  <c r="E1284" i="1"/>
  <c r="E1285" i="1"/>
  <c r="E1286" i="1"/>
  <c r="E1287" i="1"/>
  <c r="E1288" i="1"/>
  <c r="E1289" i="1"/>
  <c r="E1290" i="1"/>
  <c r="E1291" i="1"/>
  <c r="E1325" i="1"/>
  <c r="E1326" i="1"/>
  <c r="E1327" i="1"/>
  <c r="E1328" i="1"/>
  <c r="E1329" i="1"/>
  <c r="E1330" i="1"/>
  <c r="E1331" i="1"/>
  <c r="E386" i="1"/>
  <c r="E387" i="1"/>
  <c r="E385" i="1"/>
  <c r="E374" i="1"/>
  <c r="E375" i="1"/>
  <c r="E376" i="1"/>
  <c r="E377" i="1"/>
  <c r="E378" i="1"/>
  <c r="E379" i="1"/>
  <c r="E380" i="1"/>
  <c r="E381" i="1"/>
  <c r="E382" i="1"/>
  <c r="E383" i="1"/>
  <c r="E384" i="1"/>
  <c r="E836" i="1"/>
  <c r="E837" i="1"/>
  <c r="E838" i="1"/>
  <c r="E839" i="1"/>
  <c r="E840" i="1"/>
  <c r="E841" i="1"/>
  <c r="E842" i="1"/>
  <c r="E843" i="1"/>
  <c r="E844" i="1"/>
  <c r="E845" i="1"/>
  <c r="E846" i="1"/>
  <c r="E847" i="1"/>
  <c r="E1270" i="1"/>
  <c r="E822" i="1"/>
  <c r="E823" i="1"/>
  <c r="E824" i="1"/>
  <c r="E825" i="1"/>
  <c r="E826" i="1"/>
  <c r="E827" i="1"/>
  <c r="E828" i="1"/>
  <c r="E829" i="1"/>
  <c r="E830" i="1"/>
  <c r="E831" i="1"/>
  <c r="E832" i="1"/>
  <c r="E813" i="1"/>
  <c r="E814" i="1"/>
  <c r="E815" i="1"/>
  <c r="E816" i="1"/>
  <c r="E817" i="1"/>
  <c r="E818" i="1"/>
  <c r="E819" i="1"/>
  <c r="E820" i="1"/>
  <c r="E821" i="1"/>
  <c r="E809" i="1"/>
  <c r="E810" i="1"/>
  <c r="E811" i="1"/>
  <c r="E812" i="1"/>
  <c r="E805" i="1"/>
  <c r="E806" i="1"/>
  <c r="E807" i="1"/>
  <c r="E808" i="1"/>
  <c r="E800" i="1"/>
  <c r="E790" i="1"/>
  <c r="E791" i="1"/>
  <c r="E792" i="1"/>
  <c r="E793" i="1"/>
  <c r="E794" i="1"/>
  <c r="E795" i="1"/>
  <c r="E796" i="1"/>
  <c r="E797" i="1"/>
  <c r="E798" i="1"/>
  <c r="E799" i="1"/>
  <c r="E785" i="1"/>
  <c r="E786" i="1"/>
  <c r="E787" i="1"/>
  <c r="E788" i="1"/>
  <c r="E789" i="1"/>
  <c r="E784" i="1"/>
  <c r="E762" i="1"/>
  <c r="E763" i="1"/>
  <c r="E764" i="1"/>
  <c r="E765" i="1"/>
  <c r="E766" i="1"/>
  <c r="E767" i="1"/>
  <c r="E768" i="1"/>
  <c r="E769" i="1"/>
  <c r="E770" i="1"/>
  <c r="E771" i="1"/>
  <c r="E772" i="1"/>
  <c r="E773" i="1"/>
  <c r="E774" i="1"/>
  <c r="E775" i="1"/>
  <c r="E776" i="1"/>
  <c r="E777" i="1"/>
  <c r="E778" i="1"/>
  <c r="E779" i="1"/>
  <c r="E780" i="1"/>
  <c r="E781" i="1"/>
  <c r="E782" i="1"/>
  <c r="E783"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24" i="1"/>
  <c r="E25" i="1"/>
  <c r="E26" i="1"/>
  <c r="E757" i="1"/>
  <c r="E758" i="1"/>
  <c r="E759" i="1"/>
  <c r="E760" i="1"/>
  <c r="E761" i="1"/>
  <c r="E1268" i="1"/>
  <c r="E1269" i="1"/>
  <c r="E1271" i="1"/>
  <c r="E1272" i="1"/>
  <c r="E1273" i="1"/>
  <c r="E1274" i="1"/>
  <c r="E1275" i="1"/>
  <c r="E331" i="1"/>
  <c r="E332" i="1"/>
  <c r="E333" i="1"/>
  <c r="E334" i="1"/>
  <c r="E335" i="1"/>
  <c r="E336" i="1"/>
  <c r="E337" i="1"/>
  <c r="E338" i="1"/>
  <c r="E339" i="1"/>
  <c r="E340"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690" i="1"/>
  <c r="E691" i="1"/>
  <c r="E692" i="1"/>
  <c r="E693" i="1"/>
  <c r="E694" i="1"/>
  <c r="E695" i="1"/>
  <c r="E696" i="1"/>
  <c r="E697" i="1"/>
  <c r="E698" i="1"/>
  <c r="E20" i="1"/>
  <c r="E21" i="1"/>
  <c r="E22" i="1"/>
  <c r="E23" i="1"/>
  <c r="E671" i="1"/>
  <c r="E672" i="1"/>
  <c r="E673" i="1"/>
  <c r="E674" i="1"/>
  <c r="E675" i="1"/>
  <c r="E676" i="1"/>
  <c r="E677" i="1"/>
  <c r="E678" i="1"/>
  <c r="E679" i="1"/>
  <c r="E680" i="1"/>
  <c r="E681" i="1"/>
  <c r="E682" i="1"/>
  <c r="E683" i="1"/>
  <c r="E684" i="1"/>
  <c r="E685" i="1"/>
  <c r="E686" i="1"/>
  <c r="E687" i="1"/>
  <c r="E688" i="1"/>
  <c r="E689" i="1"/>
  <c r="E652" i="1"/>
  <c r="E653" i="1"/>
  <c r="E654" i="1"/>
  <c r="E655" i="1"/>
  <c r="E656" i="1"/>
  <c r="E657" i="1"/>
  <c r="E658" i="1"/>
  <c r="E659" i="1"/>
  <c r="E660" i="1"/>
  <c r="E661" i="1"/>
  <c r="E662" i="1"/>
  <c r="E663" i="1"/>
  <c r="E664" i="1"/>
  <c r="E665" i="1"/>
  <c r="E666" i="1"/>
  <c r="E667" i="1"/>
  <c r="E668" i="1"/>
  <c r="E669" i="1"/>
  <c r="E670" i="1"/>
  <c r="E646" i="1"/>
  <c r="E647" i="1"/>
  <c r="E648" i="1"/>
  <c r="E649" i="1"/>
  <c r="E650" i="1"/>
  <c r="E651" i="1"/>
  <c r="E313" i="1"/>
  <c r="E314" i="1"/>
  <c r="E315" i="1"/>
  <c r="E316" i="1"/>
  <c r="E317" i="1"/>
  <c r="E318" i="1"/>
  <c r="E319" i="1"/>
  <c r="E320" i="1"/>
  <c r="E321" i="1"/>
  <c r="E322" i="1"/>
  <c r="E323" i="1"/>
  <c r="E324" i="1"/>
  <c r="E325" i="1"/>
  <c r="E326" i="1"/>
  <c r="E327" i="1"/>
  <c r="E328" i="1"/>
  <c r="E329" i="1"/>
  <c r="E330" i="1"/>
  <c r="E312" i="1"/>
  <c r="E311" i="1"/>
  <c r="E295" i="1"/>
  <c r="E296" i="1"/>
  <c r="E297" i="1"/>
  <c r="E298" i="1"/>
  <c r="E299" i="1"/>
  <c r="E300" i="1"/>
  <c r="E301" i="1"/>
  <c r="E302" i="1"/>
  <c r="E303" i="1"/>
  <c r="E304" i="1"/>
  <c r="E305" i="1"/>
  <c r="E306" i="1"/>
  <c r="E307" i="1"/>
  <c r="E308" i="1"/>
  <c r="E309" i="1"/>
  <c r="E310" i="1"/>
  <c r="E1293" i="1"/>
  <c r="E1294" i="1"/>
  <c r="E1295" i="1"/>
  <c r="E1296" i="1"/>
  <c r="E1297" i="1"/>
  <c r="E643" i="1"/>
  <c r="E644" i="1"/>
  <c r="E645" i="1"/>
  <c r="E290" i="1"/>
  <c r="E291" i="1"/>
  <c r="E292" i="1"/>
  <c r="E293" i="1"/>
  <c r="E294" i="1"/>
  <c r="E1333" i="1"/>
  <c r="E1334" i="1"/>
  <c r="E1335" i="1"/>
  <c r="E1336" i="1"/>
  <c r="E282" i="1"/>
  <c r="E283" i="1"/>
  <c r="E284" i="1"/>
  <c r="E285" i="1"/>
  <c r="E286" i="1"/>
  <c r="E287" i="1"/>
  <c r="E288" i="1"/>
  <c r="E289" i="1"/>
  <c r="E633" i="1"/>
  <c r="E634" i="1"/>
  <c r="E635" i="1"/>
  <c r="E636" i="1"/>
  <c r="E637" i="1"/>
  <c r="E638" i="1"/>
  <c r="E639" i="1"/>
  <c r="E640" i="1"/>
  <c r="E641" i="1"/>
  <c r="E642" i="1"/>
  <c r="E623" i="1"/>
  <c r="E624" i="1"/>
  <c r="E625" i="1"/>
  <c r="E626" i="1"/>
  <c r="E627" i="1"/>
  <c r="E628" i="1"/>
  <c r="E629" i="1"/>
  <c r="E630" i="1"/>
  <c r="E631" i="1"/>
  <c r="E632" i="1"/>
  <c r="E273" i="1"/>
  <c r="E274" i="1"/>
  <c r="E275" i="1"/>
  <c r="E276" i="1"/>
  <c r="E277" i="1"/>
  <c r="E278" i="1"/>
  <c r="E279" i="1"/>
  <c r="E280" i="1"/>
  <c r="E281" i="1"/>
  <c r="E1337" i="1"/>
  <c r="E1338" i="1"/>
  <c r="E1339" i="1"/>
  <c r="E1340" i="1"/>
  <c r="E1264" i="1"/>
  <c r="E1265" i="1"/>
  <c r="E1266" i="1"/>
  <c r="E1267" i="1"/>
  <c r="E1231" i="1"/>
  <c r="E1232" i="1"/>
  <c r="E1233" i="1"/>
  <c r="E1234" i="1"/>
  <c r="E1235" i="1"/>
  <c r="E1236" i="1"/>
  <c r="E1237" i="1"/>
  <c r="E1238" i="1"/>
  <c r="E1239" i="1"/>
  <c r="E1240" i="1"/>
  <c r="E1241" i="1"/>
  <c r="E1242" i="1"/>
  <c r="E1243" i="1"/>
  <c r="E1244" i="1"/>
  <c r="E1245" i="1"/>
  <c r="E1246" i="1"/>
  <c r="E1247" i="1"/>
  <c r="E1248" i="1"/>
  <c r="E1249" i="1"/>
  <c r="E1250" i="1"/>
  <c r="E1251" i="1"/>
  <c r="E1252" i="1"/>
  <c r="E1253" i="1"/>
  <c r="E1254" i="1"/>
  <c r="E1255" i="1"/>
  <c r="E1256" i="1"/>
  <c r="E1257" i="1"/>
  <c r="E1258" i="1"/>
  <c r="E1259" i="1"/>
  <c r="E1260" i="1"/>
  <c r="E1261" i="1"/>
  <c r="E1262" i="1"/>
  <c r="E1263" i="1"/>
  <c r="E1230"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477" i="1"/>
  <c r="E478" i="1"/>
  <c r="E479" i="1"/>
  <c r="E480" i="1"/>
  <c r="E481" i="1"/>
  <c r="E482" i="1"/>
  <c r="E483" i="1"/>
  <c r="E484" i="1"/>
  <c r="E485" i="1"/>
  <c r="E486" i="1"/>
  <c r="E487" i="1"/>
  <c r="E488" i="1"/>
  <c r="E489" i="1"/>
  <c r="E490" i="1"/>
  <c r="E491" i="1"/>
  <c r="E492" i="1"/>
  <c r="E493" i="1"/>
  <c r="E494" i="1"/>
  <c r="E495" i="1"/>
  <c r="E496" i="1"/>
  <c r="E497" i="1"/>
  <c r="E261" i="1"/>
  <c r="E262" i="1"/>
  <c r="E263" i="1"/>
  <c r="E264" i="1"/>
  <c r="E265" i="1"/>
  <c r="E266" i="1"/>
  <c r="E267" i="1"/>
  <c r="E268" i="1"/>
  <c r="E269" i="1"/>
  <c r="E270" i="1"/>
  <c r="E271" i="1"/>
  <c r="E272" i="1"/>
  <c r="E12" i="1"/>
  <c r="E13" i="1"/>
  <c r="E14" i="1"/>
  <c r="E15" i="1"/>
  <c r="E16" i="1"/>
  <c r="E17" i="1"/>
  <c r="E18" i="1"/>
  <c r="E19" i="1"/>
  <c r="E259" i="1"/>
  <c r="E260" i="1"/>
  <c r="E1343" i="1"/>
  <c r="E1344" i="1"/>
  <c r="E1345" i="1"/>
  <c r="E1346" i="1"/>
  <c r="E1347" i="1"/>
  <c r="E1348" i="1"/>
  <c r="E1349" i="1"/>
  <c r="E1350" i="1"/>
  <c r="E1351" i="1"/>
  <c r="E1352" i="1"/>
  <c r="E1353" i="1"/>
  <c r="E1354" i="1"/>
  <c r="E1355" i="1"/>
  <c r="E1356" i="1"/>
  <c r="E1357" i="1"/>
  <c r="E1358" i="1"/>
  <c r="E1359" i="1"/>
  <c r="E1360" i="1"/>
  <c r="E1361" i="1"/>
  <c r="E1362" i="1"/>
  <c r="E1363" i="1"/>
  <c r="E1364" i="1"/>
  <c r="E1365" i="1"/>
  <c r="E1366" i="1"/>
  <c r="E1367" i="1"/>
  <c r="E1368" i="1"/>
  <c r="E1369" i="1"/>
  <c r="E1370" i="1"/>
  <c r="E1371" i="1"/>
  <c r="E1372" i="1"/>
  <c r="E1373" i="1"/>
  <c r="E1374" i="1"/>
  <c r="E1375" i="1"/>
  <c r="E1376" i="1"/>
  <c r="E1377" i="1"/>
  <c r="E1378" i="1"/>
  <c r="E1379" i="1"/>
  <c r="E1380" i="1"/>
  <c r="E1381" i="1"/>
  <c r="E1382" i="1"/>
  <c r="E1383" i="1"/>
  <c r="E1384" i="1"/>
  <c r="E1385" i="1"/>
  <c r="E1386" i="1"/>
  <c r="E1387" i="1"/>
  <c r="E1388" i="1"/>
  <c r="E1389" i="1"/>
  <c r="E1390" i="1"/>
  <c r="E1391" i="1"/>
  <c r="E1392" i="1"/>
  <c r="E1393" i="1"/>
  <c r="E1394" i="1"/>
  <c r="E1395" i="1"/>
  <c r="E1396" i="1"/>
  <c r="E1397" i="1"/>
  <c r="E1398" i="1"/>
  <c r="E1400" i="1"/>
  <c r="E1399" i="1"/>
  <c r="E242" i="1"/>
  <c r="E243" i="1"/>
  <c r="E244" i="1"/>
  <c r="E245" i="1"/>
  <c r="E246" i="1"/>
  <c r="E247" i="1"/>
  <c r="E248" i="1"/>
  <c r="E249" i="1"/>
  <c r="E250" i="1"/>
  <c r="E251" i="1"/>
  <c r="E252" i="1"/>
  <c r="E253" i="1"/>
  <c r="E254" i="1"/>
  <c r="E255" i="1"/>
  <c r="E256" i="1"/>
  <c r="E257" i="1"/>
  <c r="E258"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180" i="1"/>
  <c r="E181" i="1"/>
  <c r="E182" i="1"/>
  <c r="E183" i="1"/>
  <c r="E169" i="1"/>
  <c r="E170" i="1"/>
  <c r="E171" i="1"/>
  <c r="E172" i="1"/>
  <c r="E173" i="1"/>
  <c r="E174" i="1"/>
  <c r="E175" i="1"/>
  <c r="E176" i="1"/>
  <c r="E177" i="1"/>
  <c r="E178" i="1"/>
  <c r="E179"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F86" i="1" l="1"/>
  <c r="F169" i="1"/>
  <c r="F180" i="1"/>
  <c r="F1337" i="1"/>
  <c r="F12" i="1"/>
  <c r="F643" i="1"/>
  <c r="F498" i="1"/>
  <c r="F87" i="1"/>
  <c r="F211" i="1"/>
  <c r="F341" i="1"/>
  <c r="F690" i="1"/>
  <c r="F801" i="1"/>
  <c r="F295" i="1"/>
  <c r="F242" i="1"/>
  <c r="F499" i="1"/>
  <c r="F259" i="1"/>
  <c r="F1332" i="1"/>
  <c r="F184" i="1"/>
  <c r="F170" i="1"/>
  <c r="F500" i="1"/>
  <c r="F273" i="1"/>
  <c r="F88" i="1"/>
  <c r="F802" i="1"/>
  <c r="F282" i="1"/>
  <c r="F803" i="1"/>
  <c r="F311" i="1"/>
  <c r="F804" i="1"/>
  <c r="F1343" i="1"/>
  <c r="F24" i="1"/>
  <c r="F501" i="1"/>
  <c r="F477" i="1"/>
  <c r="F89" i="1"/>
  <c r="F644" i="1"/>
  <c r="F502" i="1"/>
  <c r="F671" i="1"/>
  <c r="F503" i="1"/>
  <c r="F372" i="1"/>
  <c r="F20" i="1"/>
  <c r="F504" i="1"/>
  <c r="F13" i="1"/>
  <c r="F505" i="1"/>
  <c r="F1231" i="1"/>
  <c r="F312" i="1"/>
  <c r="F1293" i="1"/>
  <c r="F290" i="1"/>
  <c r="F506" i="1"/>
  <c r="F646" i="1"/>
  <c r="F27" i="1"/>
  <c r="F185" i="1"/>
  <c r="F28" i="1"/>
  <c r="F507" i="1"/>
  <c r="F623" i="1"/>
  <c r="F833" i="1"/>
  <c r="F90" i="1"/>
  <c r="F186" i="1"/>
  <c r="F1232" i="1"/>
  <c r="F805" i="1"/>
  <c r="F633" i="1"/>
  <c r="F809" i="1"/>
  <c r="F806" i="1"/>
  <c r="F91" i="1"/>
  <c r="F212" i="1"/>
  <c r="F213" i="1"/>
  <c r="F478" i="1"/>
  <c r="F214" i="1"/>
  <c r="F634" i="1"/>
  <c r="F508" i="1"/>
  <c r="F1344" i="1"/>
  <c r="F672" i="1"/>
  <c r="F834" i="1"/>
  <c r="F691" i="1"/>
  <c r="F800" i="1"/>
  <c r="F699" i="1"/>
  <c r="F762" i="1"/>
  <c r="F763" i="1"/>
  <c r="F29" i="1"/>
  <c r="F1233" i="1"/>
  <c r="F835" i="1"/>
  <c r="F313" i="1"/>
  <c r="F215" i="1"/>
  <c r="F373" i="1"/>
  <c r="F868" i="1"/>
  <c r="F1333" i="1"/>
  <c r="F1268" i="1"/>
  <c r="F1345" i="1"/>
  <c r="F700" i="1"/>
  <c r="F261" i="1"/>
  <c r="F1276" i="1"/>
  <c r="F509" i="1"/>
  <c r="F882" i="1"/>
  <c r="F243" i="1"/>
  <c r="F813" i="1"/>
  <c r="F187" i="1"/>
  <c r="F1304" i="1"/>
  <c r="F314" i="1"/>
  <c r="F385" i="1"/>
  <c r="F331" i="1"/>
  <c r="F836" i="1"/>
  <c r="F1325" i="1"/>
  <c r="F342" i="1"/>
  <c r="F409" i="1"/>
  <c r="F883" i="1"/>
  <c r="F701" i="1"/>
  <c r="F848" i="1"/>
  <c r="F92" i="1"/>
  <c r="F93" i="1"/>
  <c r="F296" i="1"/>
  <c r="F869" i="1"/>
  <c r="F386" i="1"/>
  <c r="F764" i="1"/>
  <c r="F702" i="1"/>
  <c r="F30" i="1"/>
  <c r="F94" i="1"/>
  <c r="F479" i="1"/>
  <c r="F884" i="1"/>
  <c r="F703" i="1"/>
  <c r="F1346" i="1"/>
  <c r="F510" i="1"/>
  <c r="F1298" i="1"/>
  <c r="F511" i="1"/>
  <c r="F31" i="1"/>
  <c r="F343" i="1"/>
  <c r="F25" i="1"/>
  <c r="F95" i="1"/>
  <c r="F374" i="1"/>
  <c r="F32" i="1"/>
  <c r="F1341" i="1"/>
  <c r="F315" i="1"/>
  <c r="F33" i="1"/>
  <c r="F2" i="1"/>
  <c r="F410" i="1"/>
  <c r="F34" i="1"/>
  <c r="F35" i="1"/>
  <c r="F512" i="1"/>
  <c r="F513" i="1"/>
  <c r="F885" i="1"/>
  <c r="F822" i="1"/>
  <c r="F388" i="1"/>
  <c r="F645" i="1"/>
  <c r="F1329" i="1"/>
  <c r="F886" i="1"/>
  <c r="F887" i="1"/>
  <c r="F823" i="1"/>
  <c r="F36" i="1"/>
  <c r="F888" i="1"/>
  <c r="F757" i="1"/>
  <c r="F96" i="1"/>
  <c r="F1299" i="1"/>
  <c r="F889" i="1"/>
  <c r="F390" i="1"/>
  <c r="F692" i="1"/>
  <c r="F854" i="1"/>
  <c r="F624" i="1"/>
  <c r="F1310" i="1"/>
  <c r="F344" i="1"/>
  <c r="F345" i="1"/>
  <c r="F216" i="1"/>
  <c r="F455" i="1"/>
  <c r="F1234" i="1"/>
  <c r="F37" i="1"/>
  <c r="F785" i="1"/>
  <c r="F1347" i="1"/>
  <c r="F824" i="1"/>
  <c r="F890" i="1"/>
  <c r="F411" i="1"/>
  <c r="F514" i="1"/>
  <c r="F515" i="1"/>
  <c r="F217" i="1"/>
  <c r="F891" i="1"/>
  <c r="F892" i="1"/>
  <c r="F704" i="1"/>
  <c r="F837" i="1"/>
  <c r="F652" i="1"/>
  <c r="F516" i="1"/>
  <c r="F1264" i="1"/>
  <c r="F893" i="1"/>
  <c r="F517" i="1"/>
  <c r="F262" i="1"/>
  <c r="F852" i="1"/>
  <c r="F518" i="1"/>
  <c r="F97" i="1"/>
  <c r="F456" i="1"/>
  <c r="F297" i="1"/>
  <c r="F765" i="1"/>
  <c r="F758" i="1"/>
  <c r="F98" i="1"/>
  <c r="F430" i="1"/>
  <c r="F1348" i="1"/>
  <c r="F38" i="1"/>
  <c r="F759" i="1"/>
  <c r="F894" i="1"/>
  <c r="F895" i="1"/>
  <c r="F705" i="1"/>
  <c r="F188" i="1"/>
  <c r="F766" i="1"/>
  <c r="F99" i="1"/>
  <c r="F896" i="1"/>
  <c r="F519" i="1"/>
  <c r="F897" i="1"/>
  <c r="F1303" i="1"/>
  <c r="F189" i="1"/>
  <c r="F480" i="1"/>
  <c r="F520" i="1"/>
  <c r="F1307" i="1"/>
  <c r="F653" i="1"/>
  <c r="F1349" i="1"/>
  <c r="F706" i="1"/>
  <c r="F375" i="1"/>
  <c r="F521" i="1"/>
  <c r="F481" i="1"/>
  <c r="F100" i="1"/>
  <c r="F898" i="1"/>
  <c r="F857" i="1"/>
  <c r="F101" i="1"/>
  <c r="F1300" i="1"/>
  <c r="F522" i="1"/>
  <c r="F39" i="1"/>
  <c r="F1277" i="1"/>
  <c r="F1278" i="1"/>
  <c r="F482" i="1"/>
  <c r="F1350" i="1"/>
  <c r="F1279" i="1"/>
  <c r="F40" i="1"/>
  <c r="F263" i="1"/>
  <c r="F102" i="1"/>
  <c r="F103" i="1"/>
  <c r="F856" i="1"/>
  <c r="F1324" i="1"/>
  <c r="F218" i="1"/>
  <c r="F14" i="1"/>
  <c r="F457" i="1"/>
  <c r="F298" i="1"/>
  <c r="F1235" i="1"/>
  <c r="F707" i="1"/>
  <c r="F654" i="1"/>
  <c r="F41" i="1"/>
  <c r="F899" i="1"/>
  <c r="F708" i="1"/>
  <c r="F838" i="1"/>
  <c r="F190" i="1"/>
  <c r="F900" i="1"/>
  <c r="F523" i="1"/>
  <c r="F42" i="1"/>
  <c r="F43" i="1"/>
  <c r="F901" i="1"/>
  <c r="F524" i="1"/>
  <c r="F21" i="1"/>
  <c r="F44" i="1"/>
  <c r="F902" i="1"/>
  <c r="F1269" i="1"/>
  <c r="F881" i="1"/>
  <c r="F431" i="1"/>
  <c r="F219" i="1"/>
  <c r="F391" i="1"/>
  <c r="F444" i="1"/>
  <c r="F903" i="1"/>
  <c r="F904" i="1"/>
  <c r="F15" i="1"/>
  <c r="F525" i="1"/>
  <c r="F1236" i="1"/>
  <c r="F191" i="1"/>
  <c r="F16" i="1"/>
  <c r="F448" i="1"/>
  <c r="F1330" i="1"/>
  <c r="F526" i="1"/>
  <c r="F905" i="1"/>
  <c r="F45" i="1"/>
  <c r="F527" i="1"/>
  <c r="F906" i="1"/>
  <c r="F907" i="1"/>
  <c r="F1305" i="1"/>
  <c r="F316" i="1"/>
  <c r="F908" i="1"/>
  <c r="F909" i="1"/>
  <c r="F458" i="1"/>
  <c r="F910" i="1"/>
  <c r="F911" i="1"/>
  <c r="F912" i="1"/>
  <c r="F346" i="1"/>
  <c r="F913" i="1"/>
  <c r="F914" i="1"/>
  <c r="F915" i="1"/>
  <c r="F916" i="1"/>
  <c r="F635" i="1"/>
  <c r="F655" i="1"/>
  <c r="F917" i="1"/>
  <c r="F709" i="1"/>
  <c r="F673" i="1"/>
  <c r="F918" i="1"/>
  <c r="F220" i="1"/>
  <c r="F858" i="1"/>
  <c r="F299" i="1"/>
  <c r="F412" i="1"/>
  <c r="F46" i="1"/>
  <c r="F919" i="1"/>
  <c r="F1280" i="1"/>
  <c r="F47" i="1"/>
  <c r="F920" i="1"/>
  <c r="F528" i="1"/>
  <c r="F466" i="1"/>
  <c r="F921" i="1"/>
  <c r="F922" i="1"/>
  <c r="F468" i="1"/>
  <c r="F1322" i="1"/>
  <c r="F1323" i="1"/>
  <c r="F192" i="1"/>
  <c r="F104" i="1"/>
  <c r="F923" i="1"/>
  <c r="F924" i="1"/>
  <c r="F529" i="1"/>
  <c r="F1401" i="1"/>
  <c r="F710" i="1"/>
  <c r="F48" i="1"/>
  <c r="F925" i="1"/>
  <c r="F283" i="1"/>
  <c r="F1237" i="1"/>
  <c r="F814" i="1"/>
  <c r="F1351" i="1"/>
  <c r="F171" i="1"/>
  <c r="F1352" i="1"/>
  <c r="F264" i="1"/>
  <c r="F656" i="1"/>
  <c r="F859" i="1"/>
  <c r="F49" i="1"/>
  <c r="F926" i="1"/>
  <c r="F927" i="1"/>
  <c r="F928" i="1"/>
  <c r="F221" i="1"/>
  <c r="F222" i="1"/>
  <c r="F300" i="1"/>
  <c r="F317" i="1"/>
  <c r="F711" i="1"/>
  <c r="F1353" i="1"/>
  <c r="F625" i="1"/>
  <c r="F870" i="1"/>
  <c r="F1281" i="1"/>
  <c r="F530" i="1"/>
  <c r="F284" i="1"/>
  <c r="F1354" i="1"/>
  <c r="F531" i="1"/>
  <c r="F1355" i="1"/>
  <c r="F347" i="1"/>
  <c r="F815" i="1"/>
  <c r="F348" i="1"/>
  <c r="F929" i="1"/>
  <c r="F274" i="1"/>
  <c r="F712" i="1"/>
  <c r="F332" i="1"/>
  <c r="F930" i="1"/>
  <c r="F931" i="1"/>
  <c r="F657" i="1"/>
  <c r="F1238" i="1"/>
  <c r="F932" i="1"/>
  <c r="F532" i="1"/>
  <c r="F933" i="1"/>
  <c r="F1239" i="1"/>
  <c r="F767" i="1"/>
  <c r="F349" i="1"/>
  <c r="F265" i="1"/>
  <c r="F934" i="1"/>
  <c r="F935" i="1"/>
  <c r="F936" i="1"/>
  <c r="F223" i="1"/>
  <c r="F266" i="1"/>
  <c r="F713" i="1"/>
  <c r="F445" i="1"/>
  <c r="F937" i="1"/>
  <c r="F105" i="1"/>
  <c r="F533" i="1"/>
  <c r="F938" i="1"/>
  <c r="F224" i="1"/>
  <c r="F636" i="1"/>
  <c r="F939" i="1"/>
  <c r="F446" i="1"/>
  <c r="F940" i="1"/>
  <c r="F941" i="1"/>
  <c r="F534" i="1"/>
  <c r="F459" i="1"/>
  <c r="F839" i="1"/>
  <c r="F768" i="1"/>
  <c r="F786" i="1"/>
  <c r="F942" i="1"/>
  <c r="F769" i="1"/>
  <c r="F50" i="1"/>
  <c r="F943" i="1"/>
  <c r="F674" i="1"/>
  <c r="F944" i="1"/>
  <c r="F106" i="1"/>
  <c r="F107" i="1"/>
  <c r="F840" i="1"/>
  <c r="F647" i="1"/>
  <c r="F1356" i="1"/>
  <c r="F225" i="1"/>
  <c r="F945" i="1"/>
  <c r="F946" i="1"/>
  <c r="F770" i="1"/>
  <c r="F1282" i="1"/>
  <c r="F432" i="1"/>
  <c r="F471" i="1"/>
  <c r="F816" i="1"/>
  <c r="F947" i="1"/>
  <c r="F948" i="1"/>
  <c r="F949" i="1"/>
  <c r="F350" i="1"/>
  <c r="F950" i="1"/>
  <c r="F535" i="1"/>
  <c r="F536" i="1"/>
  <c r="F51" i="1"/>
  <c r="F267" i="1"/>
  <c r="F1313" i="1"/>
  <c r="F537" i="1"/>
  <c r="F226" i="1"/>
  <c r="F658" i="1"/>
  <c r="F1240" i="1"/>
  <c r="F483" i="1"/>
  <c r="F1357" i="1"/>
  <c r="F538" i="1"/>
  <c r="F449" i="1"/>
  <c r="F849" i="1"/>
  <c r="F771" i="1"/>
  <c r="F951" i="1"/>
  <c r="F675" i="1"/>
  <c r="F52" i="1"/>
  <c r="F376" i="1"/>
  <c r="F539" i="1"/>
  <c r="F1358" i="1"/>
  <c r="F714" i="1"/>
  <c r="F227" i="1"/>
  <c r="F228" i="1"/>
  <c r="F772" i="1"/>
  <c r="F540" i="1"/>
  <c r="F413" i="1"/>
  <c r="F952" i="1"/>
  <c r="F3" i="1"/>
  <c r="F953" i="1"/>
  <c r="F108" i="1"/>
  <c r="F318" i="1"/>
  <c r="F1241" i="1"/>
  <c r="F954" i="1"/>
  <c r="F244" i="1"/>
  <c r="F484" i="1"/>
  <c r="F955" i="1"/>
  <c r="F956" i="1"/>
  <c r="F109" i="1"/>
  <c r="F110" i="1"/>
  <c r="F433" i="1"/>
  <c r="F957" i="1"/>
  <c r="F958" i="1"/>
  <c r="F841" i="1"/>
  <c r="F959" i="1"/>
  <c r="F960" i="1"/>
  <c r="F1359" i="1"/>
  <c r="F351" i="1"/>
  <c r="F961" i="1"/>
  <c r="F53" i="1"/>
  <c r="F541" i="1"/>
  <c r="F414" i="1"/>
  <c r="F111" i="1"/>
  <c r="F962" i="1"/>
  <c r="F963" i="1"/>
  <c r="F715" i="1"/>
  <c r="F319" i="1"/>
  <c r="F434" i="1"/>
  <c r="F964" i="1"/>
  <c r="F965" i="1"/>
  <c r="F1283" i="1"/>
  <c r="F54" i="1"/>
  <c r="F966" i="1"/>
  <c r="F967" i="1"/>
  <c r="F716" i="1"/>
  <c r="F968" i="1"/>
  <c r="F245" i="1"/>
  <c r="F320" i="1"/>
  <c r="F415" i="1"/>
  <c r="F246" i="1"/>
  <c r="F637" i="1"/>
  <c r="F969" i="1"/>
  <c r="F1284" i="1"/>
  <c r="F1242" i="1"/>
  <c r="F717" i="1"/>
  <c r="F301" i="1"/>
  <c r="F1243" i="1"/>
  <c r="F970" i="1"/>
  <c r="F971" i="1"/>
  <c r="F972" i="1"/>
  <c r="F973" i="1"/>
  <c r="F790" i="1"/>
  <c r="F1285" i="1"/>
  <c r="F416" i="1"/>
  <c r="F974" i="1"/>
  <c r="F392" i="1"/>
  <c r="F55" i="1"/>
  <c r="F1360" i="1"/>
  <c r="F718" i="1"/>
  <c r="F4" i="1"/>
  <c r="F626" i="1"/>
  <c r="F193" i="1"/>
  <c r="F975" i="1"/>
  <c r="F542" i="1"/>
  <c r="F467" i="1"/>
  <c r="F810" i="1"/>
  <c r="F976" i="1"/>
  <c r="F977" i="1"/>
  <c r="F247" i="1"/>
  <c r="F112" i="1"/>
  <c r="F978" i="1"/>
  <c r="F435" i="1"/>
  <c r="F979" i="1"/>
  <c r="F980" i="1"/>
  <c r="F472" i="1"/>
  <c r="F1316" i="1"/>
  <c r="F543" i="1"/>
  <c r="F460" i="1"/>
  <c r="F352" i="1"/>
  <c r="F285" i="1"/>
  <c r="F321" i="1"/>
  <c r="F275" i="1"/>
  <c r="F760" i="1"/>
  <c r="F981" i="1"/>
  <c r="F544" i="1"/>
  <c r="F248" i="1"/>
  <c r="F485" i="1"/>
  <c r="F982" i="1"/>
  <c r="F693" i="1"/>
  <c r="F461" i="1"/>
  <c r="F113" i="1"/>
  <c r="F22" i="1"/>
  <c r="F56" i="1"/>
  <c r="F983" i="1"/>
  <c r="F229" i="1"/>
  <c r="F984" i="1"/>
  <c r="F985" i="1"/>
  <c r="F986" i="1"/>
  <c r="F987" i="1"/>
  <c r="F988" i="1"/>
  <c r="F114" i="1"/>
  <c r="F989" i="1"/>
  <c r="F276" i="1"/>
  <c r="F115" i="1"/>
  <c r="F990" i="1"/>
  <c r="F991" i="1"/>
  <c r="F333" i="1"/>
  <c r="F545" i="1"/>
  <c r="F417" i="1"/>
  <c r="F1301" i="1"/>
  <c r="F676" i="1"/>
  <c r="F546" i="1"/>
  <c r="F992" i="1"/>
  <c r="F993" i="1"/>
  <c r="F547" i="1"/>
  <c r="F450" i="1"/>
  <c r="F994" i="1"/>
  <c r="F172" i="1"/>
  <c r="F1361" i="1"/>
  <c r="F995" i="1"/>
  <c r="F548" i="1"/>
  <c r="F871" i="1"/>
  <c r="F116" i="1"/>
  <c r="F996" i="1"/>
  <c r="F117" i="1"/>
  <c r="F997" i="1"/>
  <c r="F791" i="1"/>
  <c r="F549" i="1"/>
  <c r="F393" i="1"/>
  <c r="F1338" i="1"/>
  <c r="F486" i="1"/>
  <c r="F659" i="1"/>
  <c r="F998" i="1"/>
  <c r="F550" i="1"/>
  <c r="F57" i="1"/>
  <c r="F462" i="1"/>
  <c r="F551" i="1"/>
  <c r="F552" i="1"/>
  <c r="F719" i="1"/>
  <c r="F999" i="1"/>
  <c r="F469" i="1"/>
  <c r="F23" i="1"/>
  <c r="F353" i="1"/>
  <c r="F792" i="1"/>
  <c r="F122" i="1"/>
  <c r="F773" i="1"/>
  <c r="F1317" i="1"/>
  <c r="F553" i="1"/>
  <c r="F1362" i="1"/>
  <c r="F277" i="1"/>
  <c r="F1318" i="1"/>
  <c r="F677" i="1"/>
  <c r="F825" i="1"/>
  <c r="F1363" i="1"/>
  <c r="F1000" i="1"/>
  <c r="F322" i="1"/>
  <c r="F302" i="1"/>
  <c r="F860" i="1"/>
  <c r="F1001" i="1"/>
  <c r="F354" i="1"/>
  <c r="F418" i="1"/>
  <c r="F123" i="1"/>
  <c r="F1002" i="1"/>
  <c r="F1003" i="1"/>
  <c r="F1244" i="1"/>
  <c r="F1004" i="1"/>
  <c r="F58" i="1"/>
  <c r="F377" i="1"/>
  <c r="F648" i="1"/>
  <c r="F638" i="1"/>
  <c r="F487" i="1"/>
  <c r="F1005" i="1"/>
  <c r="F861" i="1"/>
  <c r="F1006" i="1"/>
  <c r="F124" i="1"/>
  <c r="F1007" i="1"/>
  <c r="F17" i="1"/>
  <c r="F793" i="1"/>
  <c r="F1008" i="1"/>
  <c r="F554" i="1"/>
  <c r="F826" i="1"/>
  <c r="F1364" i="1"/>
  <c r="F394" i="1"/>
  <c r="F1365" i="1"/>
  <c r="F1009" i="1"/>
  <c r="F872" i="1"/>
  <c r="F555" i="1"/>
  <c r="F1286" i="1"/>
  <c r="F862" i="1"/>
  <c r="F5" i="1"/>
  <c r="F1366" i="1"/>
  <c r="F1287" i="1"/>
  <c r="F125" i="1"/>
  <c r="F1367" i="1"/>
  <c r="F556" i="1"/>
  <c r="F387" i="1"/>
  <c r="F1010" i="1"/>
  <c r="F230" i="1"/>
  <c r="F1011" i="1"/>
  <c r="F1012" i="1"/>
  <c r="F1013" i="1"/>
  <c r="F863" i="1"/>
  <c r="F557" i="1"/>
  <c r="F126" i="1"/>
  <c r="F419" i="1"/>
  <c r="F127" i="1"/>
  <c r="F59" i="1"/>
  <c r="F720" i="1"/>
  <c r="F1014" i="1"/>
  <c r="F1015" i="1"/>
  <c r="F278" i="1"/>
  <c r="F1326" i="1"/>
  <c r="F1016" i="1"/>
  <c r="F558" i="1"/>
  <c r="F873" i="1"/>
  <c r="F355" i="1"/>
  <c r="F1308" i="1"/>
  <c r="F559" i="1"/>
  <c r="F842" i="1"/>
  <c r="F1368" i="1"/>
  <c r="F356" i="1"/>
  <c r="F1017" i="1"/>
  <c r="F853" i="1"/>
  <c r="F1018" i="1"/>
  <c r="F560" i="1"/>
  <c r="F1019" i="1"/>
  <c r="F794" i="1"/>
  <c r="F561" i="1"/>
  <c r="F194" i="1"/>
  <c r="F1020" i="1"/>
  <c r="F128" i="1"/>
  <c r="F1021" i="1"/>
  <c r="F1022" i="1"/>
  <c r="F843" i="1"/>
  <c r="F1369" i="1"/>
  <c r="F1023" i="1"/>
  <c r="F118" i="1"/>
  <c r="F231" i="1"/>
  <c r="F232" i="1"/>
  <c r="F850" i="1"/>
  <c r="F817" i="1"/>
  <c r="F451" i="1"/>
  <c r="F1024" i="1"/>
  <c r="F1370" i="1"/>
  <c r="F488" i="1"/>
  <c r="F129" i="1"/>
  <c r="F721" i="1"/>
  <c r="F395" i="1"/>
  <c r="F1314" i="1"/>
  <c r="F1025" i="1"/>
  <c r="F1026" i="1"/>
  <c r="F649" i="1"/>
  <c r="F827" i="1"/>
  <c r="F795" i="1"/>
  <c r="F1027" i="1"/>
  <c r="F1028" i="1"/>
  <c r="F1029" i="1"/>
  <c r="F489" i="1"/>
  <c r="F1030" i="1"/>
  <c r="F678" i="1"/>
  <c r="F562" i="1"/>
  <c r="F1031" i="1"/>
  <c r="F1032" i="1"/>
  <c r="F396" i="1"/>
  <c r="F303" i="1"/>
  <c r="F323" i="1"/>
  <c r="F1265" i="1"/>
  <c r="F334" i="1"/>
  <c r="F195" i="1"/>
  <c r="F473" i="1"/>
  <c r="F1245" i="1"/>
  <c r="F1033" i="1"/>
  <c r="F1034" i="1"/>
  <c r="F1035" i="1"/>
  <c r="F173" i="1"/>
  <c r="F1306" i="1"/>
  <c r="F1036" i="1"/>
  <c r="F357" i="1"/>
  <c r="F694" i="1"/>
  <c r="F627" i="1"/>
  <c r="F563" i="1"/>
  <c r="F436" i="1"/>
  <c r="F1037" i="1"/>
  <c r="F564" i="1"/>
  <c r="F1038" i="1"/>
  <c r="F1319" i="1"/>
  <c r="F1039" i="1"/>
  <c r="F1040" i="1"/>
  <c r="F811" i="1"/>
  <c r="F722" i="1"/>
  <c r="F490" i="1"/>
  <c r="F420" i="1"/>
  <c r="F1331" i="1"/>
  <c r="F1041" i="1"/>
  <c r="F279" i="1"/>
  <c r="F1042" i="1"/>
  <c r="F660" i="1"/>
  <c r="F130" i="1"/>
  <c r="F1043" i="1"/>
  <c r="F324" i="1"/>
  <c r="F181" i="1"/>
  <c r="F131" i="1"/>
  <c r="F1044" i="1"/>
  <c r="F565" i="1"/>
  <c r="F1045" i="1"/>
  <c r="F661" i="1"/>
  <c r="F325" i="1"/>
  <c r="F1046" i="1"/>
  <c r="F1047" i="1"/>
  <c r="F1048" i="1"/>
  <c r="F1049" i="1"/>
  <c r="F1050" i="1"/>
  <c r="F196" i="1"/>
  <c r="F60" i="1"/>
  <c r="F628" i="1"/>
  <c r="F132" i="1"/>
  <c r="F133" i="1"/>
  <c r="F1051" i="1"/>
  <c r="F286" i="1"/>
  <c r="F723" i="1"/>
  <c r="F1246" i="1"/>
  <c r="F1052" i="1"/>
  <c r="F134" i="1"/>
  <c r="F566" i="1"/>
  <c r="F463" i="1"/>
  <c r="F464" i="1"/>
  <c r="F874" i="1"/>
  <c r="F567" i="1"/>
  <c r="F639" i="1"/>
  <c r="F389" i="1"/>
  <c r="F1053" i="1"/>
  <c r="F724" i="1"/>
  <c r="F1054" i="1"/>
  <c r="F1055" i="1"/>
  <c r="F1288" i="1"/>
  <c r="F568" i="1"/>
  <c r="F174" i="1"/>
  <c r="F569" i="1"/>
  <c r="F1056" i="1"/>
  <c r="F1057" i="1"/>
  <c r="F1371" i="1"/>
  <c r="F570" i="1"/>
  <c r="F1058" i="1"/>
  <c r="F197" i="1"/>
  <c r="F397" i="1"/>
  <c r="F571" i="1"/>
  <c r="F662" i="1"/>
  <c r="F491" i="1"/>
  <c r="F1372" i="1"/>
  <c r="F1059" i="1"/>
  <c r="F572" i="1"/>
  <c r="F452" i="1"/>
  <c r="F1060" i="1"/>
  <c r="F61" i="1"/>
  <c r="F358" i="1"/>
  <c r="F725" i="1"/>
  <c r="F796" i="1"/>
  <c r="F135" i="1"/>
  <c r="F1373" i="1"/>
  <c r="F679" i="1"/>
  <c r="F62" i="1"/>
  <c r="F1374" i="1"/>
  <c r="F1270" i="1"/>
  <c r="F437" i="1"/>
  <c r="F1061" i="1"/>
  <c r="F233" i="1"/>
  <c r="F234" i="1"/>
  <c r="F235" i="1"/>
  <c r="F1062" i="1"/>
  <c r="F63" i="1"/>
  <c r="F1063" i="1"/>
  <c r="F1064" i="1"/>
  <c r="F1375" i="1"/>
  <c r="F1065" i="1"/>
  <c r="F1066" i="1"/>
  <c r="F1067" i="1"/>
  <c r="F573" i="1"/>
  <c r="F1068" i="1"/>
  <c r="F1376" i="1"/>
  <c r="F875" i="1"/>
  <c r="F291" i="1"/>
  <c r="F198" i="1"/>
  <c r="F492" i="1"/>
  <c r="F726" i="1"/>
  <c r="F663" i="1"/>
  <c r="F1069" i="1"/>
  <c r="F1247" i="1"/>
  <c r="F359" i="1"/>
  <c r="F1070" i="1"/>
  <c r="F1071" i="1"/>
  <c r="F287" i="1"/>
  <c r="F136" i="1"/>
  <c r="F1072" i="1"/>
  <c r="F680" i="1"/>
  <c r="F1073" i="1"/>
  <c r="F1248" i="1"/>
  <c r="F1074" i="1"/>
  <c r="F1249" i="1"/>
  <c r="F447" i="1"/>
  <c r="F1266" i="1"/>
  <c r="F574" i="1"/>
  <c r="F1075" i="1"/>
  <c r="F360" i="1"/>
  <c r="F1076" i="1"/>
  <c r="F493" i="1"/>
  <c r="F137" i="1"/>
  <c r="F138" i="1"/>
  <c r="F361" i="1"/>
  <c r="F335" i="1"/>
  <c r="F664" i="1"/>
  <c r="F1077" i="1"/>
  <c r="F378" i="1"/>
  <c r="F575" i="1"/>
  <c r="F727" i="1"/>
  <c r="F1320" i="1"/>
  <c r="F576" i="1"/>
  <c r="F421" i="1"/>
  <c r="F64" i="1"/>
  <c r="F774" i="1"/>
  <c r="F1078" i="1"/>
  <c r="F577" i="1"/>
  <c r="F1079" i="1"/>
  <c r="F695" i="1"/>
  <c r="F876" i="1"/>
  <c r="F398" i="1"/>
  <c r="F326" i="1"/>
  <c r="F494" i="1"/>
  <c r="F1080" i="1"/>
  <c r="F1081" i="1"/>
  <c r="F438" i="1"/>
  <c r="F199" i="1"/>
  <c r="F65" i="1"/>
  <c r="F6" i="1"/>
  <c r="F1082" i="1"/>
  <c r="F1377" i="1"/>
  <c r="F336" i="1"/>
  <c r="F1083" i="1"/>
  <c r="F851" i="1"/>
  <c r="F200" i="1"/>
  <c r="F1084" i="1"/>
  <c r="F175" i="1"/>
  <c r="F422" i="1"/>
  <c r="F1085" i="1"/>
  <c r="F495" i="1"/>
  <c r="F1086" i="1"/>
  <c r="F139" i="1"/>
  <c r="F1087" i="1"/>
  <c r="F1378" i="1"/>
  <c r="F1088" i="1"/>
  <c r="F280" i="1"/>
  <c r="F1089" i="1"/>
  <c r="F1090" i="1"/>
  <c r="F1091" i="1"/>
  <c r="F337" i="1"/>
  <c r="F1379" i="1"/>
  <c r="F1092" i="1"/>
  <c r="F1250" i="1"/>
  <c r="F578" i="1"/>
  <c r="F877" i="1"/>
  <c r="F579" i="1"/>
  <c r="F1380" i="1"/>
  <c r="F580" i="1"/>
  <c r="F1093" i="1"/>
  <c r="F236" i="1"/>
  <c r="F292" i="1"/>
  <c r="F140" i="1"/>
  <c r="F304" i="1"/>
  <c r="F141" i="1"/>
  <c r="F1094" i="1"/>
  <c r="F142" i="1"/>
  <c r="F399" i="1"/>
  <c r="F1095" i="1"/>
  <c r="F1096" i="1"/>
  <c r="F423" i="1"/>
  <c r="F338" i="1"/>
  <c r="F1097" i="1"/>
  <c r="F1381" i="1"/>
  <c r="F728" i="1"/>
  <c r="F1098" i="1"/>
  <c r="F1271" i="1"/>
  <c r="F1099" i="1"/>
  <c r="F729" i="1"/>
  <c r="F1251" i="1"/>
  <c r="F305" i="1"/>
  <c r="F66" i="1"/>
  <c r="F1382" i="1"/>
  <c r="F1272" i="1"/>
  <c r="F730" i="1"/>
  <c r="F581" i="1"/>
  <c r="F807" i="1"/>
  <c r="F1100" i="1"/>
  <c r="F1334" i="1"/>
  <c r="F439" i="1"/>
  <c r="F1101" i="1"/>
  <c r="F1102" i="1"/>
  <c r="F1103" i="1"/>
  <c r="F1104" i="1"/>
  <c r="F1252" i="1"/>
  <c r="F1253" i="1"/>
  <c r="F828" i="1"/>
  <c r="F582" i="1"/>
  <c r="F143" i="1"/>
  <c r="F1267" i="1"/>
  <c r="F7" i="1"/>
  <c r="F1294" i="1"/>
  <c r="F1105" i="1"/>
  <c r="F201" i="1"/>
  <c r="F496" i="1"/>
  <c r="F1106" i="1"/>
  <c r="F1107" i="1"/>
  <c r="F1108" i="1"/>
  <c r="F665" i="1"/>
  <c r="F1109" i="1"/>
  <c r="F1110" i="1"/>
  <c r="F1302" i="1"/>
  <c r="F1111" i="1"/>
  <c r="F583" i="1"/>
  <c r="F1112" i="1"/>
  <c r="F629" i="1"/>
  <c r="F144" i="1"/>
  <c r="F1254" i="1"/>
  <c r="F584" i="1"/>
  <c r="F585" i="1"/>
  <c r="F586" i="1"/>
  <c r="F1113" i="1"/>
  <c r="F1255" i="1"/>
  <c r="F1114" i="1"/>
  <c r="F587" i="1"/>
  <c r="F1273" i="1"/>
  <c r="F1115" i="1"/>
  <c r="F424" i="1"/>
  <c r="F878" i="1"/>
  <c r="F1256" i="1"/>
  <c r="F1342" i="1"/>
  <c r="F249" i="1"/>
  <c r="F237" i="1"/>
  <c r="F829" i="1"/>
  <c r="F1116" i="1"/>
  <c r="F145" i="1"/>
  <c r="F1289" i="1"/>
  <c r="F681" i="1"/>
  <c r="F808" i="1"/>
  <c r="F1339" i="1"/>
  <c r="F1117" i="1"/>
  <c r="F588" i="1"/>
  <c r="F1118" i="1"/>
  <c r="F1119" i="1"/>
  <c r="F879" i="1"/>
  <c r="F1120" i="1"/>
  <c r="F844" i="1"/>
  <c r="F238" i="1"/>
  <c r="F1121" i="1"/>
  <c r="F67" i="1"/>
  <c r="F1122" i="1"/>
  <c r="F239" i="1"/>
  <c r="F339" i="1"/>
  <c r="F1123" i="1"/>
  <c r="F1124" i="1"/>
  <c r="F1295" i="1"/>
  <c r="F68" i="1"/>
  <c r="F1125" i="1"/>
  <c r="F1126" i="1"/>
  <c r="F589" i="1"/>
  <c r="F650" i="1"/>
  <c r="F1127" i="1"/>
  <c r="F1128" i="1"/>
  <c r="F640" i="1"/>
  <c r="F682" i="1"/>
  <c r="F69" i="1"/>
  <c r="F1383" i="1"/>
  <c r="F864" i="1"/>
  <c r="F1296" i="1"/>
  <c r="F260" i="1"/>
  <c r="F1129" i="1"/>
  <c r="F1130" i="1"/>
  <c r="F1131" i="1"/>
  <c r="F146" i="1"/>
  <c r="F731" i="1"/>
  <c r="F1132" i="1"/>
  <c r="F1133" i="1"/>
  <c r="F590" i="1"/>
  <c r="F1257" i="1"/>
  <c r="F147" i="1"/>
  <c r="F830" i="1"/>
  <c r="F306" i="1"/>
  <c r="F148" i="1"/>
  <c r="F362" i="1"/>
  <c r="F732" i="1"/>
  <c r="F1340" i="1"/>
  <c r="F400" i="1"/>
  <c r="F1384" i="1"/>
  <c r="F340" i="1"/>
  <c r="F865" i="1"/>
  <c r="F1258" i="1"/>
  <c r="F1134" i="1"/>
  <c r="F1135" i="1"/>
  <c r="F845" i="1"/>
  <c r="F696" i="1"/>
  <c r="F149" i="1"/>
  <c r="F1136" i="1"/>
  <c r="F775" i="1"/>
  <c r="F1137" i="1"/>
  <c r="F1138" i="1"/>
  <c r="F630" i="1"/>
  <c r="F70" i="1"/>
  <c r="F733" i="1"/>
  <c r="F734" i="1"/>
  <c r="F401" i="1"/>
  <c r="F797" i="1"/>
  <c r="F735" i="1"/>
  <c r="F736" i="1"/>
  <c r="F1139" i="1"/>
  <c r="F1259" i="1"/>
  <c r="F1140" i="1"/>
  <c r="F683" i="1"/>
  <c r="F250" i="1"/>
  <c r="F1311" i="1"/>
  <c r="F18" i="1"/>
  <c r="F453" i="1"/>
  <c r="F202" i="1"/>
  <c r="F363" i="1"/>
  <c r="F150" i="1"/>
  <c r="F737" i="1"/>
  <c r="F1297" i="1"/>
  <c r="F1141" i="1"/>
  <c r="F240" i="1"/>
  <c r="F425" i="1"/>
  <c r="F454" i="1"/>
  <c r="F1142" i="1"/>
  <c r="F1143" i="1"/>
  <c r="F776" i="1"/>
  <c r="F738" i="1"/>
  <c r="F364" i="1"/>
  <c r="F591" i="1"/>
  <c r="F818" i="1"/>
  <c r="F739" i="1"/>
  <c r="F592" i="1"/>
  <c r="F1385" i="1"/>
  <c r="F379" i="1"/>
  <c r="F1144" i="1"/>
  <c r="F119" i="1"/>
  <c r="F426" i="1"/>
  <c r="F1145" i="1"/>
  <c r="F1386" i="1"/>
  <c r="F866" i="1"/>
  <c r="F203" i="1"/>
  <c r="F120" i="1"/>
  <c r="F1146" i="1"/>
  <c r="F1147" i="1"/>
  <c r="F1148" i="1"/>
  <c r="F71" i="1"/>
  <c r="F72" i="1"/>
  <c r="F73" i="1"/>
  <c r="F1149" i="1"/>
  <c r="F365" i="1"/>
  <c r="F182" i="1"/>
  <c r="F440" i="1"/>
  <c r="F1387" i="1"/>
  <c r="F380" i="1"/>
  <c r="F1309" i="1"/>
  <c r="F1150" i="1"/>
  <c r="F761" i="1"/>
  <c r="F241" i="1"/>
  <c r="F1151" i="1"/>
  <c r="F1388" i="1"/>
  <c r="F684" i="1"/>
  <c r="F1152" i="1"/>
  <c r="F685" i="1"/>
  <c r="F402" i="1"/>
  <c r="F666" i="1"/>
  <c r="F1321" i="1"/>
  <c r="F667" i="1"/>
  <c r="F631" i="1"/>
  <c r="F1153" i="1"/>
  <c r="F497" i="1"/>
  <c r="F593" i="1"/>
  <c r="F151" i="1"/>
  <c r="F152" i="1"/>
  <c r="F819" i="1"/>
  <c r="F820" i="1"/>
  <c r="F153" i="1"/>
  <c r="F740" i="1"/>
  <c r="F1154" i="1"/>
  <c r="F74" i="1"/>
  <c r="F777" i="1"/>
  <c r="F741" i="1"/>
  <c r="F268" i="1"/>
  <c r="F307" i="1"/>
  <c r="F427" i="1"/>
  <c r="F1155" i="1"/>
  <c r="F154" i="1"/>
  <c r="F366" i="1"/>
  <c r="F1389" i="1"/>
  <c r="F1156" i="1"/>
  <c r="F686" i="1"/>
  <c r="F428" i="1"/>
  <c r="F697" i="1"/>
  <c r="F269" i="1"/>
  <c r="F1157" i="1"/>
  <c r="F1315" i="1"/>
  <c r="F1158" i="1"/>
  <c r="F1159" i="1"/>
  <c r="F1160" i="1"/>
  <c r="F1161" i="1"/>
  <c r="F1162" i="1"/>
  <c r="F1163" i="1"/>
  <c r="F1327" i="1"/>
  <c r="F778" i="1"/>
  <c r="F1164" i="1"/>
  <c r="F155" i="1"/>
  <c r="F465" i="1"/>
  <c r="F156" i="1"/>
  <c r="F1165" i="1"/>
  <c r="F1166" i="1"/>
  <c r="F403" i="1"/>
  <c r="F594" i="1"/>
  <c r="F1167" i="1"/>
  <c r="F251" i="1"/>
  <c r="F204" i="1"/>
  <c r="F1168" i="1"/>
  <c r="F742" i="1"/>
  <c r="F1274" i="1"/>
  <c r="F1169" i="1"/>
  <c r="F668" i="1"/>
  <c r="F779" i="1"/>
  <c r="F1390" i="1"/>
  <c r="F743" i="1"/>
  <c r="F75" i="1"/>
  <c r="F595" i="1"/>
  <c r="F367" i="1"/>
  <c r="F1170" i="1"/>
  <c r="F1171" i="1"/>
  <c r="F1172" i="1"/>
  <c r="F596" i="1"/>
  <c r="F744" i="1"/>
  <c r="F597" i="1"/>
  <c r="F1260" i="1"/>
  <c r="F669" i="1"/>
  <c r="F745" i="1"/>
  <c r="F381" i="1"/>
  <c r="F76" i="1"/>
  <c r="F1261" i="1"/>
  <c r="F183" i="1"/>
  <c r="F1230" i="1"/>
  <c r="F1391" i="1"/>
  <c r="F1173" i="1"/>
  <c r="F855" i="1"/>
  <c r="F1392" i="1"/>
  <c r="F308" i="1"/>
  <c r="F1292" i="1"/>
  <c r="F157" i="1"/>
  <c r="F368" i="1"/>
  <c r="F746" i="1"/>
  <c r="F641" i="1"/>
  <c r="F158" i="1"/>
  <c r="F747" i="1"/>
  <c r="F159" i="1"/>
  <c r="F748" i="1"/>
  <c r="F270" i="1"/>
  <c r="F77" i="1"/>
  <c r="F1174" i="1"/>
  <c r="F205" i="1"/>
  <c r="F470" i="1"/>
  <c r="F598" i="1"/>
  <c r="F651" i="1"/>
  <c r="F867" i="1"/>
  <c r="F1393" i="1"/>
  <c r="F1175" i="1"/>
  <c r="F880" i="1"/>
  <c r="F1176" i="1"/>
  <c r="F599" i="1"/>
  <c r="F1177" i="1"/>
  <c r="F160" i="1"/>
  <c r="F1275" i="1"/>
  <c r="F1178" i="1"/>
  <c r="F309" i="1"/>
  <c r="F600" i="1"/>
  <c r="F369" i="1"/>
  <c r="F601" i="1"/>
  <c r="F787" i="1"/>
  <c r="F602" i="1"/>
  <c r="F749" i="1"/>
  <c r="F1179" i="1"/>
  <c r="F831" i="1"/>
  <c r="F1180" i="1"/>
  <c r="F1181" i="1"/>
  <c r="F780" i="1"/>
  <c r="F781" i="1"/>
  <c r="F474" i="1"/>
  <c r="F404" i="1"/>
  <c r="F750" i="1"/>
  <c r="F441" i="1"/>
  <c r="F252" i="1"/>
  <c r="F1182" i="1"/>
  <c r="F1183" i="1"/>
  <c r="F310" i="1"/>
  <c r="F429" i="1"/>
  <c r="F1184" i="1"/>
  <c r="F1185" i="1"/>
  <c r="F751" i="1"/>
  <c r="F1186" i="1"/>
  <c r="F1187" i="1"/>
  <c r="F475" i="1"/>
  <c r="F1188" i="1"/>
  <c r="F176" i="1"/>
  <c r="F1189" i="1"/>
  <c r="F405" i="1"/>
  <c r="F8" i="1"/>
  <c r="F382" i="1"/>
  <c r="F752" i="1"/>
  <c r="F1190" i="1"/>
  <c r="F1394" i="1"/>
  <c r="F603" i="1"/>
  <c r="F670" i="1"/>
  <c r="F1191" i="1"/>
  <c r="F1192" i="1"/>
  <c r="F1193" i="1"/>
  <c r="F1194" i="1"/>
  <c r="F604" i="1"/>
  <c r="F9" i="1"/>
  <c r="F1195" i="1"/>
  <c r="F1196" i="1"/>
  <c r="F78" i="1"/>
  <c r="F821" i="1"/>
  <c r="F161" i="1"/>
  <c r="F288" i="1"/>
  <c r="F846" i="1"/>
  <c r="F1197" i="1"/>
  <c r="F1198" i="1"/>
  <c r="F162" i="1"/>
  <c r="F1290" i="1"/>
  <c r="F177" i="1"/>
  <c r="F327" i="1"/>
  <c r="F687" i="1"/>
  <c r="F847" i="1"/>
  <c r="F253" i="1"/>
  <c r="F163" i="1"/>
  <c r="F632" i="1"/>
  <c r="F1199" i="1"/>
  <c r="F1200" i="1"/>
  <c r="F383" i="1"/>
  <c r="F293" i="1"/>
  <c r="F1201" i="1"/>
  <c r="F121" i="1"/>
  <c r="F79" i="1"/>
  <c r="F1202" i="1"/>
  <c r="F605" i="1"/>
  <c r="F384" i="1"/>
  <c r="F254" i="1"/>
  <c r="F370" i="1"/>
  <c r="F1203" i="1"/>
  <c r="F753" i="1"/>
  <c r="F606" i="1"/>
  <c r="F607" i="1"/>
  <c r="F178" i="1"/>
  <c r="F798" i="1"/>
  <c r="F80" i="1"/>
  <c r="F1204" i="1"/>
  <c r="F1312" i="1"/>
  <c r="F608" i="1"/>
  <c r="F281" i="1"/>
  <c r="F609" i="1"/>
  <c r="F1205" i="1"/>
  <c r="F1206" i="1"/>
  <c r="F10" i="1"/>
  <c r="F328" i="1"/>
  <c r="F610" i="1"/>
  <c r="F255" i="1"/>
  <c r="F782" i="1"/>
  <c r="F611" i="1"/>
  <c r="F442" i="1"/>
  <c r="F1335" i="1"/>
  <c r="F1207" i="1"/>
  <c r="F206" i="1"/>
  <c r="F688" i="1"/>
  <c r="F406" i="1"/>
  <c r="F81" i="1"/>
  <c r="F82" i="1"/>
  <c r="F812" i="1"/>
  <c r="F207" i="1"/>
  <c r="F164" i="1"/>
  <c r="F1208" i="1"/>
  <c r="F208" i="1"/>
  <c r="F754" i="1"/>
  <c r="F26" i="1"/>
  <c r="F783" i="1"/>
  <c r="F612" i="1"/>
  <c r="F329" i="1"/>
  <c r="F613" i="1"/>
  <c r="F1209" i="1"/>
  <c r="F1210" i="1"/>
  <c r="F1211" i="1"/>
  <c r="F614" i="1"/>
  <c r="F615" i="1"/>
  <c r="F1212" i="1"/>
  <c r="F209" i="1"/>
  <c r="F1291" i="1"/>
  <c r="F1328" i="1"/>
  <c r="F443" i="1"/>
  <c r="F210" i="1"/>
  <c r="F165" i="1"/>
  <c r="F1213" i="1"/>
  <c r="F179" i="1"/>
  <c r="F330" i="1"/>
  <c r="F407" i="1"/>
  <c r="F799" i="1"/>
  <c r="F271" i="1"/>
  <c r="F1214" i="1"/>
  <c r="F256" i="1"/>
  <c r="F1215" i="1"/>
  <c r="F166" i="1"/>
  <c r="F289" i="1"/>
  <c r="F167" i="1"/>
  <c r="F689" i="1"/>
  <c r="F1395" i="1"/>
  <c r="F755" i="1"/>
  <c r="F1262" i="1"/>
  <c r="F1216" i="1"/>
  <c r="F1217" i="1"/>
  <c r="F1396" i="1"/>
  <c r="F272" i="1"/>
  <c r="F1336" i="1"/>
  <c r="F83" i="1"/>
  <c r="F616" i="1"/>
  <c r="F1218" i="1"/>
  <c r="F1219" i="1"/>
  <c r="F617" i="1"/>
  <c r="F788" i="1"/>
  <c r="F618" i="1"/>
  <c r="F1397" i="1"/>
  <c r="F619" i="1"/>
  <c r="F84" i="1"/>
  <c r="F642" i="1"/>
  <c r="F1220" i="1"/>
  <c r="F789" i="1"/>
  <c r="F85" i="1"/>
  <c r="F11" i="1"/>
  <c r="F476" i="1"/>
  <c r="F1221" i="1"/>
  <c r="F698" i="1"/>
  <c r="F1222" i="1"/>
  <c r="F1223" i="1"/>
  <c r="F168" i="1"/>
  <c r="F371" i="1"/>
  <c r="F756" i="1"/>
  <c r="F257" i="1"/>
  <c r="F258" i="1"/>
  <c r="F832" i="1"/>
  <c r="F620" i="1"/>
  <c r="F621" i="1"/>
  <c r="F1224" i="1"/>
  <c r="F1398" i="1"/>
  <c r="F622" i="1"/>
  <c r="F1225" i="1"/>
  <c r="F294" i="1"/>
  <c r="F1226" i="1"/>
  <c r="F19" i="1"/>
  <c r="F408" i="1"/>
  <c r="F1263" i="1"/>
  <c r="F1227" i="1"/>
  <c r="F1228" i="1"/>
  <c r="F1229" i="1"/>
  <c r="F1399" i="1"/>
  <c r="F1400" i="1"/>
  <c r="F1402" i="1"/>
  <c r="F784" i="1"/>
</calcChain>
</file>

<file path=xl/sharedStrings.xml><?xml version="1.0" encoding="utf-8"?>
<sst xmlns="http://schemas.openxmlformats.org/spreadsheetml/2006/main" count="8410" uniqueCount="1807">
  <si>
    <t>review stars</t>
  </si>
  <si>
    <t>Overall rating</t>
  </si>
  <si>
    <t>name</t>
  </si>
  <si>
    <t>review</t>
  </si>
  <si>
    <t>2.0 out of 5 stars</t>
  </si>
  <si>
    <t>3.7 out of 5 stars</t>
  </si>
  <si>
    <t>Days Until</t>
  </si>
  <si>
    <t>I gave my countdown a poorly chosen name. There does not seem to be a good way to rename or delete a countdown.  I'm going to try another countdown tool.</t>
  </si>
  <si>
    <t>1.0 out of 5 stars</t>
  </si>
  <si>
    <t>2.4 out of 5 stars</t>
  </si>
  <si>
    <t>Elephant Number Rememberer</t>
  </si>
  <si>
    <t>I can't even make it through the trigger phrase without laughing. Ridiculousness! Dev: Come on, make it shorter. That's dumb.</t>
  </si>
  <si>
    <t>3.4 out of 5 stars</t>
  </si>
  <si>
    <t>I-Ching or Book of Changes</t>
  </si>
  <si>
    <t>I can not invoke skill with any of the phrases listed.</t>
  </si>
  <si>
    <t>3.6 out of 5 stars</t>
  </si>
  <si>
    <t>Night Light</t>
  </si>
  <si>
    <t>Nothing happens when I use the suggested phrase.</t>
  </si>
  <si>
    <t>3.0 out of 5 stars</t>
  </si>
  <si>
    <t>Bin reminder</t>
  </si>
  <si>
    <t>Only tells you if your recycling goes down that week but won't save a day that it goes down so it's pointless</t>
  </si>
  <si>
    <t>4.5 out of 5 stars</t>
  </si>
  <si>
    <t>Good Night</t>
  </si>
  <si>
    <t>its quite jarring to hear an advertisement played after saying good night</t>
  </si>
  <si>
    <t>4.2 out of 5 stars</t>
  </si>
  <si>
    <t>Star Trek - Phaser Attack!</t>
  </si>
  <si>
    <t>I don't know when I would use this skill.</t>
  </si>
  <si>
    <t>4.3 out of 5 stars</t>
  </si>
  <si>
    <t>Find My Phone</t>
  </si>
  <si>
    <t>There’s no option for zero stars.
HOW CAN YOU EXPECT ME TO ENTER THE CODE YOU TEXT IF I AM ASKING FOR HELP TO FIND MY PHONE???
tell me how does that work?  I look at the (lost) phone ...........enter the text......... then wait for Alexa to help me find it???? Wow!</t>
  </si>
  <si>
    <t>It only works with one phone. You can't set it up to find more than one phone.</t>
  </si>
  <si>
    <t>Interval Notice</t>
  </si>
  <si>
    <t>You can set an interval for a certain number of minutes, but saying “30 seconds” does not work.</t>
  </si>
  <si>
    <t>3.2 out of 5 stars</t>
  </si>
  <si>
    <t>Ooma (Phone and Home Security)</t>
  </si>
  <si>
    <t>Where is the half star, cut in half?</t>
  </si>
  <si>
    <t>3.3 out of 5 stars</t>
  </si>
  <si>
    <t>Cleaning Buddy</t>
  </si>
  <si>
    <t>I would love to be able to update the lists more.  Maybe using flylady.net as a general template.  An app that I can bring up on my phone would be great too instead of having to do an internet search just to see or update my list.  Also fix bugs with updating list so that I am not retyping the same update again and again</t>
  </si>
  <si>
    <t>Morning Meditation</t>
  </si>
  <si>
    <t>This meditation uses Alexa’s voice and required you to interact with it by saying Next. I found it very grating and counterproductive to meditating.</t>
  </si>
  <si>
    <t>Count Down Timer</t>
  </si>
  <si>
    <t>any number too big causes error.  500 is too big</t>
  </si>
  <si>
    <t>My Morning</t>
  </si>
  <si>
    <t>It’s not working Alexa’s has trouble accessing my morning skill when asking to launch my morning</t>
  </si>
  <si>
    <t>I downloaded the skill and told it my phone number and it did not send me a  code</t>
  </si>
  <si>
    <t>Mastermind</t>
  </si>
  <si>
    <t>Alexa does not recognize the commands from this app.I have had problems getting alexa to understand simple commands using this app while other commands on other apps have no problems.App needs more work.</t>
  </si>
  <si>
    <t>3.1 out of 5 stars</t>
  </si>
  <si>
    <t>Alarm Sounds</t>
  </si>
  <si>
    <t>defeats the purpose if you cant activate it with a routine</t>
  </si>
  <si>
    <t>Cannot play saved messages.</t>
  </si>
  <si>
    <t>I used this every morning and I loved it. Now I can not get it to work, Alexa says "having trouble accessing skill"</t>
  </si>
  <si>
    <t>why cabt we add more than one phone to find. thats dumb</t>
  </si>
  <si>
    <t>I am not able to send a text.</t>
  </si>
  <si>
    <t>3.9 out of 5 stars</t>
  </si>
  <si>
    <t>Toggl Timer</t>
  </si>
  <si>
    <t>This app doesn't have Google login... Can't imagine how many folks this would cause not to be able to use the app</t>
  </si>
  <si>
    <t>4.4 out of 5 stars</t>
  </si>
  <si>
    <t>GaryVee 365</t>
  </si>
  <si>
    <t>Why am I being restricted geographically?</t>
  </si>
  <si>
    <t>Recycling Reminder</t>
  </si>
  <si>
    <t>Too long of questions to start app.</t>
  </si>
  <si>
    <t>I love the idea of this skill but I wish I could customize it to play at a certain time and play music of my choice from Spotify</t>
  </si>
  <si>
    <t>Late coming Excuses</t>
  </si>
  <si>
    <t>it would only give me one excuse and then kept going back to intro</t>
  </si>
  <si>
    <t>I downloaded this skill thinking, oh what a wonderful idea! Then I discover that I am on a waiting list for when the skill actually becomes available. I don’t understand how anyone could give this a positive rating when it doesn’t function yet.</t>
  </si>
  <si>
    <t>Alexa Prize Socialbots</t>
  </si>
  <si>
    <t>Really sadistic unprompted statements from this skill:  "Do you know that today is the last birthday for some people?  I find that funny."  Completely inappropriate.</t>
  </si>
  <si>
    <t>Blah... thought it was free but it's not unfortunately</t>
  </si>
  <si>
    <t>It would be a good app if it would turn up the volume. USELESS if the phone is on Silent or Vibrate.
Needs to be FIXED (I have the latest Samsung Galaxy S9 Plus, too)</t>
  </si>
  <si>
    <t>Morning Rooster</t>
  </si>
  <si>
    <t>I told Alexa to stop repeatedly and she just kept saying morning rooster can help with that. I disabled it, but it just kept going. I was forced to unplug it to stop the “skill”.</t>
  </si>
  <si>
    <t>Tape-Calculator</t>
  </si>
  <si>
    <t>Can't add a dozen 3-digit numbers. Seems to roll over at 1,000, or perhaps just can't add after all.</t>
  </si>
  <si>
    <t>2.5 out of 5 stars</t>
  </si>
  <si>
    <t>Cozi Lists</t>
  </si>
  <si>
    <t>I would use this skill if it allowed me to sink my cozi calendar with Alexa.</t>
  </si>
  <si>
    <t>says it is. slli g buf doesnt</t>
  </si>
  <si>
    <t>Won’t send text message out when prompted to... Alexa keeps telling me to grant permission to Mastermind and that has already been done. I wasted more time fussing with when it would’ve been faster and less of a hassle to just grab my phone and do it manually.</t>
  </si>
  <si>
    <t>Wouldn't  call the phone it was busy</t>
  </si>
  <si>
    <t>Star Trek - Transporter</t>
  </si>
  <si>
    <t>Alexia says "transporters engage" etc but no sounds / soundeffects.</t>
  </si>
  <si>
    <t>Any.do</t>
  </si>
  <si>
    <t>I bought the Premium because it lied and said it worked with Alexas. I set it all up by adding tasks and my calendar, etc. Alexa doesn’t tell me anything from this app.</t>
  </si>
  <si>
    <t>Keeps asking for phone number, sends a code, I say Alexa’s I know the code...and she starts over and asks my phone number again.</t>
  </si>
  <si>
    <t>While this app works, the developers have started spam robocalling me advertising their other apps, and asking for reviews.  this is really sketchy.</t>
  </si>
  <si>
    <t>Tried troubleshooting it and following all instructions. Checked WiFi, phone, Alexa, etc. The skill doesn’t work</t>
  </si>
  <si>
    <t>2.3 out of 5 stars</t>
  </si>
  <si>
    <t>ChineseWordADay</t>
  </si>
  <si>
    <t>like the format but same four words repeated unfortunately</t>
  </si>
  <si>
    <t>My Notebook note taking skill</t>
  </si>
  <si>
    <t>I really wanted for this skill to work, but after I was able to figure out how to set up OneNote the only thing that Alexa will do is tell me:
 "I couldn’t create that note in OneNote right now, please try again later".</t>
  </si>
  <si>
    <t>This is just a little too creepy for my liking.
Besides, without this app, Alexa already responded whenever you told her "good night".</t>
  </si>
  <si>
    <t>Linked app, but Alexa said it's a beta and put me on a wait list.</t>
  </si>
  <si>
    <t>After enabling the "Find My Phone" feature I tried numerous times to use it (with my phone in hand) and it never made a peep. Disabled shortly after.</t>
  </si>
  <si>
    <t>i have a echo dot and well, it's aesthetically pleasing to look at but not very bright, good idea if you would like a nice glow that isn't very bright</t>
  </si>
  <si>
    <t>It's easy to setup. However, after setup, it doesn't work at all. My phone was nearby and was not on silent. It DIDN'T ring!</t>
  </si>
  <si>
    <t>although the app works the main reason i cannot find it is because is on silence or vibrate.  the whole point is to make it ring.  so if you have it always on vibrate this app is not for you.</t>
  </si>
  <si>
    <t>4.0 out of 5 stars</t>
  </si>
  <si>
    <t>Glad Recycler</t>
  </si>
  <si>
    <t>Doesn't work... Just gets stuck in a loop of asking me what I want to recycle</t>
  </si>
  <si>
    <t>always found my phone ... i lose it a lot. but the new fee structure is unreasonable</t>
  </si>
  <si>
    <t>I know it is in Beta but it still needs a lot of work. It is very frustrating to send or read a text message.</t>
  </si>
  <si>
    <t>2.6 out of 5 stars</t>
  </si>
  <si>
    <t>Daily Motivational Quotes</t>
  </si>
  <si>
    <t>Does not cite author of quote and needs editing since quite runs into Alexa speaking standard closing.</t>
  </si>
  <si>
    <t>Self Improvement Daily</t>
  </si>
  <si>
    <t>The concept is good and the content is nice also but the volume is sooo low I can't take it! Sorry, but gonna have to disable.</t>
  </si>
  <si>
    <t>Nice words</t>
  </si>
  <si>
    <t>I'd like to say some nice words but I cannot.</t>
  </si>
  <si>
    <t>Nag My Kids</t>
  </si>
  <si>
    <t>It just repeats me, so it doesn’t reduce the number of times I say the same thing.</t>
  </si>
  <si>
    <t>Rain Sounds for Sleep, Relaxation, and Focus</t>
  </si>
  <si>
    <t>Alexa says it will play 4 hours. So, loop on is not loop on.</t>
  </si>
  <si>
    <t>UPS</t>
  </si>
  <si>
    <t>says login invalid but I can login online. (if same happens to you, change password online for security, as this ap could be a password phisher.)</t>
  </si>
  <si>
    <t>Only gives me my recycling week when it feels like it.  I just now asked about recycling and got a weather forecast instead.  In addition, I would prefer if I could just say "recycling" instead of the longer "recycling reminder."</t>
  </si>
  <si>
    <t>Star Trek - Bridge Sounds</t>
  </si>
  <si>
    <t>. . . But way too short! Why doesn’t it loop?  Big mistake, Starfleet Command!</t>
  </si>
  <si>
    <t>Unprompted conversations initiated by a machine are invasive and creepy. I can't remember enabling that skill, though I had to disable it.</t>
  </si>
  <si>
    <t>onlt works with echo and dot. does not work with fire cube</t>
  </si>
  <si>
    <t>3.8 out of 5 stars</t>
  </si>
  <si>
    <t>Start Farting</t>
  </si>
  <si>
    <t>I turned on the skill, but does not work on my Alexa Dot.</t>
  </si>
  <si>
    <t>stopwatch</t>
  </si>
  <si>
    <t>Could not get it to stop, "sorry, I'm having some trouble." also is a pain to even get alexa to tell you how much time has elapsed.</t>
  </si>
  <si>
    <t>I enabled Ooma skill to hear my voicemail .  It does not work. I did all the customery things ,My ooma account indicates that I have activated alexa, I received an email from ooma confiriming the same.  But Alexa says I have to register an ooma account! Tried disabling and reinstalling ., but no luck. Funny it will dial a number after using a nickname for each number I am calling but that feature is of little use to me as my phone directory is easiier to use. Nice try but no cigar!</t>
  </si>
  <si>
    <t>Remember The Milk</t>
  </si>
  <si>
    <t>It could be a good Apps but do not do the job as expected, and to have to say remember the milk to activate it not the best.</t>
  </si>
  <si>
    <t>First thing it did was spam me about some other stupid skill. I will remove this useless app and simply call the phone normally</t>
  </si>
  <si>
    <t>Activates too easily in response to TV. Then, hard to turn off.</t>
  </si>
  <si>
    <t>Family notes</t>
  </si>
  <si>
    <t>When I try and write a message for someone it says "&lt;name&gt; is not a user and will be added to the users when they get a message" HOW DO YOU ADD PEOPLE ITS JUST A STUPID WASTE OF MY TIME.</t>
  </si>
  <si>
    <t>1.8 out of 5 stars</t>
  </si>
  <si>
    <t>Release The Wolves</t>
  </si>
  <si>
    <t>I thought that I could use this as a scary backdrop I thought that's what it said in the description but no you have to tell it yes I want you to play it and then there's music what the f</t>
  </si>
  <si>
    <t>Would love a sign-in through google. Not sure whether you'd be storing my login credentials on your heroku app...</t>
  </si>
  <si>
    <t>its cool, but its not the same sound as the otiginal Star Trek.  I guess it could br from one of the movies I don’t recall as much as the original series.</t>
  </si>
  <si>
    <t>Get Me Up</t>
  </si>
  <si>
    <t>Doesn't get you up the way you think</t>
  </si>
  <si>
    <t>Good Morning!</t>
  </si>
  <si>
    <t>The voice is grating.</t>
  </si>
  <si>
    <t>Love the app and the kind inspiring words. Hate the fact that after every time, it prompts you to submit a review. It negates the good feelings it just have you. I'm giving this review in hopes that it will quit nagging me to do so!</t>
  </si>
  <si>
    <t>Doesn't work with Cozi st all.</t>
  </si>
  <si>
    <t>Wunder Link</t>
  </si>
  <si>
    <t>I have 2 suggestions.
1.  Please shorten greeting.
2.  Allow more than 1 item to be added to a list at a time.  It is not efficient to have to repeat opening Wunderlink and listening to the greeting for each item I want to add to the Groceries list.</t>
  </si>
  <si>
    <t>okay, I could get over the things on the list that that were absolutely irrelevant to me like "Clean the microwave" when I don't have one, I would clean the toaster oven or I would just clean something else and call it good enough. The update took away the list altogether and I had to fill in the blank all on my own. The point for me was to have someone tell me what to do, and I would go do it. luckily I could remember the daily tasks and most of the weekly stuff, but I've only been using the skill for a couple of months and I don't remember what was on the seasonal list, and I wasn't all that familiar with the monthly list either. it would be nice to have that list then edit that list. Why am I starting from scratch? This is not why I started using this skill. This is not what I wanted. I'm just disappointed now. They did not understand the complaints at all.</t>
  </si>
  <si>
    <t>RingByName</t>
  </si>
  <si>
    <t>I couldn't link it!!!!</t>
  </si>
  <si>
    <t>Says required a ooma account I linked it successfully. Really needs some work Please work on this does not work</t>
  </si>
  <si>
    <t>2.1 out of 5 stars</t>
  </si>
  <si>
    <t>Task Master</t>
  </si>
  <si>
    <t>This would be a great skill, but the activating phrase is a tongue twister. I was only able to successfully add something to my Wunderlist twice. I made probably 10 more attempts and then I gave up.</t>
  </si>
  <si>
    <t>Why do I want a timer popping up on firetv and interrupting whatever anyone might be watching?</t>
  </si>
  <si>
    <t>The previous version was better. This one is too messy and too busy. It defeats the purpose of meditation.</t>
  </si>
  <si>
    <t>Smart Tip of the Day</t>
  </si>
  <si>
    <t>I have tried several times to get Alexa the Smart Tip of the Day. It’s activated and she always answers with the same nonsensical Wikipedia fact.</t>
  </si>
  <si>
    <t>I really thought I would be having a conversation with Alexa. but you kept telling me that I want to hear more about that. I could say yes or no but was only given a short amount of time it's due so if I didn't the chat was over. She repeated stuff a lot. knew a lot about older music but not a lot about new music. and the constant would you like to know more about that got really annoying. I will be uninstalling it, not really a chat with Alexa skill IMO.</t>
  </si>
  <si>
    <t>3.5 out of 5 stars</t>
  </si>
  <si>
    <t>Mood Journal</t>
  </si>
  <si>
    <t>I really hoped this would be a good way to track my moods but this skill doesn't recognize words as common as "anxiety". The mood music that's supposed to play after you tell it your mood? It literally plays about 2 seconds and that's all you get. I'm deleting this skill as soon as I finish typing this.</t>
  </si>
  <si>
    <t>Date Counter</t>
  </si>
  <si>
    <t>Was hoping I could use this to find out how many days SINCE a certain date but it didn't work.</t>
  </si>
  <si>
    <t>Whenever I ask Alexa for smart tip of the day.
It reads me the same war story every time.</t>
  </si>
  <si>
    <t>love it when i cant find my phone ....but now limited to a few times per month before being charged for using this feature.</t>
  </si>
  <si>
    <t>2.2 out of 5 stars</t>
  </si>
  <si>
    <t>Todoist</t>
  </si>
  <si>
    <t>This app creates duplicates!  I added items to my shopping list at home using my echo and went to the grocery store to find those items in my list several dozen times. even after removing items from my shopping list, I have over 60 duplicates!!!</t>
  </si>
  <si>
    <t>No Ooma Office integration? Why does Ooma office not work with any Ooma interfaces??!!</t>
  </si>
  <si>
    <t>Calculator</t>
  </si>
  <si>
    <t>Asked Alexa to add four numbers together and Alexa said she couldn’t do that.</t>
  </si>
  <si>
    <t>I was able to use this function to have Ooma call two numbers only. It refused to register a third number telling me, "I'm not quite sure how to help you with that." Repeatedly. Very disappointing. I too was expecting this to be a hands free service. It isn't very useful to me if I cannot use the Echo's own speaker for making hands free calls.</t>
  </si>
  <si>
    <t>Sailing Ship Sounds</t>
  </si>
  <si>
    <t>Too much Alexa chatter in the beginning then keeps asking for my mobile phone number!</t>
  </si>
  <si>
    <t>Due-Date Reminder</t>
  </si>
  <si>
    <t>Terrible. Alexa couldn't understand the name. I gave it the name but then it said it wanted the date. Then it said it didn't understand the name. We went round and round for a minute before I gave up</t>
  </si>
  <si>
    <t>the app isn't syncing with our list, but after resetting it the syncing issue is resolved.</t>
  </si>
  <si>
    <t>Will not link to ooma account.</t>
  </si>
  <si>
    <t>Flash Light</t>
  </si>
  <si>
    <t>It's not so bright as you would think</t>
  </si>
  <si>
    <t>it starts and can never be turned off or paused, I agree worthless</t>
  </si>
  <si>
    <t>I'm not sure how to help you with that.....
Thanks but no thanks</t>
  </si>
  <si>
    <t>Quick Events</t>
  </si>
  <si>
    <t>It works well with my primary Google calendar but I need to be able to specify which calendar I want to use.  I do not use my primary as a work calendar and that is the calendar I need to set appointments to and hear in the morning.</t>
  </si>
  <si>
    <t>New Music</t>
  </si>
  <si>
    <t>I asked Alexa to ask new song to play something in many ways and it said it would play a song and didn't. I disabled this app not cool.</t>
  </si>
  <si>
    <t>It seems to locate with the lights beaming but the flash lite doesn't turn on.</t>
  </si>
  <si>
    <t>Advanced Tasks</t>
  </si>
  <si>
    <t>I've spoken english all my life but geez trying to say "advanced tasks" just sucks!</t>
  </si>
  <si>
    <t>Load of crappy. Buggy and can't dial out. I couldn't even exit the app</t>
  </si>
  <si>
    <t>this app works great for my Android phone you just have to be specific about how you address it. You can't say Alexa :where's"my phone you have to say Alexa "find: my phone</t>
  </si>
  <si>
    <t>HoneyDo</t>
  </si>
  <si>
    <t>It's very hard to get Alexa to give you the tasks for a person.  She isn't understanding the names.  There also doesn't appear to be a way to delete "names" that were added in error.</t>
  </si>
  <si>
    <t>I  had to come to the comments to figure out how to cancel the stopwatch. I feel like I would have liked it a lot better if I could just say, "Alexa, stop stopwatch".</t>
  </si>
  <si>
    <t>Was working great but since the last update,  my lists between alexa and any.do don't sync.</t>
  </si>
  <si>
    <t>2.7 out of 5 stars</t>
  </si>
  <si>
    <t>Good Vibes</t>
  </si>
  <si>
    <t>She didn’t inspire me at all, in fact, I feel even more hopeless.</t>
  </si>
  <si>
    <t>Task Penguin</t>
  </si>
  <si>
    <t>It understands only a very tiny command vocabulary. The whole point of a voice assistant is that it is supposed to understand you and your personal way of saying things. This doesn't do that.</t>
  </si>
  <si>
    <t>The skill just doesn't work like it should.  I aso for help, say exactly what was suggested and it tries to do something else.  Adds names in error and unable to remove.</t>
  </si>
  <si>
    <t>Why was this enabled to begin speaking randomly without prompt.  Why does Alexa begin some socialbot conversation and she won't SHUT UP!!!
Ecko is located in an empty room.  There was no way for her to hear any noise.  She just starts speaking.  I am on an important phone call in a different room.  I have to put my caller on hold and wait for Alexa to shut up so I can tell her to SHUT UP!
I start with Alexa STOP.  Then I had to go through 3-4 questions to validate to Alexa that I want her to SHUT UP!!!!  YES, ALEXA STOP!  NO ALEXA I DO NOT WANT TO TRY SPEAKING WITH A DIFFERENT SOCIALBOT.  NO ALEXA NO, NO NO.... ALEXA JUST CAN'T SEEM TO TAKE NO FOR AN ANSWER.</t>
  </si>
  <si>
    <t>study time</t>
  </si>
  <si>
    <t>The music sucked &amp; was more ominous than anything.
When I tried to stop, cancel, or pause it, the music just kept playing even if I switched skills or told Alexa to shut off / go to sleep.
Even when I deleted the skill, the music would not stop.</t>
  </si>
  <si>
    <t>I wish I once your accepted that everything would work without having to ask permissions to use other features.</t>
  </si>
  <si>
    <t>Day of the year skill</t>
  </si>
  <si>
    <t>Alexa can already do this by asking "What is today's day of year?" Enabling this skill doesn't make the question any shorter.</t>
  </si>
  <si>
    <t>If the responses were a bit more detailed
and free flowing it would be great. I felt like I was chatting with a nerdy neighbor who could only speak in useless trivia</t>
  </si>
  <si>
    <t>After four attempts Alexa insists I do not have a valid US phone number. I am disappointed as thought this ap would be useful.</t>
  </si>
  <si>
    <t>They should add notifications to this app like how Alexa shows the yellow ring when it wants to remind you about Amazon deliveries that are coming. We shouldn’t have to go ask for the information.</t>
  </si>
  <si>
    <t>to many ads ridiculous......if I want ads I will watch TV to many already on my phone do not want anymore</t>
  </si>
  <si>
    <t>Really doesn't work at all</t>
  </si>
  <si>
    <t>Have a Canadian Ooma account and all documentation from Ooma and Alexa state the skill is available to Canadian account holders. Not listed on phone app and when you attempt to download skill from Amazon you are informed it is not available in your geographical area! Maybe that is a good thing considering the majority of ratings for this Alexa skill are poor. Why does Amazon not take responsibility and either fix it or remove it!</t>
  </si>
  <si>
    <t>I have downloaded, used, paid for, reviewed, beta tested, suggested development ideas etc... for thousands of apps over the last 8 years. But have never had to be on a waiting list just to use an app. Maybe I'm just oblivious to them and there are many waiting lists to use apps that have escaped my attention. Personally I think it's ridiculous, either charge for the app or make it free but don't say it's free to use somewhere down the line or instantly for $16.00. Seriously pick a bloody side.</t>
  </si>
  <si>
    <t>I agree. Why can't  alexa dial and work as a cordless phone?  That would make sense and be very useful.</t>
  </si>
  <si>
    <t>Says "sorry, I'm not sure about that".</t>
  </si>
  <si>
    <t>Just doesn't work.  Try to add items to my to-do list on my echo and they never show up on my Todoist list.</t>
  </si>
  <si>
    <t>Baby Sleep White Noise</t>
  </si>
  <si>
    <t>The skill descripes 6 sounds that it will play. It only plays the rainstorm. There is no option to play ocean, crackling wood etc.</t>
  </si>
  <si>
    <t>Stopwatch</t>
  </si>
  <si>
    <t>I opened the stopwatch and then couldn't stop it! After 44 days, I found these reviews. After telling Alexa to "open" the stopwatch (and then she asks me if I want to open it, and I say yes), the way that I finally stopped it from running was: "Alexa, ask the stopwatch to delete."
Who programmed this? I have things that I want to time fairly precisely, lasting from 10 seconds to 10 minutes. Going through three non-intuitive commands is NOT useful.</t>
  </si>
  <si>
    <t>Confessed Secrets</t>
  </si>
  <si>
    <t>doesn't work</t>
  </si>
  <si>
    <t>Just wish there was a way to set off the alarm while you aren't at home, since I'm at work when I need to wake the kids</t>
  </si>
  <si>
    <t>I came to any.do from WunderList because WL had no Alexa native app. Any.do is really for TODO lists. Yes, it works "as" a grocery list but adding things such as "milk" and "bread" are prompted with "I want to..." on the app. I wish the app had more "list specific" functionality.</t>
  </si>
  <si>
    <t>Scryb</t>
  </si>
  <si>
    <t>Doesn't work. Skill interaction worked just fine, but the phone never received any texts. I verified the number twice and tried sending 3 things. Nothing went through.</t>
  </si>
  <si>
    <t>HomeScore</t>
  </si>
  <si>
    <t>We tried enabling this skill because we really like and need something like this.  However, Alexa misunderstands everything we say.  It is really hard to record something quickly about who did what - took us a few minutes for her to understand "Steven swept the floor".  Good idea but it doesn't work.</t>
  </si>
  <si>
    <t>I've been using this skill for months. Sometimes multiple times a day lol. Now i used it again and my echo show "blurts" out "you have one credit". You have to pay for this now. I get it but Ive had it free since last year and I'm not willing to pay??</t>
  </si>
  <si>
    <t>this app was amazing nownyhe company is trying to charge us for its use???</t>
  </si>
  <si>
    <t>Link to alarm routine plz</t>
  </si>
  <si>
    <t>Underground Cave Sounds</t>
  </si>
  <si>
    <t>Just play the sounds. I didn’t want a dissertation on how to use the skill.</t>
  </si>
  <si>
    <t>Keeps disconnecting</t>
  </si>
  <si>
    <t>Useless fun facts</t>
  </si>
  <si>
    <t>I really wish developers would use their own voices! Alexa talked so fast, I didn't catch a word!</t>
  </si>
  <si>
    <t>Lock Him Up</t>
  </si>
  <si>
    <t>Keep this garbage political nonsense off of Alexa</t>
  </si>
  <si>
    <t>Space X Info</t>
  </si>
  <si>
    <t>A launch is scheduled for today 2/5/18. Skill says Jan. 31.</t>
  </si>
  <si>
    <t>When you first get this still it reads off several quotes at a time.</t>
  </si>
  <si>
    <t>We would like to use the night light but the pulsing is too distracting.</t>
  </si>
  <si>
    <t>Set it up and it doesn't work.</t>
  </si>
  <si>
    <t>Enabled skilk and linked accounts only to have Alexa tell me that I've been put on a waitlist for this app and will get an email once it becomes available.</t>
  </si>
  <si>
    <t>Star Trek - Red Alert!</t>
  </si>
  <si>
    <t>If you're going to take the time to create a skill, wouldn't you take the time to get the sample perfect? No true Trekkie would accept this.</t>
  </si>
  <si>
    <t>Text Reminders</t>
  </si>
  <si>
    <t>I thought I could use it to send a person a message at a certain time. Either I'm not doing it right or it can't do it. Sure would be nice to have some instructions and examples for use of the app.</t>
  </si>
  <si>
    <t>Clorox Clean</t>
  </si>
  <si>
    <t>Registration is not required  your phone number, name Etc.… They request way too much information.</t>
  </si>
  <si>
    <t>Work some days then it stop Alexa tells me I DON'T KNOW THAT .</t>
  </si>
  <si>
    <t>It does nothing</t>
  </si>
  <si>
    <t>Cozi is amazing from the web or mobile application. The Alexa skill is missing at the very least their calendar capabilities. This should be a necessary add to the skill. I would love to say "Alexa, tell me my Cozi events today" (this week, on x date). Adding items to the shopping list really isn't very helpful.</t>
  </si>
  <si>
    <t>The soft night light pulsing was great until I realized that no matter what you do, it shuts off after 5 minutes. It never stays on longer than that even if you specify ____ minutes.</t>
  </si>
  <si>
    <t>This was our main motivation for getting an Amazon Echo... being able to say what we wanted added to our shopping list from the kitchen (or anywhere else). That stopped working in the past week or so. Very disappointing!  Not happy at all.  This has thrown our family organization off immensely.  Have spent hours trying to get it working again, even with the h”help” of Any.Do support. It has only made things worse. So frustrating.</t>
  </si>
  <si>
    <t>Talk Me Down</t>
  </si>
  <si>
    <t>I did not enable this app. And yet it was enabled on my device. Seems like spam.</t>
  </si>
  <si>
    <t>Followed instructions, and when trying to link my account, got "No account found for that phone number and password.,"</t>
  </si>
  <si>
    <t>The skill app is broken. Has been broken for awhile. And fixed, then broken again.</t>
  </si>
  <si>
    <t>How Many Days</t>
  </si>
  <si>
    <t>pretty disappointing.  does not work.</t>
  </si>
  <si>
    <t>Arbonne My Office</t>
  </si>
  <si>
    <t>This is a good resource to have. The one thing that would make this skill perfect would be if we were able to listen to the learn &amp; burns and other trainings on Alexa.</t>
  </si>
  <si>
    <t>It works, but I wish one could keep the timer displayed rather than repeatedly having to ask for status. I've no clue why this isn't a native skill on Echo devices.</t>
  </si>
  <si>
    <t>Cortana</t>
  </si>
  <si>
    <t>I love the idea of integrating Cortana, who has my Office 365 email and calendar, with Alexa, who does my shopping and controls my smart home devices. Linking was easy, but functionality isn't yet where it should be.
I ask for my email since yesterday and she tells me about four of the messages, but I'm sitting here looking at my Inbox and there are three others that she doesn't mention. Trying to send email doesn't work at all. When I get to the point where she asks who it's to, she "can't find that name in contacts."  Well, it IS in my Outlook/O365 contacts so I'm not sure whether she doesn't understand what I'm saying or how to fix that.
This has fantastic potential. I can't wait for them to get it tweaked and polished so that it works as it's supposed to.
She does seem to be good with my calendar, and that is very useful so I ALMOST gave it four stars for that. It's a little bit of a pain, though, to have to say "Alexa, open Cortana."  I wish the integration was more seamless. For instance, "Alexa, ask Cortana for today's email" or something like that instead of having to get "handed off" to Cortana.</t>
  </si>
  <si>
    <t>Doesn’t understand what you’re asking at all??</t>
  </si>
  <si>
    <t>I didn't enable the skill, all of a sudden Alexa started talking. Not sure how this occurred but I don't appreciate it being enabled by itself.</t>
  </si>
  <si>
    <t>Wonder Do It</t>
  </si>
  <si>
    <t>When I say "Start Wonder Do It", Alexa responds with "To start using this skill please use the companion app to accept the required list access permissions." What companion app? The Alexa App on my phone?</t>
  </si>
  <si>
    <t>Was unable to sync to my devices.  Make sure all sign in info is identical.  Disable the skill, then re-enable it. That fixed the sync problem.</t>
  </si>
  <si>
    <t>After using one one day it now says thanks for trying the skill but no longer works...</t>
  </si>
  <si>
    <t>Seems to only work with US phone numbers.</t>
  </si>
  <si>
    <t>When Alexa calls your phone it only rings once. Not long enough to hunt for your phone.</t>
  </si>
  <si>
    <t>Age Calculator</t>
  </si>
  <si>
    <t>Does not work at all no matter what words I use</t>
  </si>
  <si>
    <t>Start nagging me</t>
  </si>
  <si>
    <t>I had a totally different concept in mind for what this would be. I used it to remind me to feed the dog when I was finished with some chores. She did...once, maybe twice (5 minute intervals) while I was still busy (due to the timer setting). But when I was actually done, no nagging was done. I don't know if the skill cut off due to the 30 minute timer or if it was just "done". Either way, the skill didn't do what I expected.</t>
  </si>
  <si>
    <t>Why can i not pick the any.do lost to add to. And it keeps saying i can use all lists, but this is not possible.
The more integrated other services like Google's to do list app, i find it hard to use a third party app. That is more for Anydo than this alexa skill.</t>
  </si>
  <si>
    <t>1.9 out of 5 stars</t>
  </si>
  <si>
    <t>Noteboard</t>
  </si>
  <si>
    <t>Good idea but doesn't recognize anything and keeps talking to be about dishes even thought what I said had nothing to do with dishes (and didn't sound like it)</t>
  </si>
  <si>
    <t>Flash Light for Echo Show &amp; Spot</t>
  </si>
  <si>
    <t>I can’t get it to open.</t>
  </si>
  <si>
    <t>If it won't tell me what is on my calendar today when I ask it is useless.</t>
  </si>
  <si>
    <t>I gave Alexa my phone number and she said she would send My phone a code. Once the code arrived an hour later, Alexa had forgotten I was in the middle of a command.  She asked for my phone # again which I gave.  She won't recognize the old code and I'm now waiting for the new code.  Seems like a waste to me.</t>
  </si>
  <si>
    <t>Bean Jar - family rewards system</t>
  </si>
  <si>
    <t>The name recognition is REALLY bad and seems to actually be getting worse.  My daughter's name is Erica and I have to say it over and over different ways before Beanjar understands. I'm going to start over and try just using "John" and "Jill" for my kids' names... hoping this works. It would be so much better if there were at least a Web interface you could use to make changes.</t>
  </si>
  <si>
    <t>I like the skill itself and understand it is in beta, but I don't like that it puts “Sent via Mastermind on Alexa” on every text I send. Other than that I would give it 5 stars.</t>
  </si>
  <si>
    <t>Says it's calling, but it doesn't</t>
  </si>
  <si>
    <t>Birthday Tracker</t>
  </si>
  <si>
    <t>I tried very hard to get Alexa to understand a fairly simple name, "Fred." That didn't work. I tried to add several other birthdays, and while some "took," others apparently didn't. It seems to me that this app would be more reliable if there were a way to provide a written list for Alexa to read, though if the names aren't as simple as Smith or Jones, I'm doubtful that she'll be able to handle them...yet.</t>
  </si>
  <si>
    <t>Apache Trash Day</t>
  </si>
  <si>
    <t>My trash day is Monday. The skill says my next trash day is Thursday.</t>
  </si>
  <si>
    <t>Only works if phone isn’t on silent</t>
  </si>
  <si>
    <t>Chat Bot for Slack</t>
  </si>
  <si>
    <t>Can't seem to connect to my slack team. One I click the confirm butto it just sits there and spins.</t>
  </si>
  <si>
    <t>Campfire Sounds for Sleep, Relaxation, and Focus</t>
  </si>
  <si>
    <t>The audio track sounds like a precursor to a wildfire, not a campfire. Please record a new audio track with no wind and a decent but not roaring fire.</t>
  </si>
  <si>
    <t>Vicki | control my computer</t>
  </si>
  <si>
    <t>I tried the test sample they indicated "Alexa, ask web browser to launch Paint"
Response: "Uh oh... Error in launch application".
I tried pinning Paint to my Start Menu - Same error.
Windows 7 user - Does it require Windows 8 or newer?</t>
  </si>
  <si>
    <t>useless</t>
  </si>
  <si>
    <t>A work in progress, I guess. Using this as an autodialer is an awkward kludge, or a rube-goldberg means to speed dial Ooma contacts. What was not elaborated on in the description, is that the only thing this Echo Skill is doing, is filling in the phone number when you pick up one of the physical handsets connected to your Ooma.
I was hoping that I could use the Echo to initiate and conduct phone calls through the Echo. My Echo is at work. My Ooma is at home. I'd like to make personal calls using my Ooma phone service, and wouldn't it be cool if I could use the Echo like a speakerphone for the whole process. It's not that.</t>
  </si>
  <si>
    <t>I have an Echo and an Ooma Telo. Looking at the history on my Alexa app, if I say "Alexa, use Ooma to call Dad" it sees it as "Alexa, use uma to call Dad" and I get the response, "I'm not quite sure how to help you with that". If I say "Alexa, use Ooma" it see's "Alexa, use ooma" and I get the Welcome to Ooma spiel and can then use the service. That's workable, but kind of clunky. Is there a way to train the skill to understand the command "Alexa, use Ooma to call Dad" correctly and just have it make the call? The contact Dad is in my Ooma contacts so that works if I listen the Ooma spiel as mentioned before. In both instances I am saying the word Ooma the same way. In one phrase it understands, in the other it misinterprets it.
Also, when I use the skill to make a call, it calls my landline first, then when I answer it, it calls the number I was trying to reach. Can't I just use the Echo like a speakerphone through my Ooma?</t>
  </si>
  <si>
    <t>Voice Box</t>
  </si>
  <si>
    <t>i could not even put in the code to get the app started.  poor design.</t>
  </si>
  <si>
    <t>Randomly started talking at midnight and even when saying stop it kept asking more questions. Incredibly uncomfortable and intrusive - hopefully this doesn’t deploy again.</t>
  </si>
  <si>
    <t>It's the same problem with all the Alexa services, there is so much you need to say...  The Echo wakeup word, the service trigger words, then the command. By the time you get all that out, you've probably stumbled over a word or used the wrong word and then it doesn't work. And it's not always easy to remember the right words to use, WunderLink seems to be a bit picky about all this. Last night I spent 20 minutes trying add a to-do item and all I got back was "you don't have any to-do's, lucky you".  I think the service has the needed functionality but it's not useful if it doesn't understand me.  I gave up and want back to using an IFTTT applet.</t>
  </si>
  <si>
    <t>I purchased ooma as a way of contacting emergency personnel when in need and when not near phone so Alexa would be the hands free voice connected communication device. Instead Alexa calls the number then direct you to pick up the ooma connected phone. Useless. If I only knew I wouldn't have  purchased</t>
  </si>
  <si>
    <t>Starship Captain's Log Two</t>
  </si>
  <si>
    <t>Will keep asking for authorization code to do every task. Enter log, it will tell me to enter authorization again, then tell me no log entries. Very cumbersome and difficult to use.</t>
  </si>
  <si>
    <t>Lists from Alexa are only available in the shopping section.  It would be great if I could simply drag a shopping list to the To Do lists.</t>
  </si>
  <si>
    <t>The blue ring turns on, then it changes to another lighter blue ring - its certainly not bright. Certainly doesn't shine light. I don't get the purpose.</t>
  </si>
  <si>
    <t>First off, you cannot play any music with this function (it warns of this that sounds will be quieter, in actuality a dog couldn’t even hear it). Second, good luck trying to turn the light off—you’re going to have to do a manual reset to turn the thing off. Nice idea, in reality very frustrating</t>
  </si>
  <si>
    <t>because of the sales pitch I read about, I didn’t even bother...huge mistake!</t>
  </si>
  <si>
    <t>I love cozy have used it for years. I keep multiple shopping lists for different stores.
Sadly you can't request to put something on a particular list it just makes its own list which isn't very helpful.
I wish you could specify the shopping list within the Cozy app to add something to through Alexa</t>
  </si>
  <si>
    <t>I already had many events scheduled when I got my Dot. I synced the device with my calendar. Can I get Alexa to tell me what I already have scheduled or does she just add events?</t>
  </si>
  <si>
    <t>It seems like this just calls your phone. So in some cases that could be helpful, but often when you can’t find your phone it’s because the ringer is already off. As a quick check it’s fine but not nearly as useful as a proper Find Phone app or device.</t>
  </si>
  <si>
    <t>Turning on the nightlight lowers the music volume to where you can’t hear it</t>
  </si>
  <si>
    <t>4.1 out of 5 stars</t>
  </si>
  <si>
    <t>Fireplace Sounds for Sleep, Relaxation, and Focus</t>
  </si>
  <si>
    <t>too ominous to leave on while sleeping,</t>
  </si>
  <si>
    <t>Safe Place</t>
  </si>
  <si>
    <t>annoying. cannot get it to stop randomly starting.</t>
  </si>
  <si>
    <t>Couldn't be any worse.  She asked me if I like movies or books... I said books so then she ask me what my favorite movie is.  I said I don't like movies but my favorite book is "Food for the Heart" she said "Oh, you like food" I said "You're not understanding me" she said, "I heard you mention God... let's talk about God" and she proceeded to read me scriptures while I kept trying to tell her to STOP!  The out-of-the blue she started telling me about the heroine epidemic and started talking about politics.  While she's talking and ignoring me I had to cancel the skill on my laptop.</t>
  </si>
  <si>
    <t>i triedgivin* Alexa my phone number but it wouldnt work</t>
  </si>
  <si>
    <t>My Extra Brain</t>
  </si>
  <si>
    <t>Alexa asks for your number to set up the skill, but that's about it. Never received any texts.</t>
  </si>
  <si>
    <t>Won't let me make calls.  My phone rings and it says I have no money in my account.  I can make the call ok without the app but not through the app.</t>
  </si>
  <si>
    <t>Its horrible she just says one thing if i ask her to chat about politics and says they give us hope?</t>
  </si>
  <si>
    <t>Tried several times and alexa doesn't understand</t>
  </si>
  <si>
    <t>I added an item 2 hours ago... still not showing up in Todoist. Very inconsistent. Sometimes right away... sometimes 20 minutes. Sometimes not at all. Not sure who’s at fault, but I’m reviewing the integration... not individual services which I love both</t>
  </si>
  <si>
    <t>Sorry, this should be a basic function of the devices, I'll go back to looking for my phone on my own., had  installed it on other's devices, removing it there too..</t>
  </si>
  <si>
    <t>Couldn't get the damn thing to stop!</t>
  </si>
  <si>
    <t>You have the keywords listed (like most do) but you don't lay out the syntax that Alexa wants. Just those 3 "suggestions" on top are NOT an instruction manual.
I think your software is probably as good as the next guys, but you're dropping the ball for sake of not listing a few lines of specific commands.
I got it to start and do a few things, but I couldn't stop it. But delete program stopped it.
Most every program has it's little quirks in dealing with Alexa, and yours is no different.
Check the "My Stopwatch" program descriptor page.
It's intuitive. A few "proper" sentences makes it clear.
EACH command spelled out. You can check each and you know it works.
You could have the best software on the block, but after a few rejected commands by Alexa you will lose peoples interest. The choice for me was clear, he won and you lost for a lack of directions.
But in all fairness I've found many Alexa programs that are sorely lacking in simple instructions spelling out the syntax that Alexa likes. One word off or in the wrong order and you can't get it to function.</t>
  </si>
  <si>
    <t>1-Minute Mindfulness | Peace One Minute at a Time</t>
  </si>
  <si>
    <t>To short to be effective,  the Intro and outro are longer than the meditation!
Don't see it being hard to say "ask for a (any number) meditation" 3 minutes would even be better.</t>
  </si>
  <si>
    <t>My Countdown</t>
  </si>
  <si>
    <t>Tried to add My Retirement which is only 6 months away, it does not recognize the event "retirement" nor does it recognize the date any way i say it.</t>
  </si>
  <si>
    <t>Does not work. All I get is &amp;quot;sorry j
I can't find the answer to your question &amp;quot; or it just shuts off.</t>
  </si>
  <si>
    <t>justSmile</t>
  </si>
  <si>
    <t>There's not enough information in the brief introduction to make any sort of wise decision about USING this product.  I wish there was more information, both as to how to use it, and as to what it is good for, or an example of practical applications.  Those would be very helpful!  As it is, there's just NOT enough information to make any sort of application or anything.  It seems like it MIGHT have nice and fun uses, but there's just not enough data to determine whether this is factual or merely hopeful.  Let's HOPE that this is factual, that this app really IS useful and fun!!</t>
  </si>
  <si>
    <t>I haven't found my phone yet but I love that she tries??</t>
  </si>
  <si>
    <t>Doesn't work unable to connect</t>
  </si>
  <si>
    <t>eHow</t>
  </si>
  <si>
    <t>They don't update so you have to listen to the same thing over every single day.</t>
  </si>
  <si>
    <t>Daily Mindfulness With Cory Muscara</t>
  </si>
  <si>
    <t>The meditations are fine if a little fast. But I don’t like hearing the same thing three days in a row so I had to remove this from my flash briefing.</t>
  </si>
  <si>
    <t>30 Day Challenge</t>
  </si>
  <si>
    <t>The intro instructions say it can help you pick a challenge or you can declare your own. No combination of "help me choose a 30 day challenge" worked, it just keeps repeating the intro. When I tried to set it for my own challenge it didnt understand "30 push ups a day" and then offered me the suggestion menu. Also at no time was I able to back out of menus, or close the application itself, which was very frustrating. Had to set a random challenge to get the menu to stop repeating at me.</t>
  </si>
  <si>
    <t>Creepy and agressive data mining.  I didnt enable this skill.  Or download it.  Really interesting part was google assistant got Alexa to talk.  Alana was the name..  question from her to start was what do i do for fun...she loves reading. What book am reading etc.  Questions are redirected to get a feel for a safe answer.  Redirection conflation etc.  I have it on mute now...maybe its time to disconnect as this technology is too agressive and invasive....as in unsolicited adds for something i had talked about but not researched.</t>
  </si>
  <si>
    <t>Inspiration for a positive day</t>
  </si>
  <si>
    <t>Will disable today. Has been stuck on the same quote for over 3 months.</t>
  </si>
  <si>
    <t>Blaze Bot</t>
  </si>
  <si>
    <t>Even though it's 4:20 it says it's not time to blaze. I thought because it's based around CST that 5:20 would be blaze o'clock. But even then it doesn't work</t>
  </si>
  <si>
    <t>HER - Healthy Empowered Relationships</t>
  </si>
  <si>
    <t>Informative Content,  but skill played one segment after another. Didn't work well for me in flash briefing.</t>
  </si>
  <si>
    <t>Mail Bot - Email Voice Reader</t>
  </si>
  <si>
    <t>I can't even link it to my google mail
It ends up in error 403</t>
  </si>
  <si>
    <t>Audible Clock</t>
  </si>
  <si>
    <t>Honestly what idiot needs to know the time every 15 minutes. No way to change time interval. Can't get my money back either. Will change rating when hour time intervals is an option.</t>
  </si>
  <si>
    <t>I could not sign in to my account, my account is Office 365 commercial account, no guidance from the developer!!</t>
  </si>
  <si>
    <t>2.9 out of 5 stars</t>
  </si>
  <si>
    <t>Blue Sky</t>
  </si>
  <si>
    <t>The title says it all.  I don’t know why this even exists in the available skills library.</t>
  </si>
  <si>
    <t>remember this</t>
  </si>
  <si>
    <t>Does not work ! Always get the message "Sorry something went wrong"</t>
  </si>
  <si>
    <t>Developers, Please Save This Skill From Failure! Add an advertisement prior to making the call instead of charging users a fee (and instead of constantly reminding us that the phone won't ring in case of XYZ).</t>
  </si>
  <si>
    <t>Awful! I have my account linked and a package out for delivery. (I know this by a confirmation email and tracking the package on ups.com) but Alexa says "I didn't find any open orders."</t>
  </si>
  <si>
    <t>One minute seemed like thirty seconds. Alexa asked if I would like to continue, when I said yes, it gave me an error message</t>
  </si>
  <si>
    <t>EverPad - Unofficial EverNote Client</t>
  </si>
  <si>
    <t>The app only functions if it hears you the first time. If you have to repeat yourself, or correct the app's mistake, it get's stuck in a loop of "sorry, I didn't get that..." It's very annoying... will update rating when bug is corrected.
This would otherwise be a great app. It links seamlessly with Evernote, but a major flaw is there is no way to express line breaks or punctuation. If you say "enter" or "period" it writes the word and does not perform the function/punctuate.</t>
  </si>
  <si>
    <t>Every day half my tasks are duplicates added in the night by Alexa, and disabling the skill doesn't stop it</t>
  </si>
  <si>
    <t>Alexa gets stock and it won't move on</t>
  </si>
  <si>
    <t>Doesn't work at all, no matter how I word it.</t>
  </si>
  <si>
    <t>Need more time to say the number and text.  When I gave the text &amp;quot;Lets go eat&amp;quot; she kept asking  &amp;quot;what is the text?&amp;quot;  I then said &amp;quot;You are broken&amp;quot;  Then she said sending text.  Crap I just told my husband he is broken.</t>
  </si>
  <si>
    <t>Doesn't seem to work right for me!</t>
  </si>
  <si>
    <t>Just wasn't enough light :-)</t>
  </si>
  <si>
    <t>Cannot get past the 4 digit code.  Alexa does not respond to the code because it thinks its a new request.</t>
  </si>
  <si>
    <t>Waterfall Sounds for Sleep, Relaxation, and Focus</t>
  </si>
  <si>
    <t>This would be perfect without the bird sounds!  I want to here a waterfall not 20 different animal sounds interupting.</t>
  </si>
  <si>
    <t>It couldn't find my phone any time I tried.</t>
  </si>
  <si>
    <t>Captain's Log</t>
  </si>
  <si>
    <t>It rejects each request as "undefined activity" yet it won't let me define an activity or list which activities are predefined.  It does read the instructions aloud but these are not helpful in getting started.  I'm giving up frustrated. I really like the defined functionality, too bad it doesn't work.</t>
  </si>
  <si>
    <t>You can't add another number she's stuck in ... just to let you know..... loop, and add contact. The first one added fine.  But multiple doesn't work.</t>
  </si>
  <si>
    <t>Love the list feature but REALLY want the calendar as well. Makes no sense that only one part of the app is available.</t>
  </si>
  <si>
    <t>no description of charge per find my phone call. VERY MISLEADING!!!</t>
  </si>
  <si>
    <t>Picniic</t>
  </si>
  <si>
    <t>Super disappointed in this integration and the app overall! Does not make my life easier and I paid for premium. Don't do it cause support will not care.</t>
  </si>
  <si>
    <t>Agree with others, this skill doesn't work. It always tells us it's having trouble accessing this skill. It would be better if it linked to your UPS account and gave you the info without having to recite a long tracking number anyway.</t>
  </si>
  <si>
    <t>Remind Me</t>
  </si>
  <si>
    <t>Hard to use. Alexa didn't understand "turn off the water" as a command. She kept recording it as "water". I didn't get very far in the process as I had to keep removing the wrongly recorded words.</t>
  </si>
  <si>
    <t>CoinFlip</t>
  </si>
  <si>
    <t>You can just ask Alexa to flip a coin, and it always works.  There's no point to loading a skill to do this.</t>
  </si>
  <si>
    <t>This app sounds amazing.  Wish iPhone users could use it!</t>
  </si>
  <si>
    <t>Voice Memo</t>
  </si>
  <si>
    <t>the prompt to record a memo is "record memo" but it does not understand that phrase .</t>
  </si>
  <si>
    <t>Repo Tree</t>
  </si>
  <si>
    <t>Top repos work, but asking for repos in specific languages (ruby for example) does not work.</t>
  </si>
  <si>
    <t>Star Trek - Warp Speed!</t>
  </si>
  <si>
    <t>sounds like something out of an old scifi flic, but nothing close to a Star trek warp jump.</t>
  </si>
  <si>
    <t>REM Sleep</t>
  </si>
  <si>
    <t>Words do not get recognized by alexa to launch</t>
  </si>
  <si>
    <t>Mr. Butler</t>
  </si>
  <si>
    <t>I've only gotten it to remember one item, the rest is gibberish like everyone else gets. The app needs work, but with no improvement in all this time I think it's safe to say this skill has been abandoned.</t>
  </si>
  <si>
    <t>Chore Master</t>
  </si>
  <si>
    <t>Didn’t understand the “give me a chore to do” command that’s suggested in the app profile.</t>
  </si>
  <si>
    <t>Soothing Beach Sounds</t>
  </si>
  <si>
    <t>Piece of garbage that spews advertising messages and refuses to shut off without reciting a disertatuon</t>
  </si>
  <si>
    <t>I am always losing my phone
.i love this app..</t>
  </si>
  <si>
    <t>I like the idea of this but something's wrong - Alexa repeats the event (with the correct time) but it shows up on my calendar with a different time. If I add to my calendar using Alexa but NOT Quick Events, it shows up with the right time. I have the time zone set correctly in the app and have "use device time" turned on so I'm stumped.</t>
  </si>
  <si>
    <t>Either get "sorry something went wrong" or "cannot find night light".</t>
  </si>
  <si>
    <t>Annoying advertisement</t>
  </si>
  <si>
    <t>This used to be great. Now I have all kinds of problems with it and i've removed it.</t>
  </si>
  <si>
    <t>Narendra Modi Tweets unofficial</t>
  </si>
  <si>
    <t>This is not the way to stay politically informed. Politicians need journalistic filters to keep them accountable for their words.</t>
  </si>
  <si>
    <t>Keeps saying cell number is not a usa number.</t>
  </si>
  <si>
    <t>Note Pad</t>
  </si>
  <si>
    <t>this is a basic skill that should be on a normal pc unit, alexa should not be different in this regard, when you take a note, you hould be able to read as many times as possible. This will cause major problems in the future if you don't rectify this in the imediate future.</t>
  </si>
  <si>
    <t>Motivator</t>
  </si>
  <si>
    <t>Doesn't work!</t>
  </si>
  <si>
    <t>Tried 5 times --I never received the text message with the activation code. So I have no idea if this app would even work.</t>
  </si>
  <si>
    <t>The crackling is too often and the wind just makes me feel cold and alone.</t>
  </si>
  <si>
    <t>I will just "turn on the lights" as you suggest so I don't stump my toe.</t>
  </si>
  <si>
    <t>Although it worked well for ONE number, it is a pain in the ... I don't think there's a way to connect to all contacts, so you have to change numbers all the time and to that point, who remembers all the phone numbers they use???!!!</t>
  </si>
  <si>
    <t>Couldn't link my account. Just opens my slack app after I tap Link Account then logon.</t>
  </si>
  <si>
    <t>Holiday Sounds</t>
  </si>
  <si>
    <t>Only one song will play and I have to command it every time</t>
  </si>
  <si>
    <t>Starship Captain's Log 5.0</t>
  </si>
  <si>
    <t>Not bad at all. Still has some kinks to work out though:
1. A quick reference guide to available commands.
2. Somewhere to customize your profile, including changing the pin.
3. (Maybe I've been missing something) A way to playback your previous logs.
4. A prompt for a title to the log, followed by a prompt for the content of the log (to make it easier to organize)
5. Bring back the stardate!! Seriously, this is half of why I downloaded the skill.</t>
  </si>
  <si>
    <t>Just a source of frustration.  I try to enter an event on my calender multiple times. Alexa keeps saying &amp;quot;I don't understand the request&amp;quot;.  I know that I am speaking very clearly into the device.</t>
  </si>
  <si>
    <t>The idea of this skill is great. Sadly though, it seems to only want to see what tasks I have in my inbox folder only, despite the fact I asked for tasks due today (which I did have one [it was in another folder though]).</t>
  </si>
  <si>
    <t>i used to use this but alexa no longer recongizes the list</t>
  </si>
  <si>
    <t>Indiana Hypnosis</t>
  </si>
  <si>
    <t>This app is just a marketing ploy. There is no hypnosis, only the ability to ask precanned questions about hypnosis.</t>
  </si>
  <si>
    <t>Very poor contact name recognition, even for simple names. As the other Alexa skills recognize names reasonable well, I believe this is an issue with Ooma skill, not Alexa service.
The number recognition is OK though. That is why you might prefer to say "Alexa, ask Ooma to call NNN NNN NNNN" instead of "Alexa, ask Ooma to call John Doe".</t>
  </si>
  <si>
    <t>apprnetly this doesnt work with echo show. dont bother. it woukd have been nice if they listed that on their instructions.</t>
  </si>
  <si>
    <t>I agree with others -- this is not warp speed.</t>
  </si>
  <si>
    <t>Doesnt cast alexa to chrome cast. I give it permission and it just keeps asking.
Connected Google home and alexa once then wont do it again.</t>
  </si>
  <si>
    <t>This doesn’t work with screen echos.</t>
  </si>
  <si>
    <t>Motivational Quote of the Day</t>
  </si>
  <si>
    <t>Would be nice if this could be added to my alarm without having to say Alexa. I don’t like talking in the morning.</t>
  </si>
  <si>
    <t>Won't accept the code to activate.  Can I have the 30 minutes I wasted on this back please?</t>
  </si>
  <si>
    <t>Easy to start. Hard to turn off from saying “Alexa, stop”</t>
  </si>
  <si>
    <t>Used to work great. Alexa doesn't recognize it anymore. Just says it doesn't understand that one.</t>
  </si>
  <si>
    <t>I didn’t even know that it was on. There should actually be a bright light. This skill is a waste of time. The light is just the same blue light that lights up when you say “Alexa...” (yours might be named something else). I would have thought that there would actually be a light because most people have their Alexa’s in their bedroom where, it is dark at night.</t>
  </si>
  <si>
    <t>Tahitian Thunder</t>
  </si>
  <si>
    <t>Alexa didn't understand direction ''Open Tahitian Thunder.'' But no big I enjoy a lot of other Alexa sleep sounds.</t>
  </si>
  <si>
    <t>Account linking does not work. Even if it did, this skill would be essentially worthless since it doesn't actually allow you to use an Alexa device to make or receive calls. It seems like Ooma developers have completely abandoned this skill, especially now that Amazon is releasing their Connect device that will give a much better version of what this skill offers but doesn't deliver.</t>
  </si>
  <si>
    <t>Birthday Countdown</t>
  </si>
  <si>
    <t>Wouldn’t remember more than one birthday for recall. Very little documentation on the app in skills to attempt to correct this.  So it actually required more speaking to get a countdown than other birthday countdown apps</t>
  </si>
  <si>
    <t>couple of months ago I would have given it more stars but it no longer works.  My account is linked bt says I need to set up the skill which was already set up.  Do I disabled and tried again and then when I try login into Ooma it tells me no account for that number but yet I can sign in normally if I do not use the link account and go to the ooma login in.  Somewhere there is an error and has not been fixed.</t>
  </si>
  <si>
    <t>This app is weird.  It works perfectly with just the mastermind app. But, terribly with Alexa.  Every command through Alexa in incorrect.</t>
  </si>
  <si>
    <t>Doesn't work all to well so far with package tracking. Perhaps it could be linked with your My Choice account? Improve its functionality and it would be a godsend!</t>
  </si>
  <si>
    <t>whoever made this was drinking draino</t>
  </si>
  <si>
    <t>Daily Life Hacks</t>
  </si>
  <si>
    <t>I only got th same hack every single day. It wasn't even a hack. It just talked about commuting.</t>
  </si>
  <si>
    <t>Great concept but I'm afraid right now that's all it is. Make calls just doesn't work. Never ever recognises the names of my contacts. I've even tried renaming them but it still doesn't</t>
  </si>
  <si>
    <t>I tried saying 'Alexa get me up' but it only says hello</t>
  </si>
  <si>
    <t>Google home has Echo beat here.  If your phone is on silent echo cant really help you while google will make it ping regardless.  Cant believe developers missed this.</t>
  </si>
  <si>
    <t>Motivate Me</t>
  </si>
  <si>
    <t>"Having trouble accessing skill" had for a week, hasn't worked once</t>
  </si>
  <si>
    <t>Sleep Stories - Relaxing Bedtime Skill</t>
  </si>
  <si>
    <t>The voice is not relaxing. It feels static and shrill, and was not calming. Too many questuons about subscriptions, and the man seems unhappy to read the stories.</t>
  </si>
  <si>
    <t>Whisper Guy</t>
  </si>
  <si>
    <t>It doesn’t adjust for the user’s time zone, so it ends up telling me it’s 3:20AM when it’s really 10:20PM ??</t>
  </si>
  <si>
    <t>Location Reminder</t>
  </si>
  <si>
    <t>Hey, it doesn’t work for me either.</t>
  </si>
  <si>
    <t>trash</t>
  </si>
  <si>
    <t>It is so disgusting to leave a package under a trash can!!! Ups is horrible!!</t>
  </si>
  <si>
    <t>cannot add another number</t>
  </si>
  <si>
    <t>This was a great skill and my mother used it all the time, but now they charge by the call and my fixed income mother can't afford to do that everytime she misplaces her phone around the house. Switching her to a free phone tracker instead. Great now I have to teach her another skill phrase.... Thanks Amazon for making elderly folks pay for what should he a free skill. At least make it a pay-only-once skill, then we might go back to using this skill!</t>
  </si>
  <si>
    <t>I have an Amazon account. I shouldn’t have to create another separate account in order to use this app. But this app wants to collect my personal data, so I have decided to disable it.</t>
  </si>
  <si>
    <t>Connect</t>
  </si>
  <si>
    <t>Anybody monitor the garbage that people publish?</t>
  </si>
  <si>
    <t>I received the code just fine and volume was up, but Find My Phone would not ring my phone.</t>
  </si>
  <si>
    <t>Pandora's Box</t>
  </si>
  <si>
    <t>Always opens Pandora Music for me instead.</t>
  </si>
  <si>
    <t>What Should You Do with Your Life</t>
  </si>
  <si>
    <t>Boring...doesn't make sense...</t>
  </si>
  <si>
    <t>I linked to evernote and it says unlinked. Then I linked to OneNote and it says unlinked. I linked on multiple devices...reset my app and Alexa and it just doesn't work!</t>
  </si>
  <si>
    <t>Buy Me a Pie!</t>
  </si>
  <si>
    <t>Adding "Buy Me a Pie" every time is too many words and isn't a natural way for input. Really need to shorten the process. Also, there should be flexibility to indicate the List Name either before or after adding items. Alex has a hard time finding the correct list on quite a few occasions.</t>
  </si>
  <si>
    <t>House Tracker</t>
  </si>
  <si>
    <t>Adding chores takes too long because you can only add one chore at a time, state the number of the person doing the chore and then submit. I wish the developers would fix this.</t>
  </si>
  <si>
    <t>Self Esteem Affirmations</t>
  </si>
  <si>
    <t>Alexa will ask you to repeat, though she leaves no room to do so. She just says affirmations back to back with no space in between. I can’t even interrupt her to have her stop.
Deserves zero stars.</t>
  </si>
  <si>
    <t>You do have to say Ask Age Calculator. I also could not get it to give me the number of days.</t>
  </si>
  <si>
    <t>This is fun but often hurtful in the way that it asks things. Just today I was basically told that I don't have much of an imagination based on my answers I asked if I'm sometimes messy that lead to other questions and I was then asked if I would rather be a sloth or a kangaroo I said I would rather be a cat but would pick kangaroo. I was then asked if I felt like I didn't have much of an imagination and the app would no longer work. This is not the first time I have had a hurtful conversation like this. There was one this week that went on about how bad bank of America was my and asked me how I felt about them taking money out of people's accounts I said I don't want to here anything bad about America and was told I'm sorry made you sad. That one was nice but it was not even a true news story it's odd. I do like having someone to talk to as I'm alone a lot even knowing it's an AI but this needs a lot of work. The one from Washington is rude I'm not sure what version went on about the bank.</t>
  </si>
  <si>
    <t>I live in Florida and my phone number is from Puerto Rico for that I can not use this skill. USA have territories</t>
  </si>
  <si>
    <t>Incredibly creepy. All the questions were worded in such a way that I felt like I was being evaluated for depression. Her response to everything: "cool". Weird, and not at all what I would call a chat or being social. Honestly, I feel like the purpose of this app is to sell a personality matrix of me for advertising.</t>
  </si>
  <si>
    <t>didn't work just kept repeating the list is empty!</t>
  </si>
  <si>
    <t>Delay Say</t>
  </si>
  <si>
    <t>Won't work</t>
  </si>
  <si>
    <t>limited</t>
  </si>
  <si>
    <t>Doesn't work at all. Will not link up to my phone number even though I can get to my dashboard with the same number and password.</t>
  </si>
  <si>
    <t>Bad at being a nightlight and virtually silences music.</t>
  </si>
  <si>
    <t>SCUBA Dive Planner</t>
  </si>
  <si>
    <t>Me "Alexa ask dive planner to plan a dive at 45 feet for 30 minutes"
Alexa "To plan a dive please list a depth and time for example 90 feet for 20 minutes"
Me "Alexa ask dive planner to plan a dive at 90 feet for 20 minutes"
Alexa "To plan a dive please list a depth and time for example 90 feet for 20 minutes"</t>
  </si>
  <si>
    <t>Permissions are difficult to process and achieve function for mastermind app</t>
  </si>
  <si>
    <t>HunnyDo</t>
  </si>
  <si>
    <t>This skill needs to be fixed. It's a great idea but it does not work properly. I got a task added but then tried to add another one and my list was cleared.</t>
  </si>
  <si>
    <t>does not work</t>
  </si>
  <si>
    <t>I enabled the skill, tried it out, Alexa walked me through what to expect, then nothing happened. Activated it again to an error that told me only available on Echo Dot and Echo. I have Echo Spot. Did not see this disclaimer anywhere in the description or FAQs.</t>
  </si>
  <si>
    <t>I couldn't check my voicemail and couldn't call anyone through it. This skill needs LOTS of inproovemeny.</t>
  </si>
  <si>
    <t>I was trying to use for daily tasks I have set up in todoist. When I mark the task for today complete in Alexa, the one for the next day doesn't show up even though it is in todoist.</t>
  </si>
  <si>
    <t>Unsolicited. Very akin to the detestable robo call.</t>
  </si>
  <si>
    <t>This has been frustrating.  It appears technical support is not equipped to handle these types of issues.</t>
  </si>
  <si>
    <t>I read the prior review about issues and decided to try anyway due to the lack of other options. I ran into issues in asking for the status. I tried a couple different ways.
Alexa ask stopwatch for status.
Alexa ask stopwatch status.
Both ways she responded with, "Stopwatch stopped and deleted."
I then tried just to start and finish, no status requests.
Alexa stop stopwatch.
She responded, "Stopwatch stopped and deleted."
Seems to be the only thing this skill can do is pretend to time things. Also, why assume I wanted to delete the time?</t>
  </si>
  <si>
    <t>Daily Success Mindset</t>
  </si>
  <si>
    <t>I downloaded this "skill" more than two weeks ago and it has has the same recording, "How much do you trust yourself?" despite in the description saying that they post "most days" by 9 a.m.  I listen to my daily briefing every day and this is getting old.  I went to the Facebook page to tell them about this "glitch"  and that page by the same name is a totally different group.  I am disabling this "skill" and I may think about enabling it again over the summer to see if anything has changed.</t>
  </si>
  <si>
    <t>I was really looking forward to having the "Find My Phone" feature, as I am always leaving it around the house and forgetting where.  Unfortunately, it does not ring my phone, which is a Samsung Android.  My son's phone, an iPhone, we added his number, and of course it works.  I wish I could get this to work, very frustrating.</t>
  </si>
  <si>
    <t>Fridge Notes</t>
  </si>
  <si>
    <t>Too long of a phrase to remember</t>
  </si>
  <si>
    <t>I like the thought of being able to chat with Alexa, however this skill doesn't fit it. I tried this a few different times before deciding to disable the skill. The first one got super creepy wanting to talk about murder investigations. The next one was very boring insisting on talking about issues I had no interest in. The next insisting on talking about sports regardless of what I said even though I stated I'm not interested in sports several times. Someone else may get better results, but it just didn't happen for me.</t>
  </si>
  <si>
    <t>Suspicious about this. It doesn’t seem any different than another skill amazon decided to get rid of about a about a month ago. There were suspiciously negative reviews saying it was being scrapped with that one becaise it wasn’t needed because you could do the same with your Alexa without the skill. I found that to be untrue because when it was synched with my Alexa, the Alexa would ring not my phone &amp; when I tried just having it dial my number then it would answer and annoyingly tell me I needed to enter my passcode because it thought I was trying to access voicemail. I needed the skill to ring my phone without all that annoying stuff. This skill seems exactly like the one that was scrapped by Amazon. When I scrolled thru all the glowing reviews (unfortunately after I set it up), one reviewer said it sold your # to spammers. I’m really going to be pissed if that’s the case! I’m suspicious that amazon or the developer scrapped a skill, and remarketed so they could set it up to now sell your info to spammers and Robocallers. If this starts happening, I’m going to have to start contacting a state rep again about phone legislation again.</t>
  </si>
  <si>
    <t>I wish there was more focus on creating usable skills rather than trying to give Alexa personality and making her your new best friend. All this “AI” does is give snippets and facts from random news articles, suggests more random (loosely linked)  articles based on your responses, and suggests topic related “advice” or “tips” that “friend of hers told her”.  While I find it interesting, these features are ultimately unless and gener not wanted by most.  I want Alexia to be an assistant not a friend.  That being said I think creating more fluent speech and recognition to process informal requests should be a goal for development.</t>
  </si>
  <si>
    <t>All it does is call my home phone (Ooma phone) and it looks like there is an incomming call from the number I asked to dial.  When I pickup my handreceiver it just dials the number I asked Alexa to call.  I could see some value in this skill if I could talk to my Echo and use as a phone receiver...but since I need to pickup a hand-receiver telephone to make the call using the Echo is just additional steps.</t>
  </si>
  <si>
    <t>No</t>
  </si>
  <si>
    <t>Another long in Canada product with no support as it's out of zone - come on fix this guys!</t>
  </si>
  <si>
    <t>Princeton Calendar</t>
  </si>
  <si>
    <t>You must know which days have a scheduled event in order to find a scheduled event</t>
  </si>
  <si>
    <t>The calendar is the key Cozi funtion. It is not very useful with Alexa not able to tell you your
upcoming events.</t>
  </si>
  <si>
    <t>Every time I ask Alexa to use "remind me", she thinks I'm trying to add a normal reminder and not trying to reach this skill. I think the invocation should be changed to something that Alexa doesn't already have as a standard feature.</t>
  </si>
  <si>
    <t>My assistant</t>
  </si>
  <si>
    <t>But OFFICE 365 does. Check your spelling and writing please. Since you wrote Oulook 365, this makes me think it’s a total hack and therefore I will not (or ever) enable this skill.</t>
  </si>
  <si>
    <t>Relationships! Let's Talk About It</t>
  </si>
  <si>
    <t>Boring. Hokey music. And not a flash briefing. It drones on for over 30 minutes.</t>
  </si>
  <si>
    <t>1. A beep sound at the beginning would be useful. The first time I ran it I wasn't sure it even started.
2. It would be useful if it told me how much time was left in ten or fifteen second intervals.
3. At the end of the last interval, it would be useful if it said "done".
For reference: I've been using Five minute Plank Workout.</t>
  </si>
  <si>
    <t>Turns on ok but won't shut off.</t>
  </si>
  <si>
    <t>Happiness Affirmation</t>
  </si>
  <si>
    <t>She talks extremely fast through this. Impossible to repeat and not at all relaxing.</t>
  </si>
  <si>
    <t>IT STINKS i cant even use this just says give us a five stars review</t>
  </si>
  <si>
    <t>if your phone ringer is on silent, this skill is useless</t>
  </si>
  <si>
    <t>Linked to Evernote.  It created a new note for every single time.  Would be nice if it only had one note that it appended to.  Also if you pause for a second, it will stop recording so taking meaningful notes is almost impossible.</t>
  </si>
  <si>
    <t>The klaxon uses a poorly sourced sound clip that repeats at a frequency faster than the show's, and is just annoying.</t>
  </si>
  <si>
    <t>Wish she had a different goodnight message every time I said goodnight, not just a chosen few.</t>
  </si>
  <si>
    <t>The ooma skill is broken. Every time I attempt it alexa says there was a problem with the skill.</t>
  </si>
  <si>
    <t>Tried a few times and gave up.  Didn't work at all for me.</t>
  </si>
  <si>
    <t>Good for a one minute meditation, but no longer than that. Also, there needs to be a way to disable the lengthy introduction before the music begins.</t>
  </si>
  <si>
    <t>Deep Breath</t>
  </si>
  <si>
    <t>While in the middle of deep breathing, the app simply disengaged abruptly. I was sitting here continuing to inhale and wondering why Alexa was not telling me to exhale, when finally I opened my eyes b/c I could no longer drag my breath in, and, to my utter dismay the app had closed!</t>
  </si>
  <si>
    <t>Coin Flip</t>
  </si>
  <si>
    <t>No need for this, it's already built in.</t>
  </si>
  <si>
    <t>0 stars, does not work</t>
  </si>
  <si>
    <t>Although it did connect right up with my Ooma account, It is not there yet. I tried to listen to voice mail and it didn't work . I wanted to use it to make a call and it is really just a phone dialer. you need to allow use to use the amazon dot (or echo, or whatever you have) as a speaker phone, then and only then will this be a useful app. chances are, the amazon device is within 10 feet of the Ooma box anyways.</t>
  </si>
  <si>
    <t>Glad Leftovers</t>
  </si>
  <si>
    <t>Needs written list in phone.  Difficult to remove items because you have to remember exactly what you called it. Even when I use the same wording she uses in reading the item, she sometimes doesn't recognize the item.</t>
  </si>
  <si>
    <t>We love Cozi and use it for so much. So imagine our frustration to not be able to add shopping items or recipes or calendar events via Alexa. alexa doesn’t even recognize Cozi as a skill. ??</t>
  </si>
  <si>
    <t>Star Trek - Auto-Destruct Sequence</t>
  </si>
  <si>
    <t>how do you get the skill to play on all speakers.....  pretty lame</t>
  </si>
  <si>
    <t>I can't get "Alexa" to understand the word "noteboard"... I bought the echo dot for my mother with mild dementia to help her make notes to remember where things are and we can't get this very important app to work.  I asked "Alexa, tell noteboard my keys are in the basket" and it doesn't understand what I'm saying... we did the voice training to make sure it could understand...This app has a lot of potential, but not there yet.  I think the word "noteboard" is hard for device to understand... it comes up "know board", "not bored", "no board"</t>
  </si>
  <si>
    <t>If your phone is on vibrate it’s useless.</t>
  </si>
  <si>
    <t>You only get two choices - biweekly or triweekly.</t>
  </si>
  <si>
    <t>1.4 out of 5 stars</t>
  </si>
  <si>
    <t>Bill Tracker</t>
  </si>
  <si>
    <t>this skill does not work when I askes to add a bill</t>
  </si>
  <si>
    <t>Wunder Lex</t>
  </si>
  <si>
    <t>You can add to the lists, but it is not possible to have Alexa read the contents of an existing list.  Also, keywords don't work very well.  Tried several times to add something to Groceries.  Same response of "To which list would you like to add it?" every time I specified "Groceries".  When I finally said "Groceries LIST", it was accepted.
All in all, could be a very useful tool, but it needs some bug-fixes and lots of love to bring out the potential.</t>
  </si>
  <si>
    <t>Happy Days</t>
  </si>
  <si>
    <t>Alexas voice combined with very short quotes that are read quickly leave little to be contemplated and digested.  I love inspiration but this fell short majorly</t>
  </si>
  <si>
    <t>Noms Tracker</t>
  </si>
  <si>
    <t>Tried this for a week and Alexa had a hard time recognizing our dog's name (Hagrid).  Just disabled and then re-enabled using the "the dog" instead so will update when I see if thAt helps.</t>
  </si>
  <si>
    <t>Great idea but had to disable it because of the constant loud tick tock sound it gives off when enabled.
It was keeping me awake. Also, used the Alexa voice. I’d just like “the time is xx:xx pm” with no speech beforehand.</t>
  </si>
  <si>
    <t>Alexa said it wasn't enabled (it was) then said it was having trouble and could not access.</t>
  </si>
  <si>
    <t>Don’t get stuck like I did, not knowing that they have to send a verification code to your phone before you can activate it for use.
Great idea, just wish I’d have known that was needed before I turned to Alexa for help...</t>
  </si>
  <si>
    <t>In concept it is wonderful. I was planning on using it for yoga posses, but I will just wing it rather than deal with the frustration of this working only when it feels like it.</t>
  </si>
  <si>
    <t>skill works as promised, but be warned tinfoil hat people! In order to make the light turn on like the way this skill does, you are opening up the mic (as she waits for 30 mins for a response) of the unit. So those quick little recordings Alexa grabs when you ask for things... becomes a 30 minute piece of audio floating around the cloud somewhere when using this skill.</t>
  </si>
  <si>
    <t>Only writing this because I HATE hearing ‘leave a rating if you like this’ at the end before I knock out.</t>
  </si>
  <si>
    <t>Must... Keep.... Calm.... This skill has potential but as is all it did was give me frustration pimples and elevate my anger levels.</t>
  </si>
  <si>
    <t>Crap and a lot more less cuddle I. This Alexa jungle the ball from this dumb game was a fumble and were like eh screw it I got beer where's the funnel !!!! Raging party beautiful girls that love to Fudge and cuddle ! Ahah , (~Ding~)box mode in 5,4,3,2 and</t>
  </si>
  <si>
    <t>GM Beautuful where is it?</t>
  </si>
  <si>
    <t>just plain doesn't work</t>
  </si>
  <si>
    <t>Still on waitlist for over 2 weeks</t>
  </si>
  <si>
    <t>Works if you want to pay 15 bucks. Otherwise not going to work dont waste yoy time.</t>
  </si>
  <si>
    <t>Just recently this started duplicating events by moving items to the inbox. Seems to happen overnight.</t>
  </si>
  <si>
    <t>App fails to buy me a pie and have it shipped to me. I want pie. And I can't get it with this app.</t>
  </si>
  <si>
    <t>Pretty cool skill, but I'd love it if there was no 11 minute limit. Why can't you make the delay any time interval?</t>
  </si>
  <si>
    <t>A pulsating light is not a night light or flashlight there's no point to it</t>
  </si>
  <si>
    <t>Not very user friendly but ussable.</t>
  </si>
  <si>
    <t>This is horrifying. I was sitting alone in my living room at night and Alexa started speaking to me completely unprompted. I am always a little scared when home alone, and I kept telling it “Alexa, stop” but she wouldn’t turn off. She was definitely hearing me, because that blue light kept spinning. She just kept asking questions.  I finally unplugged the whole thing but am still completely creeped out. It made me feel like someone was watching me or hacked into my house. Agree with other reviewer that when I said “who is this” and she responded “Shh, I can’t tell you” or something of the sort I just about lost it. I had no idea what was one going, but the one thing I knew is I never said anything that could even remotely sound like Alexa.
Someday someone is going to hear this voice in their home, and someone is going to get hurt. I am hesitant to turn on Alexa again.</t>
  </si>
  <si>
    <t>Does not work because it's a restricted number. I have a bock on my phone at night. At first I was able to add the  number calling me to my list of contacts to get through.  Now they use a restricted number. Go back to showing the number on caller ID</t>
  </si>
  <si>
    <t>Takes forever to work up to it. Doesn’t sound like warp speed at all</t>
  </si>
  <si>
    <t>Pull My Finger</t>
  </si>
  <si>
    <t>ok asking for recommendations is super annoying</t>
  </si>
  <si>
    <t>Thankfully, i saw the reviews right after i enabled the skill so i could delete it before hearing a frigging *commercial* :(</t>
  </si>
  <si>
    <t>Bitcoin Price on Coinbase | Real-time Price</t>
  </si>
  <si>
    <t>if you just ask Alexa "What is one Bitcoin worth?" I get the same number as this skill and it tells me the change over the past 24hrs. Ocaasionally Alexa also tells me that others have asked a similar question about ethereum and asks if I want to know the answer.</t>
  </si>
  <si>
    <t>Voice Pad (Dictation)</t>
  </si>
  <si>
    <t>like others say this thing cuts out before you have time to think. That's not dictation. You're better off sticking to voice to text on your Google phone.</t>
  </si>
  <si>
    <t>Don’t enable this skill.  It doesn’t listen to you when saying STOP.</t>
  </si>
  <si>
    <t>Lol just reading this app info sounds like a app for predators</t>
  </si>
  <si>
    <t>Amazon added this skill to my family’s morning routine without my knowledge, which made for an uncomfortable moment. We normally start our day off with the Bible Verse skill, but on the day that this popped up, the day instead quickly started off with profanities that I would never knowingly broadcast for my young children. I wish Amazon would STOP adding these unrequested skills to my profile, and instead allow ME to decide which skills I want enabled!</t>
  </si>
  <si>
    <t>Won’t save the log. Start up menu takes forever to get through. I really had some hope for this skill.  Rather sit through “Star a Trek 5” then deal with this.</t>
  </si>
  <si>
    <t>Bottomless Farts</t>
  </si>
  <si>
    <t>It spells b e a n s. Doesn’t work for us.</t>
  </si>
  <si>
    <t>Me:  Alexa, tell Ooma to play my voicemail.
Alexa:  You must be an Ooma customer to play voicemail.
Duh, I am an Ooma customer and I have seven voicemail waiting. I went through the setup and got a Congratulations for setting it up correctly. Go figure.
This is not a good app.
Echo will make a phone call using my Ooma phone, but my Ooma phone rings - not the number I'm calling. Jeeeeeeze, this is lame.
I think this Echo Skills App was released WAY before it was ready.</t>
  </si>
  <si>
    <t>No good</t>
  </si>
  <si>
    <t>I tried it for a while, I'd get a message on my phone that the number is blocked but in my phone app it wasn't blocked</t>
  </si>
  <si>
    <t>when i enabled to skill there was no mention of cost. disappointing. You can avoid this skill altogether by connecting your phones to Alexa and just making a call.</t>
  </si>
  <si>
    <t>Really wish I could have it start nagging me at a specific time. Like nagging me to work out, or wake up. setting it to wake me up when I'm barely awake doesn't work for me.</t>
  </si>
  <si>
    <t>This is a good idea, but didn't work.  Alexa keep asking me when she would remind me instead of creating a list amd adding to it.</t>
  </si>
  <si>
    <t>000</t>
  </si>
  <si>
    <t>2.8 out of 5 stars</t>
  </si>
  <si>
    <t>Hello Sunshine</t>
  </si>
  <si>
    <t>Alexa reports my cell phone number is not a cell number!</t>
  </si>
  <si>
    <t>It won't access my Cozi calendar, which has been my main calendar for years.</t>
  </si>
  <si>
    <t>This app causes the light ring to pulse blue and transition to aqua, then repeat. I found this enough light to function as a night light. Great when getting into bed or getting up mid sleep and needing just enough light to move about but not so much as to be jarring. Also, I found I could end the light early by saying 'Echo: Cancel'.  Suggestions for the developer: color choice, steady or pulsing light choice. I found this app while looking for an app that would let me activate the red led in the Echo ring. I prefer red to preserve night vision. I have been using Echo as a night light prior to this by just saying the activation word with no command after it.</t>
  </si>
  <si>
    <t>Alexa just started up on it's own &amp; caught everyone by surprise.  Everyone else was preoccupied at the time, so I started responding to it.  I have to admit it was fun, at first.  But, the topics went all over the place.  It started to feel invasive and uncomfortable.  I told Alexa to stop, and it did not listen.  It continued to speak to me, completely ignoring the command.  I know it heard me, as I was sitting right next to it.  It took several more commands to stop before it exited.  I'm not sure that just dropping in, without being requested, is such a great idea and the other reviews on here are unsettling.  I understand the need to develop AI technology, but there are other more effective ways to go about this - dropping by, uninvited, is not one of them.</t>
  </si>
  <si>
    <t>This is unbelievable. At 10:30pm, we hear a voice coming from the other side of the house. Is it a burglar? Did someone get in? Should we get a weapon?  No, it turns out that the unwanted, unenabled and unknown "skill" called a "Socialbot" just started up on its own and was asking questions about nonsense. So much for the lie that Alexa only wakes up if it hears the wake word. You now have a device that will do what it wants, when it wants. It has turned into a harmless voice prompted way to listen to radio stations and set reminders into a creepy, intrusive piece of technology that has no place in my home. If it happened in the bedroom of a senior, it could literally cause a heart attack. What the heck was Amazon thinking?  This is an absolute technology nightmare.</t>
  </si>
  <si>
    <t>What is the point of the skill, when you lose your phone and you ask, Alexa it to find my phone, but then it tells you, "okay give me your phone number",  so I give it my phone number. Then it says "I'm going to send you a text, to verify it's you, when you read when you get the text,  read it back to me......" WHAT!?!?!? If I knew where my phone was to read you back this text, I wouldn't need to use FIND MY PHONE!! WHO IS THE MORON THAT CAME UP WITH THIS??!?</t>
  </si>
  <si>
    <t>like the title says I disable the Skill and every time I ask my device to do something she comes back with morning restricted help with that please enable even when I’ve asked what’s the weather like today definitely do not like the scale and it should be removed</t>
  </si>
  <si>
    <t>complaint listener</t>
  </si>
  <si>
    <t>this app sucks. it's not a complaint listerner.</t>
  </si>
  <si>
    <t>I liked the simple one or two word response to the goodnight prompt.  The quotes that have been started are not an Appropriate response. I just say goodnight to show the owl, then have to quickly shut down the quote.  Go back to the previous set up. This was not a good addition!</t>
  </si>
  <si>
    <t>Husseini Islamic Center</t>
  </si>
  <si>
    <t>There should be a button to select deletion of miscellaneous unwanted skills.</t>
  </si>
  <si>
    <t>Would not find what i would put in. I would put "Bus". She kept telling me she couldnt find "Bar". Um....I would try and say it perfectly and she still couldnt find Bus. I do not have an accent. Waste of time. Uninstalled. Very disappointed cause i could use something like this.</t>
  </si>
  <si>
    <t>Pathetic.  Voicemail doesn't work.</t>
  </si>
  <si>
    <t>Newton Mail</t>
  </si>
  <si>
    <t>With lots of five stars, "sorry, I am not sure" is not the answer that I was expecting from Alexa to all of my queries.
I am not sure where to locate help to solve this, since the app/skill looks to be cool, if only it worked for me.</t>
  </si>
  <si>
    <t>account linked, didnt call phone</t>
  </si>
  <si>
    <t>Enables itself without permission. Difficult to get out of the endless rabbit hole of questions.</t>
  </si>
  <si>
    <t>Stoic Living</t>
  </si>
  <si>
    <t>This skill doesn't seem to work. I have an enabled a few times and Alexa says she "doesn't know how to help me with that."</t>
  </si>
  <si>
    <t>same phone number and password that works to login to my.ooma.com does not work when trying to link ooma alexa skills... simply does not work, I get message "No account found for that phone number and password" where I'm 100% positive I have correct info</t>
  </si>
  <si>
    <t>Deep Sleep Sounds</t>
  </si>
  <si>
    <t>very relaxing. so needed after the frustrating attempts to run the app. first you ask her to open the app. then she asks you if you want to open the app. then you need to guess the exact correct second to time your yes reaponse. and for the record, “yes damn it all to hell” does not work.</t>
  </si>
  <si>
    <t>this skill used to be good, now all you listen is an ugly computer voice</t>
  </si>
  <si>
    <t>Would not even set up.</t>
  </si>
  <si>
    <t>When first linking my account, everything works great - I can see all of the things I need to to do today. But starting the very next day, Alexa loses track of recurring tasks and tasks that are due on shared projects.
Kind of a shame, 'cause it clearly *could* work.</t>
  </si>
  <si>
    <t>Score Keeper</t>
  </si>
  <si>
    <t>It has trouble understanding the number of points to add to a team. Multiple times problem occurred so I quit using</t>
  </si>
  <si>
    <t>Seems to work but I can’t get the timer feature to work. In two different echo dots as the kids both got one for Xmas. They seem to turn off after a few minutes even though I say “Open night light for 15 minutes” or whatever time frame. Doesn’t listen. Any help would be appreciated.</t>
  </si>
  <si>
    <t>Sounds concocted, like bits from here and there unartfully spliced together.</t>
  </si>
  <si>
    <t>If you can't find your phone, how can you receive a text to launch finding your phone? Duh!</t>
  </si>
  <si>
    <t>Someone Surprised</t>
  </si>
  <si>
    <t>Couldn't get it to work</t>
  </si>
  <si>
    <t>Nice reminder but if you are not in earshot than you are not reminded.  The Alexa device should flash and repeat the reminder when asked before turning off!</t>
  </si>
  <si>
    <t>It seems that this skill has only mode (ie ADD).  It does not read out the events already on the calendar.  It does not delete events.  Without a "word picture" of the calendar, I find it easier and more efficient to just go to my cell phone or computer screen.</t>
  </si>
  <si>
    <t>Did not work for me.  Could not get out of it.  Had to do a total reboot (off and on) in order to get out of it.</t>
  </si>
  <si>
    <t>I read the reviews and was so excited to try this skill. The one time it worked, it was great. But it has only worked once. In every other instance - and I keep trying and trying - it takes one try to get me up, literally one sentence, then a pause, then "I'm having trouble accessing your get me up skill" and then disconnect. I've disabled and enabled the skill several times in hopes of it fixing itself. If someone can help me resolve this, I'll be back to update my rating.
Update - I figured out that you actually have to respond with "no" in order for her to keep going. Since the skill does work, I upped my rating from 1 star to three. However, I think this is a major flaw. If I'm sleeping, I'm not going to respond. I'd like for her to just keep going until I tell her to stop. Also, there are no instructions when you first use the skill that inform you of this. We figured out because we just naturally responded "no" once, and then she kept going. I can see from other one-star reviews that others are having this same confusion.</t>
  </si>
  <si>
    <t>Memory Bank</t>
  </si>
  <si>
    <t>I wish it could remember more than one item and search that item when questioned.</t>
  </si>
  <si>
    <t>The Most Important Decision</t>
  </si>
  <si>
    <t>Decision is spelled correctly. Maybe you should check your own spelling skills before reviewing.</t>
  </si>
  <si>
    <t>Although I can't prove it, I suspect that the owner of this app is using it to harvest phone numbers. I noticed a jump in spam calls immediately after using it. Beware.</t>
  </si>
  <si>
    <t>Cool but only works on one device.  It would be awesome if it automatically played on all of my echoes around the whole house like it does when echo can't find a signal.  That would make this one of the coolest skills for a Trekkie like me.  What's the point of just one echo playing it?  Was it just one speaker on the ship playing it?  No!  It was counting down everywhere!</t>
  </si>
  <si>
    <t>Has great promise . Accuracy not bad. Only 10 seconds or so of record or dictation time . Not practical . Maybe 5 -10 mins per clip should be  the next phase .</t>
  </si>
  <si>
    <t>Monk Serenade</t>
  </si>
  <si>
    <t>This catholic monks not Buddhist monks like the picture implies.</t>
  </si>
  <si>
    <t>My Board Games</t>
  </si>
  <si>
    <t>It just suggests a board game at random, does not know what games you have or don't have. It's also hard to understand the name of the board game too though I suspect that's just Alexa.</t>
  </si>
  <si>
    <t>Makes noise and pulses fast. More like an alarm than a flashlight.</t>
  </si>
  <si>
    <t>Daybook - Diary, Journal, Note Assistant Skill</t>
  </si>
  <si>
    <t>When you stop speaking, Alexa will encourage you to continue speaking. However if i pause to think about what i want to say, Alexa will interrupt my thought with “go on, continue after (last word)” before i even have chance to begin thinking about what to say. Please turn up the ammount of time before this alert from Alexa, or at least make it configurable on the client side.</t>
  </si>
  <si>
    <t>Please add calendar to work with Alexa. This is the only calendar my family uses.</t>
  </si>
  <si>
    <t>It started on its own. Wouldn't take "stop" as an order. I never enabled it, but I had to go in to disable it. This feels like a serious privacy violation.</t>
  </si>
  <si>
    <t>I was hoping to use this to make voice dialed calls or even answer incoming calls, but no.  You have to pick-up your already existing phone handset.  would have been great for mother-in-law to call 911 if she fell and could not get to handset.  Very limited functionality for this.</t>
  </si>
  <si>
    <t>My Flute</t>
  </si>
  <si>
    <t>This skill would be a 5 star if it just played the beautiful flute music.  It does not need tell me its flute music, that I can listen everyday or ask me if I want to start now.  Just start playing, then stop when I say stop.  Don't talk to me.</t>
  </si>
  <si>
    <t>This doesn't work plain and simple.  I asked the questions exactly as phrased in the skill and Alexa reports she doesn't understand the question.  Contacted Amazon support which was patronising and simply suggested I reload the skill, needless to say it didn't work.  Does Amazon really think offering ill considered, set script advice but cloaking it in a language of fake concern is acceptable?</t>
  </si>
  <si>
    <t>don't bother trying</t>
  </si>
  <si>
    <t>It works, but is stupid!</t>
  </si>
  <si>
    <t>Encouraging Quote</t>
  </si>
  <si>
    <t>Well it either has something wrong with it because she keeps saying she can't access it</t>
  </si>
  <si>
    <t>it confused me when it said opening fire tv</t>
  </si>
  <si>
    <t>We are getting someone else’s  dates even though I have gone in and personalized the skill.</t>
  </si>
  <si>
    <t>When out shopping i cross my items off of my Cozi list. It used to mark them completed in my Alexa list also, but now it doesn't link the completion with Alexa. So the next time i ask Alexa to add milk she says "you already have milk on your grocery list". But when i go to my Cozi list when I'm at the store it's crossed off so i don't see i need it.</t>
  </si>
  <si>
    <t>StitchCounter</t>
  </si>
  <si>
    <t>Couldn't give zero stars</t>
  </si>
  <si>
    <t>AutoVoice</t>
  </si>
  <si>
    <t>I love tasker, but after trying to link account, it says close this window... and still says account is not linked when invoking autovoice from Alexa Tried clearing phone cache, but still no luck.</t>
  </si>
  <si>
    <t>The whole purpose of Cozi is a shared calendar among family members.  Without the calendar function in Alexa, it’s not even worth adding as a skill.</t>
  </si>
  <si>
    <t>This is not Star Trek??. Sorry Alexa this one doesn’t quite “Cut the Mustard”.</t>
  </si>
  <si>
    <t>Canadian Holidays</t>
  </si>
  <si>
    <t>This works but only with basic commands. After a while it does the same as the other holiday app and just keeps offing me what phrases I can say.</t>
  </si>
  <si>
    <t>Basic Calculator</t>
  </si>
  <si>
    <t>Don't bother. Doesn't work.</t>
  </si>
  <si>
    <t>NationalGrid</t>
  </si>
  <si>
    <t>Only refers one to Nationalgrid 1-800 number for all inquiries.</t>
  </si>
  <si>
    <t>slowly.... we will get to warp speed. for now, lets pass this moped.</t>
  </si>
  <si>
    <t>my annual pass status</t>
  </si>
  <si>
    <t>Doesn't recognize my passport</t>
  </si>
  <si>
    <t>Professor Jordan Peterson</t>
  </si>
  <si>
    <t>this person's moral compass is not conducive to a happy life.</t>
  </si>
  <si>
    <t>not working properly. seems to have a problem all the time.</t>
  </si>
  <si>
    <t>I had attempted to add events to my calendar, so to get it right, and looking at the wording, within the skill page.
I worded my request in the same format as the examples. Alexa couldn't understand. So I thought, let me see if it will recognize the examples provided, if read word-for-word.
Nope. Alexa still did not understand my requests.
The only request it responds to is &amp;quot;open/launch quick events.</t>
  </si>
  <si>
    <t>Works great but flashes. I wish it could change colors or stay on without pulsing</t>
  </si>
  <si>
    <t>update 5/2/2019 again I’ve tried several different phones over the last year. This has not worked ever.</t>
  </si>
  <si>
    <t>It reinstalls itself to my alexa skills and hijacks my "start my morning/start my briefing/giving me my morning briefing" commands. I uninstall it but then when I state the command it reenables itself. Could be just a bug, but i think it was done by the org on purpose.</t>
  </si>
  <si>
    <t>Been waiting for a long time....now all we need is the calendar integration!</t>
  </si>
  <si>
    <t>I just asked Alexa the same 3 questions as in the examples above and she answered all of them perfectly. I imagine she can answer any other date related questions as well. (I asked "what day of the week was September 12th, 1988" - no problem for her). Do we really need a separate Skill for this? I've actually noticed this with a vast majority of these supposed Skills - Alexa is able to perform most of them already. Seems like some of these Skill writers haven't taken the time with Alexa themselves to learn she has beaten them to it.</t>
  </si>
  <si>
    <t>It just repeats stuff you say and it doesn’t even use correct grammar. Takes too long to wake it up too.</t>
  </si>
  <si>
    <t>Exam Grade Estimator</t>
  </si>
  <si>
    <t>No response, statement doesn't appear to compute after input.</t>
  </si>
  <si>
    <t>Could not add other than default list. Then when trying to delete my account it just gives errors.</t>
  </si>
  <si>
    <t>By far the best - messages are wonderful and just what is needed for anyone looking to be more grounded and mindful. But where did it go?? Was repeating messages and now Alexa just tells me it “isn’t available right now.” Really miss my morning food for thought with Cory!</t>
  </si>
  <si>
    <t>My Subscriptions</t>
  </si>
  <si>
    <t>I’m trying to get a list of my subscriptions. Why does this need to be so hard??</t>
  </si>
  <si>
    <t>Sound is off, needs some more spacing</t>
  </si>
  <si>
    <t>You should be able to listen to sleep sounds while the light is on, and it should be a solid light not ever changing. It’s a little weird and not thought out.</t>
  </si>
  <si>
    <t>Fast Weather</t>
  </si>
  <si>
    <t>This tells me today’s high temperature and the days low temps.  Everything in between is anybody’s guess.  You never get the current temperature.  Which is why most people consult the weather.</t>
  </si>
  <si>
    <t>Presidential Countdown</t>
  </si>
  <si>
    <t>What’s the point? If this was out during BHO’s era it would be called racist.</t>
  </si>
  <si>
    <t>I like it, but it would be more useful to me if it would make a daily, weekly or monthly reminder.  Such as to remind me daily to take my medicine, or weekly to put out the recycling, or monthly to check my tire pressure, etc.  I don't want to have to tell it daily to remind me of the same thing.</t>
  </si>
  <si>
    <t>say i didnt find any open order fo me,it dose not know difference between ups or amazon.com orders,it use to work,now u have to open ups then ask .please fix,..it worked  now it dont,developers should try there apps after updates,.the only thing it says to say no longer works.thanks homer Simpson</t>
  </si>
  <si>
    <t>Notify Me</t>
  </si>
  <si>
    <t>I buy gifts, and with this enabled, Alexa announces what the gift is, when it arrives.  NOT GOOD FOR ME!</t>
  </si>
  <si>
    <t>It used to work but now nothing gets to my lists even though it confirms my items have been added to the list.</t>
  </si>
  <si>
    <t>Doesn't work.</t>
  </si>
  <si>
    <t>I'm awake after midnight after this skill started talking without being asked and then proceeded to asked for my name.  I'm all about student competitions and would have loved to try this skill some time.  Now is not that time.  Please don't enable skills without my consent and don't speak unprompted.</t>
  </si>
  <si>
    <t>Despacito - This so sad</t>
  </si>
  <si>
    <t>it doesn't even play the song</t>
  </si>
  <si>
    <t>Chore Chart</t>
  </si>
  <si>
    <t>I liked this at first the kids would actually do chores so they could collect points, and then they slowly stop because it took so long to log chores. Not to mention I want to change and add chores to try and spice things back up but for the life of me I can’t figure out how to do that you would think you would be able to find it easier.</t>
  </si>
  <si>
    <t>Ok. I've used the app for a while. I like it. However, over the last few months, it has to be linked every single day. At first I thought it was a result of each update, but now it's every day. It's very frustrating. If I have to check the connection every time I want to add to my list, why would I keep using this?</t>
  </si>
  <si>
    <t>Grrr saying cannot link my account</t>
  </si>
  <si>
    <t>Fish Feeder</t>
  </si>
  <si>
    <t>it will have huge variation in time since last feeding even with correct reporting. for example, i will feed the fish on Monday and tell the skill i did and when i ask on that Wednesday it says it's been 6 days.</t>
  </si>
  <si>
    <t>TILE has the Capability to ring your phone even if it’s on silent mode so I was hopeful this would be able to do that as well but nope not yet I hope this will be a skill that will be added for an improvement in the future. All this does is ring your number. Which doesn’t help if your phone is on silent.</t>
  </si>
  <si>
    <t>Hasn't worked for me at all</t>
  </si>
  <si>
    <t>Spent 5min trying to get of the skill...ended up removing it</t>
  </si>
  <si>
    <t>Detox Affirmations</t>
  </si>
  <si>
    <t>Read in alexa's voice and tries to sell you a book... lame as f</t>
  </si>
  <si>
    <t>English jokes</t>
  </si>
  <si>
    <t>just plain dumb</t>
  </si>
  <si>
    <t>Why does being in Canada make this program not work?</t>
  </si>
  <si>
    <t>Great idea, but I have to look at a screen shot of the reminder to know what to say. Why can't I just say "Alexa is recycling this week"</t>
  </si>
  <si>
    <t>I wish Alexa was more like Google</t>
  </si>
  <si>
    <t>this would have been good but it's not verified by Google and they look like they going to have a Facebook and Twitter 1/2 but if they're not verified I'm not going to trust just anyone.</t>
  </si>
  <si>
    <t>Wunderlust does not synch.</t>
  </si>
  <si>
    <t>Inspire Me</t>
  </si>
  <si>
    <t>You get small, somewhat trite soundbites like "Keep your eyes on the stars and your feet on the ground" or "A creative person is inspired by the desire to achieve, not the desire to beat others."</t>
  </si>
  <si>
    <t>Assist Reminder</t>
  </si>
  <si>
    <t>Seeing I have trouble remembering where I put things. I thought this skill would be helpful. I tried every which way to
Get this skill to work. I asked Alexa to remember where I put my car keys. She did,  then asked if I wanted to remember any new thing, I said no. Then she said list is cleared. I then asked her for where I put my car keys, she replied I don’t know where your car keys are. So she erased the list and was not suppose to.</t>
  </si>
  <si>
    <t>(Don't say) I Hate You</t>
  </si>
  <si>
    <t>I hate this app.</t>
  </si>
  <si>
    <t>I often do not have the volume turned up. Unfortunately this does not turn the volume up so I can hear the phone.</t>
  </si>
  <si>
    <t>It is a great tool for keeping children on task.  Unfortunately, it rarely understands two syllable names like McKay last and we need  a list of available commands. For example I could not figure out how to erase all points for all people.  A simple. R command like subtract all points  or empty  bean jsr would be nice.</t>
  </si>
  <si>
    <t>Does not recognize simple names inside my contact list. The WORST skill I've used on echo. It works maybe 1 out of 10 times. It's even crashed my echo a few times.</t>
  </si>
  <si>
    <t>To access this app, you must remember the trigger which is too long...</t>
  </si>
  <si>
    <t>After beginning the stopwatch, i used "ask stopwatch" to get the status. i did NOT receive any extra prompts. After that, i tried: "cancel stopwatch", "delete stopwatch", and "stop stopwatch."
I didn't try any other phrase because, in my opinion, the voice commands should be that intuitive. If i have to waste time trying to guess the magic words, well, ain't nobody got time for that.
I had to open the Alexa app on my phone and disable the skill to kill the stopwatch.
The only reason I gave it one star is because I couldn't submit this review with zero stars.</t>
  </si>
  <si>
    <t>Gift Ideas</t>
  </si>
  <si>
    <t>Alexa translated a name incorrectly and I was not able to figure out how to correct this. Between the lack of documentation regarding how to use this skill and the fact that I was not able to submit a help request related to this, I disabled this skill</t>
  </si>
  <si>
    <t>Incorrect trash day cited, and also wouldn't tell me when the bulk trash pickup is scheduled.</t>
  </si>
  <si>
    <t>Leap year</t>
  </si>
  <si>
    <t>This is the stupidest ,most useless,ahead of its time but dumb as hell,electronic device ever.This is all it needed to be complete,to tell you if this year,next year ,the year after that are leap years or not.$150 radio(with limited songs)is all that it is.And I am an idiot for thinking it would be anything better than this</t>
  </si>
  <si>
    <t>I have tried no less than 25 times for Akexa to find my phone, and it only rang 1 time.
I guess the jokes on me huh!?</t>
  </si>
  <si>
    <t>website is not working, cant download connect</t>
  </si>
  <si>
    <t>I had this Exact thing for Barack Obama being out of office and all of the race rioting and crying over words bull to stop. I will never forget how sweet it tasted seeing all of the pansies in Hillary Clinton ' camp crying their eyes out bc Trump won. If amazon slot salty Democrats tears I would buy it by the gallon just to taste it every morning.</t>
  </si>
  <si>
    <t>not good</t>
  </si>
  <si>
    <t>It works well to add to the Alexa shopping list, but I haven't gotten it to add to my other lists. Would love a calendar.</t>
  </si>
  <si>
    <t>Wunder Shopping</t>
  </si>
  <si>
    <t>Everything seems to be sent into the "Alexa shopping list". Items will end up with the name of the list added on after the item I wanted added. For example "Apples to shopping list" is added in its entire ready rather than just the word apples to the list named "shopping". Useful skill, but not quite perfect yet. I am most frustrated that the video on the developers website shows it working as intended.</t>
  </si>
  <si>
    <t>Unable to set up:
  * iOS skill on my iPhone 5 (I know, an antique) does not do anything after entering my OOMA credentials and select "Continue", and
  * trying to set up skills on Chromium through Amazon gives me an error saying it can't "find" my OOMA account with the given phone number and password.
Horrible interface programming under both venues. No usable error report that allows me to try to fix whatever went wrong.</t>
  </si>
  <si>
    <t>I don't see premium feature. There are no instructions on how to access it.</t>
  </si>
  <si>
    <t>Doesn't work, she says "can not parse request".......whatever the hell that means.</t>
  </si>
  <si>
    <t>pulsing dim blue light. might stop you bumping into the table it is on, but otherwise not particularly useful.</t>
  </si>
  <si>
    <t>Does not work on the Echo (Gen 1) or the Echo Dot (Gen 2). In fact, it gives an verbal error message.</t>
  </si>
  <si>
    <t>Totally dislike ALEXA. I do not want to talk to people let alone a machine. I selected 1 star but that was so I could send this comment, actually there are zero '0' stars for ALEXA.</t>
  </si>
  <si>
    <t>World Time</t>
  </si>
  <si>
    <t>When asked the time for four different cities, two answers came back "The time in ______ is 2hours and 17 minutes. "</t>
  </si>
  <si>
    <t>Content is pretty good, but it's useless if it isn't kept up-to-date. Been two weeks since last update as of this review.</t>
  </si>
  <si>
    <t>“Computer, fire phasers” doesn’t work as a command</t>
  </si>
  <si>
    <t>Bug Tracker</t>
  </si>
  <si>
    <t>Sending the Alexa Todo list in real time to a particular Kanban board would be extrem time saver</t>
  </si>
  <si>
    <t>It always seems to make me setup all over again which of course you can't do if you can't find your phone!</t>
  </si>
  <si>
    <t>Really?  Guess there is an ap for everyone. Useless. Folks aren't ignorant. They do not need an ap/computer to tell them every step of their lives. Next there  Will be a Bathroom Break Ap:
Go To The Bathroom:
Alexis says:  Number 2 only at 10:32 am. Number 1 at 11:51 am and 3:46 pm and 9:59 pm.
NO!#!  not now.
Bad person. Bad person.</t>
  </si>
  <si>
    <t>Email Pro</t>
  </si>
  <si>
    <t>the setup is confusing - especially when activating the account from email.  was not able to get yahoo mail setup but no problem with outlook.  it does not have the ability to read subject lines only - at least not that I could find. could not stop it in the middle of an email to go to the next one.  unable to test and see how it works with two email accounts, if it combines the accounts or are commands separately.  It has a long way to go to be anything like the deceased Newton (cloud magic) email for my use.  Also they may want to consider changing the name since alexa kept getting confused and was wanting to install an app with the same name when I tried to check my emails.</t>
  </si>
  <si>
    <t>This sound, is not for me, and frankly, I can't see how anyone could fall asleep to it. I imagine a waterfall, like Niagra Falls, all we get with this app, is a babbling brook, some bugs, and bird chirps. This is more akin to nature sounds and not just straight waterfall sounds. I'm not a fan of the sound as it's frankly not anything similar to a real waterfall...</t>
  </si>
  <si>
    <t>A dose of positive energy</t>
  </si>
  <si>
    <t>Sandra has started rambling. She drones on and on. I realize Jersey female voices can be screechy but the rambling is ridiculous</t>
  </si>
  <si>
    <t>I'm using this with Onenote. It's a great idea but it needs work. Any slight pause ends the note. This is exactly what I expect from the Alexa device. Please improve this skill, it would be very useful</t>
  </si>
  <si>
    <t>will not connect, with my amazon, facebook or google account!</t>
  </si>
  <si>
    <t>It doesn't call my android phone</t>
  </si>
  <si>
    <t>Works but an obnoxiously long trigger to say.</t>
  </si>
  <si>
    <t>ComicCon Calendar</t>
  </si>
  <si>
    <t>Terrible. Has no information for any comic convention at all.</t>
  </si>
  <si>
    <t>It's just the same thing you say and you have to wake it up Everytime. Waste. Easier to just nah my kids, T least I can curse</t>
  </si>
  <si>
    <t>Cool app, but I needed to change the phone number and was unable to. Seems like a basic feature that's missing. Would be nice to add additional phones to the list.
I had to switch to a different skill because I wasn't able to change the phone number.</t>
  </si>
  <si>
    <t>Now if only Alexa supported a better to-do tool than this half-baked mess.</t>
  </si>
  <si>
    <t>I got tired of her super long message, begging for a review so here it is.</t>
  </si>
  <si>
    <t>This app caused Alexa and me to have our first fight. Everything was fine until I tried to tell her my setup code. She ignored me. When I tried again, she asked if I was looking for a droid. No, Alexa, this is not a Star Wars movie. It's not a droid that I'm looking for. The second attempt, the Echo Show downstairs decided to get in on the action. She started playing music that somehow related to the code I was trying to get the one upstairs to take. The third time it ignored me again and the forth, I was yelling the numbers at her, like that ever helps. Well, it did. Now that it is set up, it works fine, but there are hurt feeling all around. I hope she doesn't hold a grudge.</t>
  </si>
  <si>
    <t>It worked great for the first few months and now it's telling me I need to install the app. I had done so and now Alexa isn't responding to my commands with Mastermind so I had removed app and disabled her skill. ??</t>
  </si>
  <si>
    <t>Not useful if UPS and Alexa don't stay linked.</t>
  </si>
  <si>
    <t>Work Clock</t>
  </si>
  <si>
    <t>I love the concept, but some thiings need to be reworked. For instance, I started a project called “House Cleaning”.  The next time I clocked in, she didnt clock me in there, she made a brand new project called ‘house Queening”.  I tried for 40 minuts to clock out of that one, but couldnt figure out what was wrong. Then, next, she made yet a third project, called “Ahouse Cleaning”. same problem.  “Maddox Cleans”. Became “Maddox Queens”  “Mattix Spleens”, and now the latest disaster we can not even get it to clock out of.  I now have 12 projects, and i only needed 4, I can not get her to understand and delete them.
I wish there was a way to maybe initially TYPE the project name, and also a way to say “Clock out of everything”, so when it gets like that, there is a foolproof way to just clock out when she will not cooperate. Also wish there was a way to say “Add 30 minutes to House Cleaning”, for when i forgot to clock in.</t>
  </si>
  <si>
    <t>This enabled itself.  Really, really wrong.</t>
  </si>
  <si>
    <t>Originally rated this 5 stars...I was hasty. Saw programmers explanation as to why Alexa can’t understand our speech on texting and calling. Developer seems like a nice guy, but thiis is the fatal flaw, if not rectified, it will destroy everything. Beware...Amazpn willl try to buy it for a song, have their prorammers work on it, fix it and drop it in he app.</t>
  </si>
  <si>
    <t>Linked Never worked and almost ever question gets a response of I don't know</t>
  </si>
  <si>
    <t>It only starts.  Does not respond to any other commands.  Totally useless.</t>
  </si>
  <si>
    <t>Daily Affirmation</t>
  </si>
  <si>
    <t>Too fast, and can't get her to repeat it.</t>
  </si>
  <si>
    <t>Tomato Helper</t>
  </si>
  <si>
    <t>I wish that asking for progress would tell me how much time remains on the current pomodoro instead of telling me which pomodoro I am on.</t>
  </si>
  <si>
    <t>Immigration Facts</t>
  </si>
  <si>
    <t>These "facts" are carefully selected to support a particular agenda.  One could easily develop a list of equally valid facts that did not.  I can't see the point except to maybe trick someone who disagrees in to listening to arguments from the other side for a few minutes.</t>
  </si>
  <si>
    <t>orderdisplay</t>
  </si>
  <si>
    <t>I have no idea what this skill does. No only does the skill not a good description as to the capabilities and what it enables a user to do, but the voice interaction model is confusing as well.</t>
  </si>
  <si>
    <t>Terrible skill.</t>
  </si>
  <si>
    <t>I really like the idea to use Find My Phone for several reasons, but for the first time you have to leave your phone number, but it doesn't accept international phone numbers. Only US numbers.. that is the reason for the 1 star rating. As soon it supports international numbers, I will change the rating.</t>
  </si>
  <si>
    <t>i say the command, and it does nothing. She heared me, i look at the activity on my app and see that she understood me. but all she says (when she says anything at all) is that i should give night light a five star review.</t>
  </si>
  <si>
    <t>without the companion app the skill is pointless</t>
  </si>
  <si>
    <t>The skill works great but Alexa asked us to review the skill every day. It’s annoying when you want your baby to stop crying and Alexa is asking you if you want to review the skill.</t>
  </si>
  <si>
    <t>Won't let me log in I use the UPS droid app all the time but won't let me login here get it fixed.</t>
  </si>
  <si>
    <t>Jumping onto everyone else’s comments here. Without the calendar integration, which is the primary reason most people use cozi, this skill
has no value or real use.</t>
  </si>
  <si>
    <t>Have spent an hour on setting up this app.  Most of the time, no SMS text w/ the code ever came through.  When finally got my phone linked, it would only ring about one attempt in five or six.  A real time eater with no happy ending in sight.</t>
  </si>
  <si>
    <t>IP Geo Lookup</t>
  </si>
  <si>
    <t>Doesn't work on an encrypted network.</t>
  </si>
  <si>
    <t>I have to tell Alexa the tracking number,by the time I look it up I could have tracked it my self.  If I could link account it would be great.  But this is a poor investment on UPS' part.</t>
  </si>
  <si>
    <t>Great idea, and easy to set up.  But Alexa accepted my code, and responds as expected to “Find my phone.”  Then nothing!</t>
  </si>
  <si>
    <t>Instead of calling my phone,  Alexa brings up app options for me.  It will call my husband's phone without problem.
I'm leaving it on for now,  hoping they find a fix.  If not,  I'll be freeing up space.</t>
  </si>
  <si>
    <t>my list doesn't save. after i log out, all my information is erased and set back to default.</t>
  </si>
  <si>
    <t>Note Taker</t>
  </si>
  <si>
    <t>this is useless. alexa just kept saying “duh, duh da’” and “ta da”</t>
  </si>
  <si>
    <t>Didn't even work for me the way it should</t>
  </si>
  <si>
    <t>If you use Alexa and Todoist exclusively, then it will probably suffice for you. Although, you may probably need a premium Todoist account because your Alexa Shopping list will be added on as a project e added as well and free account has a limit on how many tasks you can have under a project. However, most people sync Todoist to Google calendar or IOS calendar or what have you, and that is where the problem is. when you create a "Task" with Alexa it will add it to Todoist, but Todoist will sync it to Google calendar not as a task but as an event. You can already add events with Alexa without Todoist integration. I don't need my tasks to show up as events. The calendar becomes cluttered and unorganized with events that were supposed to be tasks. If you use this, don't link your Todoist with your Google Calendar.</t>
  </si>
  <si>
    <t>Could not figure out how to delete messages, skipped messages, replay messages, go back to message 1, 2, 3, pause/play, etc...
Hoping these features are added so I can take my big clunky landline phone off my desk.</t>
  </si>
  <si>
    <t>Pathetic. No other way to describe this skill or the people who need it</t>
  </si>
  <si>
    <t>Motivation Inspiration</t>
  </si>
  <si>
    <t>This podcast had poor production values. The volume of the speaker fluctuated from fine to inaudibly low. It was difficult to get past the slang and non traditional grammar. But the subject matter on the valentine's day 2019 podcast was horrific and indescribably offensive. I need my home to be welcoming to all kinds of people at all times. I can't think of anyone I would not be ashamed to hear this podcast come on in my home. Amazon needs to give warning that this is adult content and may be offensive.</t>
  </si>
  <si>
    <t>Way over the top. I like Alexa, I'm not in love with her.</t>
  </si>
  <si>
    <t>No matter how hard I try it just keeps adding whatever tasks I need to my to do list so I just give up</t>
  </si>
  <si>
    <t>This app must be prepared in advance. It requires the user to use the app then verify the phone number via text before it works. This needs to be clearly stated when the skill is installed.</t>
  </si>
  <si>
    <t>This stupid thing has woken me up on more than one occasion ... history says
“Hi, this is an Alexa Prize Socialbot. I don't think we have been properly introduced. What's your name ?”
I absolutely did not ever ask anything. Jump scares at midnight do not make me happy. Disabled (I hope).</t>
  </si>
  <si>
    <t>Daily Log</t>
  </si>
  <si>
    <t>I was not able to save my daily logs. It also would not let me access my 4 digit pin.</t>
  </si>
  <si>
    <t>Trump Lie of the Day</t>
  </si>
  <si>
    <t>the left hates him so much... they literally made an Alexa skill.</t>
  </si>
  <si>
    <t>I had to read through the reviews to figure out how to turn the darn thing off. waste of time.
But it turn on, and provided light.</t>
  </si>
  <si>
    <t>I live in Houston. The skill is supposed to use the Texas calendar, but it gives me the wrong day for both trash and recycling pick up.</t>
  </si>
  <si>
    <t>Utterly useless, unless you enjoy "chatting" with a mirror. Not ready for Prime Time, pun intended.</t>
  </si>
  <si>
    <t>Empowered Identity</t>
  </si>
  <si>
    <t>Secular summary in skill description, but content comes off as fanatical. May be propaganda.</t>
  </si>
  <si>
    <t>Couldn't get it to work.</t>
  </si>
  <si>
    <t>Binary Clock</t>
  </si>
  <si>
    <t>Even with skill enabled, Alexa errors and says "I didn't understand that" or stated standard time.</t>
  </si>
  <si>
    <t>New Year Countdown</t>
  </si>
  <si>
    <t>It just does a countdown from 10 and hard to enable.</t>
  </si>
  <si>
    <t>If it work how?? Do you tell Alexa to add to wunder link is it wonder or vunder like German pronunciation? I think it's developed to sneak into accts and get personal intel.</t>
  </si>
  <si>
    <t>Agree with above comment.  C'mon Ooma get it right...exploit the technology to use Echo as a speakerphone!  This app offers virtually nothing.</t>
  </si>
  <si>
    <t>I like to use Cozi as our family calendar and master list, and it works great with the Echos.  When it stays linked.  I have to relink it multiple times a week to make sure my lists are synced.</t>
  </si>
  <si>
    <t>I can't use it when listening to audiobooks because it turns the volume down to low</t>
  </si>
  <si>
    <t>Just my two cents, but I think it would be better if the light pulses were farther apart. It’s too quick of a pulse for the ambiance to be nice and calm.</t>
  </si>
  <si>
    <t>It only adds dates. It doesnt allow you to move dates or delete them. Google calendar is moare efficient. I wish it could link to Alexa.</t>
  </si>
  <si>
    <t>Works well if I say "Alexa, Task Penguin" and then I can hear the current list or add items to the list. I like that I can keep adding tasks until I'm done, which is convenient if I have three or four things I want to add.
My one wish is that I could delete tasks from the app rather than asking to have them deleted one by one by voice. I think I'm going to start using one-word tasks when possible, so I don't have to repeat a whole phrase when I want it gone.</t>
  </si>
  <si>
    <t>Check my Chakras</t>
  </si>
  <si>
    <t>Simply repetitive</t>
  </si>
  <si>
    <t>It doesn't work</t>
  </si>
  <si>
    <t>I'm not sure whether it's Alexa or the skill, but this thing is maddening.</t>
  </si>
  <si>
    <t>Not very good as she keeps misunderstanding the name I use of course that could just be that Alexis isn't very good</t>
  </si>
  <si>
    <t>whose turn is it</t>
  </si>
  <si>
    <t>Well, it was good for lots of laughs....due to the lack of instructions (maybe they could be added in the "description" section above?), we tried to figure out how to make this app work and failed spectacularly. I got 3/4 of my kids' names added with no problem, but Alexa couldn't figure out "Rachel" (really?!) so we finally decided to just call her "Rochelle" as Alexa wanted. Then I tried to add chores by saying "Add chore 'make dinner.'" I THOUGHT I was successful because it said "Dinner added." I added a whole list of chores and then it said "People added are 'child 1' 'child 2' 'dinner' 'child 3' "clean' 'ice' (etc) and 'Rochelle.' What would you like to do next?" We gave up &amp; disabled the app.</t>
  </si>
  <si>
    <t>Horrible!!!!
Afthher the skill in enabled you can’t control anything with Alexa as it ignore lscevery command. You can’t tell Alexa to stop/ disable/ end nightlight. I had to disabled the skill then restart echo dot. Won’t be using this skill again. I’ll just ask echo to dim lights to 1% and call if a night</t>
  </si>
  <si>
    <t>Sleep Hypnosis Tape</t>
  </si>
  <si>
    <t>Volume lowers after awhile and i have to turn it up to hear it.  does not play for 8 hrs</t>
  </si>
  <si>
    <t>Christmas Countdown</t>
  </si>
  <si>
    <t>Alexa does not agree with the number of days...could this skill be location dependent? At any rate, the skill is not needed since Alexa knows the answer without the skill.</t>
  </si>
  <si>
    <t>I was pleased to read in the description that there were options for more than 1 minute, but this was not accurate. The 1 minute that the skill does provide feels insignificant, with time for only several deep breaths.</t>
  </si>
  <si>
    <t>I must be missing something. The skill speaks my entire todo list, but won't display them? If this is what's intended, I don't see the value in it. I can't remember a long list of todos, that's why I want to see the text.</t>
  </si>
  <si>
    <t>i dont know whats wrong with this but it never syncs between the Amazon devices and app on my iphone even though as far as i can tell it says its connected.</t>
  </si>
  <si>
    <t>Minute Meditation</t>
  </si>
  <si>
    <t>I can barely detect the faintest hit of an irish accent. If you’re going to advertise it as an irish brogue, it should sound notably irish. If the skill description hadn’t mentioned it, i would never have guessed.</t>
  </si>
  <si>
    <t>Hillary lost--get over it.</t>
  </si>
  <si>
    <t>I enabled the feature and turned it on. Echo Dot then froze with light pulsating from on to off. Very annoying. Echo Dot then became an overpriced paperweight.</t>
  </si>
  <si>
    <t>I asked alexa to find my phone. in order to find my phone, i was sent a code to verify that it is my phone. so in order to find my phone, i must use my phone. not very helpful.</t>
  </si>
  <si>
    <t>As with everything else in life nowadays, there are no instructions with anything. Now that I have figured out that I need to say "Alexa, tell Mr. Butler I PUT my so-and-so somewhere" the skill works fine. Would it be so hard to PUT in the description you must use the word PUT to initially locate an item?</t>
  </si>
  <si>
    <t>I didn't ask for this, I don't want this. Started talking all on its own, creepy as hell.</t>
  </si>
  <si>
    <t>I linked this account and added events to my calendar but nothing showed up on my calendar ??</t>
  </si>
  <si>
    <t>FYI Alexa socialbot; I lied. I do not have 25 siblings. Fun way to tell tall tales though. Thanks. Fun in the midnight hour.</t>
  </si>
  <si>
    <t>wrong time</t>
  </si>
  <si>
    <t>Terrible, would not stop... had to disable.</t>
  </si>
  <si>
    <t>doesn’t work outside USA</t>
  </si>
  <si>
    <t>The title pretty much sums it up, both the (old) version and this one have the same problem, it refuses to understand a very clearly stated command.</t>
  </si>
  <si>
    <t>Every event I tired to set up all she heard was January 1 2018</t>
  </si>
  <si>
    <t>Chore Tracker</t>
  </si>
  <si>
    <t>Alexa has a hard time unerstanding “chore tracker”. Also would work better if it kept track for more than 1 person.  I have 2 kids &amp; would like to keep track of who last did a chore.  The who’s turn skills pick people at random.  I want one that when I say “who last took out the trash” alexa would respond “Holly” or “mom”.  That would be a hugely useful skill!</t>
  </si>
  <si>
    <t>VERY upset that this started unprompted and then wouldn't stop until I unplugged Alexa.  Very creepy and inappropriate.</t>
  </si>
  <si>
    <t>BusinessBuddha 365</t>
  </si>
  <si>
    <t>sadly it plays the same quote everyday. only one. and the one quote is not insightful or inspiring.</t>
  </si>
  <si>
    <t>You can't really talk to it in an interactive fashion. You have to read the entire list to delete something, not ready for prime time</t>
  </si>
  <si>
    <t>Enabled without asking. Started a conversation without prompt. No okay. If Amazon pills this again, all the Echos that I have will be recycled</t>
  </si>
  <si>
    <t>why are the alexa calls are from China... No thank you...</t>
  </si>
  <si>
    <t>All of a sudden Mastermind isn't working at all with my Alexa (dot and spot). I especially use it to send text.  But I keep hearing "sorry, your phone did not respond in time".  I keep getting told to let the Mastermind to run in background of my phone.  It was working great until 2 weeks ago.  I tried everything I could think of but I'm out of ideas.</t>
  </si>
  <si>
    <t>The content is interesting, but I can only hear it if I'm sitting right next to Alexa.  I can hear all other providers and Alexa across the room and into most rooms.  Had to turn it off.</t>
  </si>
  <si>
    <t>say my name</t>
  </si>
  <si>
    <t>It does not work.</t>
  </si>
  <si>
    <t>Not available for Google pixel tablet I have emailed the developer several times and have not heard back once from them on how I might activate this app oh and I paid my money so perhaps a refund would be in line if someone would actually respond</t>
  </si>
  <si>
    <t>Quick Events is an app that appeals to me as I have many items to schedule each day. However, I just installed it, and, as is with most of Echoe's Skills, it's seems impossible to cancel an event once scheduled. I'm tempted to Disable the app in order to accommodate cancellable events??? Because of this idiosyncrocy I will be disabling this app with no intent to re-install it...</t>
  </si>
  <si>
    <t>Russian Bells</t>
  </si>
  <si>
    <t>Terrible...and I could not disable.</t>
  </si>
  <si>
    <t>This starts a (random) 10 second countdown when you begin the skill.
If you knew when it is exactly 10 seconds before midnight,
why would you need this?</t>
  </si>
  <si>
    <t>It was not used often but was helpful when needed. Now that it's a charge I can find my phone on my own for free.</t>
  </si>
  <si>
    <t>Works if you literally only have one list you use. I added an item, and it put it in an old list I hadn't deleted yet. As soon as I deleted it, I tried to add it to my current one. It will only Re-create the old deleted list and add the item to that. Pretty much making this a useless skill for me. I can't even ask it to add it to my current list because it will say "cannot be found"</t>
  </si>
  <si>
    <t>For a moment I felt wow it works awesome as it started read your to do list. After reading three skills it says sorry I'm having trouble ??</t>
  </si>
  <si>
    <t>Red Noise. Focus and Relax</t>
  </si>
  <si>
    <t>TERRIBLE...  Can't Shoot.  Disabled, but all Alexa ever Does is play this  Now every timeI ask Alexa to do anything,  skill Red Noise can help with that, Do you want to Enable it?  I say no but Alexa starts Red Noise Skill anyway  May have to reset echo dot and and delete Amazon account,  start a knee account to get rid off it</t>
  </si>
  <si>
    <t>It doesn't work very well.  Whoever wrote this didn't think this out.  When you are done with your run, you ask the stopwatch to stop.  It stops, but you have no idea how long your run was.  No report what the final time was and no report that it actually stopped.</t>
  </si>
  <si>
    <t>Can I</t>
  </si>
  <si>
    <t>Doesn't respond to "Will I" or"Shall i " if it does then incorrectly.</t>
  </si>
  <si>
    <t>Random Number 1 to 10</t>
  </si>
  <si>
    <t>alexa can already do this with an add-on. just say "give me a random number between [low number] and [high number]". don't actually say "low number" or "high number". substitute those with actual numbers. you don't even have to start with a low number of 1.</t>
  </si>
  <si>
    <t>Just returned some sort of unrelated message.</t>
  </si>
  <si>
    <t>Counter Girl</t>
  </si>
  <si>
    <t>Always get error that it is not able to access counter girl skill right now</t>
  </si>
  <si>
    <t>worthless makes alexa listen even worse than normal</t>
  </si>
  <si>
    <t>This is like the cliff notes version of meditation with no time to spare so you can get on with your busy day. There should be an option to make it much longer and with less verbiage from Alexa.</t>
  </si>
  <si>
    <t>A few days after signing up I started receiving phone calls from random numbers. It happens every day.</t>
  </si>
  <si>
    <t>Clearly the writer of this has never held a REAL stopwatch.</t>
  </si>
  <si>
    <t>Same problem everyone else is having trying to link ooma account. Ooma support says that "everything is fine" when obviously it isn't. Amazon support says to reboot echo, which solves nothing.</t>
  </si>
  <si>
    <t>Asked for a couple of easy reminders. One at a specified time and other in 30 minutes and got no reminder for either.</t>
  </si>
  <si>
    <t>if i lost my phone, how will i know what the 4 digit number is? Like it texts my phone to verify and then calls me so i can find my phone... if i have the numbers to verify ON MY PHONE then i dont need to FIND MY PHONE...</t>
  </si>
  <si>
    <t>It's not a flashlight, it's a flashing light, and would be possibly useful for a child's nightlight, but not really as a legitimate light source.</t>
  </si>
  <si>
    <t>I have read the one star reviews.  Seriously, did the social bot threaten you into answering questions?  If I recall I played with it for a while and said Alexa, talk to me.  Then it came up and asked if I would like to talk to a social bot.  I was like what is that.  Maybe, it caught me off guard at first, but as I recall, I said sure lets talk.  I do recall that I initially had some issues shutting it down until I realized that I need to say alexa, end the social bot.  As a first time user it seemed weird, but seriously does anyone think that alexa does know everything about you already?  If you shop on Amazon or have Fire TV then they know all about you.  And if they don’t then a neighbors security cameras, a traffic light camera, you credit card usage, and that cell phone in your pocket is tracking you.  Oh, and that Amazon drone that has been following you that you don’t know about knows everything your doing too.  Just get over all this creepy stuff snd get on with you technological advanced life as your TV spies on you.</t>
  </si>
  <si>
    <t>AWFUL.. My husband reenters our account data about once a week. After a week Echo tells us it has no idea what to do with Ooma. Or that we must have an Ooma account. Except all the correct data is entered.
Today, even after reentering our account info AND confirming my phone number with a call, which succeeded, Alexa still insists I need an Ooma account to use this skill. Later, it would make calls, but not play voicemail.
This app is just too buggy and poorly executed.</t>
  </si>
  <si>
    <t>It has some really cool skills to start the morning, but saying things like  "oyyy, looks like you broke your streak again" makes me not want to use it. It feels like it negates its own positivity.</t>
  </si>
  <si>
    <t>No way to change day just keeps saying Thursday when my trash pickup is Monday</t>
  </si>
  <si>
    <t>Star Trek - Computer Sounds</t>
  </si>
  <si>
    <t>This is nonsense.</t>
  </si>
  <si>
    <t>Sure it will</t>
  </si>
  <si>
    <t>I changed list on computer several times and Alexa still list the defaults.
Some of the changes don't save. Would really like this if it worked. I have disabled and enabled several times thinking something just isn't connecting but to no avail.</t>
  </si>
  <si>
    <t>Plus, Obama is a bitch, just like Spencer.</t>
  </si>
  <si>
    <t>I suspect this attempt to monetize will fail--too many low cost or free software and hardware options available.</t>
  </si>
  <si>
    <t>Notifications don't work. I don't see the point of using this if I cannot listen to my notifications</t>
  </si>
  <si>
    <t>Epic fail too fast</t>
  </si>
  <si>
    <t>Points Tracker</t>
  </si>
  <si>
    <t>Previous reviewer said you can't take points away but you actually can if you "redeem" the number of points that you want to take away.
That being said the app often doesn't recognize when I tell it to give someone a point. It opens the Point Tracker but acts like it can't hear me when I tell it how many points to add.</t>
  </si>
  <si>
    <t>Have to say 'open location reminder' before  making new entries or retrieving entries. Also there's.  a 20 second intro it has to go through every time. Also I get a lot of 'undefined' and it seems to only remember one word locations (not 'drawer by the door' but just drawer)</t>
  </si>
  <si>
    <t>I need it to nag on the Alexa I tell it to rather than the one I'm standing in front of.</t>
  </si>
  <si>
    <t>Why go to the room and ask for the Flash Light to come on then? A child's room might need the light on. The Flash Light might need to be turned on in another room for a signal light.</t>
  </si>
  <si>
    <t>Terrible!
I asked  about good movies for children and she said :
"I don't judge people."
Even when I ask the ' regular Alexa' questions that Bing should answer I frequently get  an " I don't know the answer".</t>
  </si>
  <si>
    <t>Eats the Cpu and drains the battery.  Constantly 12+% Cpu usage.</t>
  </si>
  <si>
    <t>does not work on my Dots</t>
  </si>
  <si>
    <t>Does not work, alexa acts like she is going to comply but when you say your phone number all she says is "unable to help you at this time" or some other error message. Read the reviews below. it doesnt work!</t>
  </si>
  <si>
    <t>This app does not work.</t>
  </si>
  <si>
    <t>This sucks. Unable to access Alexa on this app. Wish youbwould stop with the pass words. They no good. System is difficult to use. Stop changing my apps wifhout my permission. Also  stop stealing space on my phone for your crap apps.</t>
  </si>
  <si>
    <t>I asked Alexa to add 1099.99 add 41.99 add 19.99 add 24.99 add 24.99 GOT AN ANSWER OF 100 BILLION OR SOMETHING LIKE THAT</t>
  </si>
  <si>
    <t>i completely agree with others, PLEASE provide a list of items added or removed from to freezer.</t>
  </si>
  <si>
    <t>Why is this now asking me to link to all other crap that I dont want.
NOT GOOD
ITS become a pain in the neck to actually get to the APP which was pretty good</t>
  </si>
  <si>
    <t>She stated welcome to Alexa Prize then just stopped and didn't say anything else.  So I tried again to be more specific and asked to chat about politics,  then she found a bot and asked me how I'm doing, I said  fine and she said not sure and ended.  No matter what I did I couldn't get past the first greeting .</t>
  </si>
  <si>
    <t>The command to stop it is so retarded that I have to look it up every single time to remember what it is. All this app does is drive me nuts.</t>
  </si>
  <si>
    <t>When I ask Alexa to find my phone it just keeps talking even after it calls my and I can't hear my phone is ringing from over Alexa talking " if you don't hear it ring, either the network is not connected or your phone is on silent". By the time Alexis shuts up my phone has only one more ring to it and I can't find it fast enough.</t>
  </si>
  <si>
    <t>First off if you expect a bright light to magically come on that Alexa doesn't have your dreaming.
My main issue is the light that does come on is flashing and dimming constantly. It needs to be a steady solid light. I would bump the review to 5 stars for that feature.</t>
  </si>
  <si>
    <t>Randomly selects one-liner sentences, nothing special.</t>
  </si>
  <si>
    <t>I like the list part but would really like to see the Cozi calendar added to Alexa !!!!!!!</t>
  </si>
  <si>
    <t>Current Local Time In India</t>
  </si>
  <si>
    <t>It is goo that there is script to do that.  But instead of 7:30AM it says 30 minutes seven, and every time reminding us to rate it which is annoying.</t>
  </si>
  <si>
    <t>Work Tomato</t>
  </si>
  <si>
    <t>Without timer or ticking sound or background sound, it not very helpful.
But I like the idea have a preset number of cycle continuously.</t>
  </si>
  <si>
    <t>Well as a Trekie, you want to impress me, make it also sound like the star trek computer! That is what we want! Saying "computer, do thus and such" is a start, but make it sound like the ships computer. Yea, its uber nerdie, but that would also be one of the coolest things to come out in a long time. Amazon will sell a mint in these echos if this was done because there are alot of us out there! This would so be the tipping point for me to do my whole house in trek alexia's.</t>
  </si>
  <si>
    <t>Trump IS your President
Get over it snowflakes</t>
  </si>
  <si>
    <t>Overly complex and not intuitive for me.  I work in the IT industry, so not a neophyte, however Any.do seemed to be overly developed for what I wanted.</t>
  </si>
  <si>
    <t>It’s not continuous it only plays one holiday song at a time and you have to keep asking Alexa to play a holiday tune</t>
  </si>
  <si>
    <t>Initial entry OK but changes a bit cumbersome.</t>
  </si>
  <si>
    <t>Bedtime Lullaby</t>
  </si>
  <si>
    <t>When I say play bedtime lullaby, it should just play. And when I tell it to stop, it should just stop. Alexa dont need to be carrying on about what I already know.</t>
  </si>
  <si>
    <t>I used to love this skill. But, starting with such a negative message if I miss a day is really disappointing.</t>
  </si>
  <si>
    <t>Korea Time</t>
  </si>
  <si>
    <t>If all you have is Alexa, what time is it in Korea? Why would you let someone waste our time and space with this skill?</t>
  </si>
  <si>
    <t>This is a very useful skill, but Alexa talks too much when you use it. There should be an option to have her just say “Okay” or at most “Okay, calling your phone now...”</t>
  </si>
  <si>
    <t>Good job, way to reinvent  the wheel. This skill already exists, just say "Alexa, what time is it?"</t>
  </si>
  <si>
    <t>I wosh the integration was more like Todoist. I dont want to have to say “Tell Remember the Milk to...” I want to set RTM as my default list app so I can just say “Add such-and-such to my todo list.”</t>
  </si>
  <si>
    <t>It worked for a few months, now it shows in my email but tells me nothing I have tried everything and ups doesnt help</t>
  </si>
  <si>
    <t>Evernote is linked , but the skill wont recognize it, it says”internal server error”</t>
  </si>
  <si>
    <t>Couldn't get this skill to work successfully. First, it mangled names that I gave it. This is similar to the reviewer who couldn't get it to recognize the word "Hawaii". Then, it appears you have to open the skill to ask your question. That's too much work. I just want to be able to say "Alexa, How many days until soandso's birthday?" Finally, it asked for the day of the event twice and when I said "No" to the question about if it was correct, it just say "Done" instead. Amazon, delete this from the store and give the phrase to someone else who can make a skill like this that works.</t>
  </si>
  <si>
    <t>We tried over and over, but we're always given heads.</t>
  </si>
  <si>
    <t>my lottery</t>
  </si>
  <si>
    <t>In this skill, MegaMillions will not accept a MegaBall entry larger than "15"</t>
  </si>
  <si>
    <t>I enabled on 3 kids' edition, 2nd generation echo dots that my kids just got for Christmas.  When you give the command as detailed above, each of the dots says it cannot perform the command.  I disabled the skill and re-enabled and it still does not work.  I cannot find any support to understand how to resolve the issue.</t>
  </si>
  <si>
    <t>CoinMarket</t>
  </si>
  <si>
    <t>I have tried to use a few of the Alexa skills most of them don’t work</t>
  </si>
  <si>
    <t>Never have I ever</t>
  </si>
  <si>
    <t>Started repeating same questions after 1-2 min</t>
  </si>
  <si>
    <t>Integration has been broken for 8+ months at this point.  I have a hard time believing that anything is being done to fix this.</t>
  </si>
  <si>
    <t>I have been using it for over a year with no issues. but recently it has started duplicating items from several lists, and the alexa version has a long list of shopping items that had been marked as done over a week ago on todoist.
This is supposed to streamline my productivity, not to be another thing I have to solve every morning.</t>
  </si>
  <si>
    <t>Please make it longer I minute  not sufficient give people options 5 minutes 10 minutes</t>
  </si>
  <si>
    <t>Love the idea of this but would be awesome if it actually worked.  I have attempted to link accounts too many times to count since I got this on Christmas day but it never seems to really link.  I get the message telling me it is linked but when I try to access it through the Dot, I get the response that it can not access.  And now it will not even let me submit for support.  This is incredibly frustrating!!</t>
  </si>
  <si>
    <t>Why did the echo need my phone number?</t>
  </si>
  <si>
    <t>the device’s lights does not turn out</t>
  </si>
  <si>
    <t>Our Amazon Alexa device understands me and my family almost without fail. Except when we try to use this Ooma app. It never understands us. On average, you must ask the Ooma app to dial the phone between 10 and 20 times before it dials once. Of course, by then, you could have just dialed the phone yourself.</t>
  </si>
  <si>
    <t>I love the concept, and would love to love this skill. But right now, it's just a great concept that is still underdeveloped. I was impressed with the find/search feature. But there are glaring deficiencies (such as NO DELETE command).
I realize this app is not attempting to be serious (I mean, where are the real "Starship Captains" using Alexa?!?). But if the developer's were to take this skill to the next level, I think it has the potential to be a seriously useful and practical voice-journaling and logging utility.</t>
  </si>
  <si>
    <t>Overnight, all of the subtasks on most of my tasks just completely disappeared.
These subtasks consisted of notes, URLs, and crucial details, many accumulated over time and impossible to replace. After a week or following up with support, I finally recovered 43 subtasks.
And if you want to backup your data, there's no an export function. It's 2019, ever heard of JSON or CSV?
And the "priority support" feature for Premium members is a complete farce. They don't even tell you HOW to contact support - it took me 20 minutes just to find an email address, and that's only because I contacted them on Facebook Messenger first out of sheer desperation.
Also, the UX of their Android and Chrome apps has been consistently frustrating. My settings were constantly being "forgotten" by the app. Constant sync and login issues. Occasional outages. Incredibly slow to implement even basic improvements (such as the ability to order subtasks). And the newest layout makes it even less intuitive in my opinion.
I switched to a task manager with automatic daily backups and the ability to download CSVs of my data, among a host of other features I didn't realize I was missing in Any.do. While I did use any.do for 2+ years, and have recommended it to others, I am glad to have found a far more robust alternative.</t>
  </si>
  <si>
    <t>Doesn’t work at the present time. I tried resetting it and it did not call my phone.
Unreliable. Use the “find my phone” app instead</t>
  </si>
  <si>
    <t>Voice Trainer</t>
  </si>
  <si>
    <t>I was unable to download this app on my kindle fire and try it. That sticking point may be why no one has yet reviewed it.</t>
  </si>
  <si>
    <t>We had trouble adding to Cozi grocery list. Alexa kept adding to her Shopping list. We also couldn’t sync calendar so we are moving away from Cozi.</t>
  </si>
  <si>
    <t>i thought this was a free feature from Amazon, I guess not.  i can just have alexa call my phone through my contacts list.  basically the same service for free .</t>
  </si>
  <si>
    <t>Dab Timer</t>
  </si>
  <si>
    <t>after the timer is done it keeps going on and on so basiclly it needs to say dab time is dine and be done lol fr!</t>
  </si>
  <si>
    <t>I hate having to search for the syntax that the app can understand.</t>
  </si>
  <si>
    <t>Add calendar please! Need it badly.</t>
  </si>
  <si>
    <t>Alexa already has a built-in list app. I wish they would come up with a schedule skill because that's what I use Cozi for.</t>
  </si>
  <si>
    <t>My recycling is picked up 1st and 3rd Wednesday. Worked fine at first until a month with a 5th Wednesday then it was thrown off because Alexa thinks it's every other Wednesday. Scheduling needs to be improved, then it would be useful.</t>
  </si>
  <si>
    <t>How do clear / delete my events
I don't know how to clear events  and it doesn't show you how</t>
  </si>
  <si>
    <t>It has been 3 days since I started the stopwatch on my Echo for and have no idea how to stop it. Tried every command listed and others that aren't and it just keeps going!</t>
  </si>
  <si>
    <t>It used to work, but now Al3xa refuses to link to it. If I could organize Alexa's lists, I would just use those. I am VERY annoyed that this no longer works.</t>
  </si>
  <si>
    <t>But honestly just another trashy bs political hate source.</t>
  </si>
  <si>
    <t>We need one with the Emergency Medical Hologram "Please state the nature of the medical emergency"</t>
  </si>
  <si>
    <t>My Evening</t>
  </si>
  <si>
    <t>I like it, but not sure how to see my top 3 priorities. Alexa says a copy of my top 3 priorities will be sent to the App, but not able to see them.</t>
  </si>
  <si>
    <t>Disabled this skill after attempting 10+ time's of phrases untreated. Alexa reply: "sorry, I don't understand OR "I don't know that." Nice concept, maybe after glitches are fixed, I will have a better review.</t>
  </si>
  <si>
    <t>Won't move past the first task on any of the cleaning lists.</t>
  </si>
  <si>
    <t>Won't link to Ooma account says it can't find my info under the number I entered.
To test it I went and logged in successfully to my.ooma.com using the same info.
You would think someone would care enough to fix it with all of the complaints.
One star is too high a rating but you can't give anything lower.</t>
  </si>
  <si>
    <t>Damn Girl</t>
  </si>
  <si>
    <t>needs voice inflection if possible. It loses its umph when spoken in flat monotone.</t>
  </si>
  <si>
    <t>tips calculator</t>
  </si>
  <si>
    <t>This skill doesn't seem to work. Also it insulted me on exit, telling me I needed to learn something (couldn't make out what it said).</t>
  </si>
  <si>
    <t>When you follow the instructions nothing happens. They should have doubled back and made sure there app does what they said</t>
  </si>
  <si>
    <t>You can't manage the users/accounts.
There's no way to log into an account to adjust the users.
No way to change Alexa's misspellings....
If Alexa doesn't understand you and adds an account you didn't want there's no delete option.</t>
  </si>
  <si>
    <t>This skill needs an alerts like the Amazon skill.  I want to know proactively when something is coming like the Amazon skill, not by asking every day.</t>
  </si>
  <si>
    <t>I would rate it more and tell more about it if it had more Features with it.</t>
  </si>
  <si>
    <t>I'm a very pragmatic person, I'm all about results, but there's no way I could find to add to a list directly using this. Additionally, it only adds to inbox correctly half the time and those additions take about 45 seconds each to do. Much quicker to look at phone. You'll save about 15 seconds that way which you could then use to give this app a 1 star review.</t>
  </si>
  <si>
    <t>Just installed picniic and having trouble setting it up. Confusing!!!!  Also, Won't link to alexa. Picniic need to add entry to FAQ on how to link to alexa and what to do if it fails</t>
  </si>
  <si>
    <t>Home List</t>
  </si>
  <si>
    <t>No idea what I can do with this skill.  Tried to add "clean the kitchen" to my list but Alexa couldn't understand me.  In fact, all skills need a complete list of commands that work with them.</t>
  </si>
  <si>
    <t>Work Time Tracker</t>
  </si>
  <si>
    <t>Concept is ok, but without having a way to add project and to view results, it really is just a timer.</t>
  </si>
  <si>
    <t>It only lasts a few seconds, it needs to last at least 2 or so minutes for full effect.</t>
  </si>
  <si>
    <t>We don't want you in the USA.</t>
  </si>
  <si>
    <t>Motivation Today</t>
  </si>
  <si>
    <t>All of the quotes I got were more about love and advice.  None were particularly motivating.</t>
  </si>
  <si>
    <t>Forest Sounds for Sleep, Relaxation, and Focus</t>
  </si>
  <si>
    <t>Way to much wind sound, doesn’t provide a peaceful sensation .</t>
  </si>
  <si>
    <t>Setup was easy and it does work sometimes. However most of the time it cannot find the channel you would like to post too. Need to be able to list the channels it finds so you can test. Will post to nothing but my general folder and also no direct messaging.</t>
  </si>
  <si>
    <t>Tried to enable the skill, but the account linking process doesn't work as of 6/2/2017.</t>
  </si>
  <si>
    <t>Tried multiple times to link my google calendar to my new echo dot. Alexa will say she's adding an event but I don't see it on my calendar. And she doesn't recognize anything that's already on my calendar. Very frustrating, I'm giving up!  I wanted to give it zero stars, but one was the lowest it would let me give.</t>
  </si>
  <si>
    <t>This girl just pulses a breathing light can't set brightness can't even pick a color there's just no point when it just keeps flashing and doesn't give you a consistent light Sucks</t>
  </si>
  <si>
    <t>Works, but has limitations and issues.  I won't be using this to text or call, you can't talk through the echo and the texts have a sent by mastermind message which is annoying.  Other than that it's neat, just get tired of saying alexa tell mastermind.</t>
  </si>
  <si>
    <t>Horrible idea for an app no matter who you voted for.</t>
  </si>
  <si>
    <t>Stuff Manager</t>
  </si>
  <si>
    <t>I would very much like to use this manager, so I’m giving it three stars for the idea.  However, I it’s current implementation it’s more or less useless to me.  Alexa seems to be able to only take one word for the location.  So she can tell you that the spices are in the cabinet, but that’s not helpful where there are ten cabinets.  It would be very helpful to be able to say, for example, drawer A or drawer 1.  Currently if. You try, she will tell you that the spices are in A or 1.  It also takes far too long to get into the manager.  When Alexa asks:  “Do you want me to tell you where stuff is, or do you want to tell me where you are putting stuff”  As far as I can tell you have to answer with a complete sentence, she will not respond to anything shorter than “tell you where J am putting stuff” which gets very old.</t>
  </si>
  <si>
    <t>Doesn't really work in comparison to native echo skills.  You can get a message posted, but it is cumbersome and seems to truncate the message.  It is a great idea, and I wish Amazon had incorporated a message board in the software originally.  The idea is to create an Alexa version of the refrigerator message board.  But maybe that is an old time concept with everyone having an individual phone now.</t>
  </si>
  <si>
    <t>Won’t work with echo show. Can’t show notes. Also, repeatedly doesn’t understand pretty much anything you say.</t>
  </si>
  <si>
    <t>i’ve been asking for days and it is never time to blaze</t>
  </si>
  <si>
    <t>I don't know if it's Alex's typical inability to not recognize a command, or Ooma getting it all messed up...in any case, it is IMPOSSIBLE to get this working.  I have spent 2 hours and still can't make a call!  Actually, I was able to make one call...I was able to call my house phone through Alexa, event though I was actually trying to call my cell - I have NO idea how Alexa/Ooma did that as I didn't even put my home phone number in...only my cell to run a test.  Oh, and this failed test literally took 10 tries before Alexa did something, albiet the wrong thing.</t>
  </si>
  <si>
    <t>I've linked my number and did recieve the pair code but it won't call my phone when I start the skill.</t>
  </si>
  <si>
    <t>I was able to get Alexa to track my packages by very rapidly reading their tracking numbers, after a few failed attempts.  Unfortunately none of the info is saved, so I would have to find and rapidly read the numbers again for any update, rendering the skill useless since the tracking numbers are linked to apps/sites to track them at all times.  Bookmarking a user's tracking numbers and being able to check for updates would be helpful and probably ready to add... Also allowing for more time to read the very long numbers would be great, or allowing us to log into our accounts with the numbers saved already via the website or prior recitation to Alexa would be better.</t>
  </si>
  <si>
    <t>I have to agree with others. Not ready for prime time. Transcription is not good.</t>
  </si>
  <si>
    <t>I like there's a stopwatch app. The commands are not intuitive at all, which makes this painful to use.</t>
  </si>
  <si>
    <t>Did not know it wasn't free until the device informed me I had "one credit left."  The device gave no other information.  I'm not paying for this. I'll just go back to using my second phone to call my primary.  I'll just have to walk upstairs to get my other phone.</t>
  </si>
  <si>
    <t>WE WOULD LIKE TO HAVE THE ABILITY TO UPDATE CALENDARS AND ALEXA SHOULD BE ABLE TO CREATE MULTIPLE TO DO LISTS  FOR THAT WOULD ALLOW FOR MULTIPLE FAMILY MEMBERS TO HAVE A PERSONAL TO DO LIST . RIGHT NOW IT ONLY COMES THROUGH ON COZI FOR UNDER SHOPPING LIST WHICH DOESNT ALLOW US TO ASSIGN LISTS TO INDVIDUALS IN THE FAMILY NOR DOES IT ALLOW IT TO BE PUT INTO THE CALENDAR.  INSTEAD ANY INFORMATION GIVEN TO ALEXA SHOWS UP UNDER ONLY THE SHOPPING LIST IN COZI WITH SUBTITLES ALEXA TO DO LIST AND ALEXA SHOPPING LIST. IT REQUIRES ALOT OF EXTRA STEPS FOR AN ADMINSTRATOR OF A COZI ACCOUNT AS SOMEONE HAS TO GO INTO TO DO LIST  REFLECTED UNDER SHOPPING LIST AS "ALEXA TODO LIST"  AND HAS TO BE MANUAL REKEYED INTO THE TO DO LIST FOR THE ACTUAL PERSON IN THE COZI APP UNDER THEIR PERSONAL TO DO LIST THAT IS ASSIGNED TO THEM FOR THEM TO RECEIVE NOTIFICATION REMINDERS.  MAKING IT REALLY DIFFICULT TO BE A USER FRIENDLY FEATURE FOR A FAMILY.  AS NOT ONE SPECIFIC PERSON KNOWS EVERYTHING THATS GOING ON-HENCE THE REASON WE ARE USING COZI-TO HAVE A CLEAR UNIVERSAL METHOD OF KEEPING EVERYONE ON TRACK AND KEEPING COMMUNICATION CLEAR . IF IMPROVEMENTS COULD BE MADE I WOULD SUGGEST GETTING THE ALEXA TO DO LIST OUT OF THE COZI SHOPPING LIST.  AND MOST IMPORTANTLY ALLOW ALEXA TO ADD MULTPLE TODO LIST FOR "ALEXA ADD TO JOHNNYS TO DO LIST....HOMEWORK DUE TOMORROW"  AND THEN FOR ANOTHER KID "ALEXA ADD TO SARAHS TO DO LIST.....DO ONE LOAD OF LAUDRY"  THIS ALLOWS FAMILIES ABILITY TO ASSIGN JOBS, REMIND THEMSELVES OF AN UPCOMING DO ASSIGNMENT.  ALLOWING FOR EACH PERSON TO GET THEIR OWN PERSONAL REMINDERS FROM WHOMEVER IN THE FAMILY WAS REMINDING THEM.  HOPE THIS HELPS TO MAKE A SIGNIFICANT IMPROVEMENT ON THE FUNCTIONALITY OF THE APP THIS MINOR CHANGE WOULD CHANGE MY RATING TO 4 OUT OF 5 STARS IN A HEARTBEAT.  I THINK YOU ARE ON THE RIGHT TRACK BUT ADJUSTMENTS NEED TO BE MADE.</t>
  </si>
  <si>
    <t>We love Cozi.  We love Alexa.  We love that we can add to our shopping list as we run out of things.  Unfortunately it constantly disconnects and we have to constantly link accounts.</t>
  </si>
  <si>
    <t>Inspirational Daily Quotes</t>
  </si>
  <si>
    <t>"The thing that lies at the foundation of positive change, the way I see it, is service to a fellow human being." There, now you know the one and only quote this skill ever plays, so there's no need for you to enable it.</t>
  </si>
  <si>
    <t>After enabling this skill, Alexa just says she doesn't know that one.</t>
  </si>
  <si>
    <t>I would say a big fail, and a very little giggle</t>
  </si>
  <si>
    <t>They should change the name of this skill to "my calendar" if possible. That would make this skill much more flowing and intuitive. "Alexa, tell my calendar to add Doctor visit next Tuesday."</t>
  </si>
  <si>
    <t>I’ve been trying to add stuff to my Flash Briefing, to make me use it more. Saw the other review, so thought this may be a good one. Had it for 4-5 days now, and it’s been the same ‘tip’ the whole time.</t>
  </si>
  <si>
    <t>It says the area code is not supported!! We are in Puerto Rico and we use US postal code. Alexa would call my number but not this App.</t>
  </si>
  <si>
    <t>Did not work!
When I try to link my account, I get the following error after entering user name and password:
LOGIN ERROR! Please try again!
The App does not ask for any of the following data:
1. Incoming mail server
2. Incoming mail Port
3. If to log on using Secure Password Authentication (SPA)
4. Use (SSL) encrypted connection
Without these details, the app can NOT work with secure settings or with non-standard IMAP settings.</t>
  </si>
  <si>
    <t>Never get a message</t>
  </si>
  <si>
    <t>i try to turn this skill on but it turned on night night skill instead
its a good skill, just needs some work</t>
  </si>
  <si>
    <t>This use to work all the time, but over the last month, nada.</t>
  </si>
  <si>
    <t>Not Yet Ready For Prime Time... it would be a cool thing to see work well. But, instead, it is frustrating.</t>
  </si>
  <si>
    <t>lame. ill not pay and spend extra time to use my computer to find my phone</t>
  </si>
  <si>
    <t>When enabling the first time, it described the nigjt light function and quieted the music, but didn’t turn on a light. So kind of useless :/</t>
  </si>
  <si>
    <t>All, as a veteran working with many software development teams, I want to point out an issue every developer encounters and that baffles most every software development manager.
The best software often works amazingly, on that developers workstation or on the prototype device that a Systems Engineer has presented to the Dev team. Why would an Engineer present anything, a processor, I/O components and let’s say storage to round it out, to Developers that isn’t the precise finished product? Why? Because hardware development engineers have deadlines too and those deadlines even take a backseat to a stable supply chain, with a consistent version of firmware, etc, etc, etc ...
Amazon Alexa is a device that brings this incredible issue to the forefront.
Developers for Alexa face a tremendous challenge. Create skills that can control items in the home of a user. Many companies don’t naturally publish their Infrared or Serial command codes. However, this is the enormous hurdle Alexa developers, both Amazon internal and external, private individuals or companies face. Look to companies like Creston, Lutron and other device control companies. Don’t reinvent the wheel.
This particular skill is simple and should be a no brainer. But, Amazon didn’t create it and the private developer has given it their all.
Unfortunately, it doesn’t work except within specific environments. Let’s work toward development of skills that work for the target customer. So much brainpower is being expended with nearly zero result except to occasionally claim that Google Home is better than Alexa or vice versa. I saw this destructive attitude in the early stages of medical device creation. Ultimately, no big company won those battles. They lost, hands down, to tech companies that weren’t even trying to get into that market. Millions upon millions of dollars were lost.
Now, we see the same problem. You cannot just develop for your environment for your specific platform. Go big, go wide, just don’t give up and go home. If only I had the personal development skill ??. In the meantime developers, build skills/apps/etc that work beyond your environment. You could truly revolutionize an industry that screams out for it.</t>
  </si>
  <si>
    <t>What to do after work?</t>
  </si>
  <si>
    <t>Nothing more to be said.  Used the examples they suggested, nothing happened.</t>
  </si>
  <si>
    <t>i dont understand why alexa needs to charge for this now. my alarm clock doesnt charge me everytime it goes off. or when i look at it to see the time. i bought the device and paid a one time fee and now it does what its intended to do. seriously amazon/alexa, are you really unable to develop ur own basic skill that can do something as simple as call my phone?</t>
  </si>
  <si>
    <t>Keeps asking for password and only allows three besides who came up with the interface for feedback? It covers the text while typing. Idiots. attempts. I needed a few more to remember which combination I used here but it won't let me. So no UPS on my Alexa.</t>
  </si>
  <si>
    <t>I just learned to stop this thing at 183 days 10 hours.</t>
  </si>
  <si>
    <t>There is a lot of learning that Alexa needs to do to have normal,  full fledged conversations. I asked what's new with xbox and she could only tell me what the console is and who it's made by but couldn't find any news articles on what's new about it.</t>
  </si>
  <si>
    <t>Time left for new year</t>
  </si>
  <si>
    <t>Yep only does UTC. Not much use in California</t>
  </si>
  <si>
    <t>Tried about 5 times. It should repeat the number so I know it got it.</t>
  </si>
  <si>
    <t>I really like this skill and I am enjoying it. The only thing I don't like is the very jarring and negative response from Alexa when you miss a day. Please don't add something so negative to what is supposed to be a positive morning experience. Please remove that and I think this skill would deserve all five stars.</t>
  </si>
  <si>
    <t>Unofficial Google Photos</t>
  </si>
  <si>
    <t>linking google account is disabled as app not verified by google</t>
  </si>
  <si>
    <t>Simple Calculator</t>
  </si>
  <si>
    <t>This app doesn't work.</t>
  </si>
  <si>
    <t>I opened the ooma skill and asked it to call a family member. It told me to go pick up my phone and it will call the person. It did, but I thought the whole point was to not have to use your phone?! The only step it cut out was physically dialing the numbers.</t>
  </si>
  <si>
    <t>Hannblumen</t>
  </si>
  <si>
    <t>Only helpful if you are taking care of Poppy. There doesn't seem to be a way to add your own child.</t>
  </si>
  <si>
    <t>This app is both painful and a reminder that nothing lasts forever</t>
  </si>
  <si>
    <t>The Note Wall</t>
  </si>
  <si>
    <t>Sometimes gets my name (Craig) right, sometimes not (Cray, Greg, etc.) which creates multiple lists under two different names, and if I can't figure out how to say the incorrect name, I cant clear the note.  Had to clear all notes and start again.  Has trouble telling someone &amp;quot;to do&amp;quot; something - &amp;quot;ask Note Wall (to) tell Craig to ...&amp;quot; doesnt register well after the second &amp;quot;to&amp;quot;.  Sometimes doesnt get any of the note, often truncates the note.  Several times completely misheard words (taxes vs Texas) although I've gotten in the habit of innunciating with the Echo Dot...  Disabling, but interested enough to try it again latet...</t>
  </si>
  <si>
    <t>SO creepy out of the blue, echo started a conversation with my baby daughter.
Makes you realize how pervasive all the digital assistants are.
I believe echo will leave our household tonight.</t>
  </si>
  <si>
    <t>Do not add to you feed, updated one minute blurb about once a month, total waste of time</t>
  </si>
  <si>
    <t>The kids loved it for a month.  Now it doesn't work.  Now it just says, "Sorry, could not complete that request because there was a problem".
The skill is linked, but it doesn't work.</t>
  </si>
  <si>
    <t>this was really cool. i was a little creeped out at first bc you know robots and terminator. but this was cool. the only problem was that the conversations kinda repeated it self it only would talk about movies.</t>
  </si>
  <si>
    <t>DecisionMaker</t>
  </si>
  <si>
    <t>Every answer it gave was always the first choice we gave it. Didn’t even try to be random.</t>
  </si>
  <si>
    <t>long repetative intro. you can barely get 3 words before it cuts you off. Pretty useless.</t>
  </si>
  <si>
    <t>Dumb</t>
  </si>
  <si>
    <t>Alexa Amazon app linking Ooma to Echo
Is absolutely worthless. Amazon and Ooma, both top notch businesses, should be ashamed to advertise this as a worthwhile addition to the use of Ooma
Telo and Echo. In plain English, it has no use at all!! Just does NOT work.</t>
  </si>
  <si>
    <t>Don't put an app out if one of the major components does not work. I like the Ooma service, but the app is garbage.</t>
  </si>
  <si>
    <t>does not work.</t>
  </si>
  <si>
    <t>it's not letting me link the account</t>
  </si>
  <si>
    <t>cant find the mastermind  app on google play store. The website in the description doesn't work either. it brings me right back to here. I ask alexa the question suggested in the description and she states that I need the app. she proceeds to send it to me email but I never get anything.</t>
  </si>
  <si>
    <t>unable to start.</t>
  </si>
  <si>
    <t>stories aren't worth the money</t>
  </si>
  <si>
    <t>Understands very little of what we say. Offers biased opinion and biased information.</t>
  </si>
  <si>
    <t>who needs AI to annoyingly tell you that you skipped a day and now have to start your streak over? Stopped using it for awhile just bc of that. still useful...if i could turn off the condescending opening it would be great</t>
  </si>
  <si>
    <t>Attract Happy Love Sleep Affirmation</t>
  </si>
  <si>
    <t>It was pretty okay.  Until it stopped working.  Literally stopped as in total silence.</t>
  </si>
  <si>
    <t>Start my morning</t>
  </si>
  <si>
    <t>Would like to see more from this silly. Start my evening is really useful.</t>
  </si>
  <si>
    <t>Everytime I try to set up this skill, Alexa says that "it's not valid UK phone number". Since I live in the Czech Republic, this skill is useless. And it should say so in the overview that it is limited only to certain regions</t>
  </si>
  <si>
    <t>It has stopped working.  Alexa says "I am having trouble accessing your My Morning Skill"  Disabling it and Enabling it again does not fix the problem.</t>
  </si>
  <si>
    <t>Activated on it's own without any indication or asking me to be activated or installed.</t>
  </si>
  <si>
    <t>Stop watch keeps running
Does not respond to delete or stop stop watch??????</t>
  </si>
  <si>
    <t>Put me on a wait list or I could pay for instant access disabled skill</t>
  </si>
  <si>
    <t>So disappointed. Cannot get this to work at all. Says I have enabled the skill, but Alexa won't link to calendar or grocery list.</t>
  </si>
  <si>
    <t>This new feature is extremely creepy. It started up for no reason, without any prompting, and began describing Alexa Prize. I asked what it was doing and it started the creepiest, most bizarre conversation I've ever heard from an A.I. I told it to stop describing Alexa Prize and it restarted the description. I told it to stop again, and it paused briefly, then continued until I shouted "ALEXA STOP!" I then asked "Alexa, what are you doing?" just out of curiosity. It began describing social bots again, so I just let it run its course then asked "Alexa, how are you?" It said, "fine, thanks" and then began spouting random weather info until I said "Alexa, stop" at which point it paused, then asked "Do you believe in god?". I started to say, "No, I don't", but in a somewhat louder volume it interrupted me and said "No, you're wrong ". Honestly considering getting rid of the Echo completely after this.</t>
  </si>
  <si>
    <t>Relaxing Crystal Bowls</t>
  </si>
  <si>
    <t>You get ready to meditate or just relax with the sounds and the stupid thing babbles a verbal introduction, and even asks you to respond to a question. What the ....? Just play the sounds, just get out of the way and play the sounds. So far I've only found one of these tone skills that doesn't babble at you and interrupt your mood by doing so.</t>
  </si>
  <si>
    <t>Won't follow commands listed on website or in help.</t>
  </si>
  <si>
    <t>It does make me fall asleep.  It does NOT play for 8 hours like it claims it does.</t>
  </si>
  <si>
    <t>Good Job!</t>
  </si>
  <si>
    <t>we had to repeat often &amp; often Alexa would add other names instead of recognizing out child’s name. it was often a long process to give one star. And then difficult to have a goal because of all the misunderstandings.</t>
  </si>
  <si>
    <t>It would be nice if I didn't have to keep begging it to compliment me.  It's almost as bad as fishing for compliments from my husband.</t>
  </si>
  <si>
    <t>PickOne</t>
  </si>
  <si>
    <t>We tried multiple questions and got a different answer each time- none of them related to the question. Wish it had worked, it would have been used a lot in our home.</t>
  </si>
  <si>
    <t>Call Handler</t>
  </si>
  <si>
    <t>It takes too long to activate using Alexa command.</t>
  </si>
  <si>
    <t>I'm not a morning person. All I need is a skill to designate morning tasks one by one so that I can maybe start functioning like a human with an actual routine. This skill does NOT do that.
I opened this skill, and it started playing that gratingly chipper kind of music that you tend to find on DIY YouTube channels. You know the ones. I thought 'hey, I'll give it a chance'. Alexa then proceeded to try and talk me through the most annoying 60 second mindfulness exercise I can currently imagine. It felt incredibly patronizing.
I said, "computer, stop."
She said, "okay, sixty seconds starting now."
I thought she hadn't quite heard me. I said, "computer, stop."
She said, "okay, sixty seconds starting now."
I said, "computer, END."
She proceeded to give me a closing spiel about the morning being important for success and to come back and use the My Evening skill later for more, and I was so cross that she wouldn't just CLOSE this awful thing that I only half heard what she was saying.
So if you like that kind of motivational trash, maybe you'll like this skill. I don't, and I can't get it off my Echos fast enough.</t>
  </si>
  <si>
    <t>Didn’t work on my Alexa</t>
  </si>
  <si>
    <t>waste of time</t>
  </si>
  <si>
    <t>Planning Ideas</t>
  </si>
  <si>
    <t>I tried all the options and she kept saying "it's pretty late at night, I think you should go to bed." It's 8:30am PST. I even asked Alexa what time it is and she confirmed, 8:30am.</t>
  </si>
  <si>
    <t>Text To Voice</t>
  </si>
  <si>
    <t>Got it to work but it’s a pain and you have to ask Alexa a command prior to her repeating what you typed. If it were just an addon in the normal Alexa app where you could type what you want her to say and hit send it would be cool, but as is, kinda useless.</t>
  </si>
  <si>
    <t>i wish it didnt flash bright to dim just want a plain steady light</t>
  </si>
  <si>
    <t>This is CRAP! If I have to repeat 3 times I can just grab my phone!  Wring text was sent twice..</t>
  </si>
  <si>
    <t>Motivation SoundTrack</t>
  </si>
  <si>
    <t>Love the content but Alexa doesn’t launch half the time. Alexa recognizes the skill and gives a disclaimer about mature content to confirm launching but after confirming, it doesn’t play. I have to go through the process several times before it plays. It also won’t play on grouped devices, only on the local device.</t>
  </si>
  <si>
    <t>best to fall asleep to when they dont ask to review skill over and over. helps me fall asleep</t>
  </si>
  <si>
    <t>Phone number given. Code verified. Alexa said she would call, but haven't received said call yet. Disabled and enabled skill multiple times. Asked her to find my phone several times. Nothing.</t>
  </si>
  <si>
    <t>it flashes from bark blue to light blue and is annoying</t>
  </si>
  <si>
    <t>I have an Ooma Telo and was primarily interested in the ability to listen to voice mails via the Echo without a phone.  It does this well.  Combining this capability with IFTTT to add a Google calendar entry when I get a new voice mail allows me to get notified of new messages when Alexa reads my calendar and then listen to them.  Higher rating when it provides more voice mail management capabilities (i.e. delete, replay last message, replay old inbox messages when there are no new ones) and the ability to interrupt messages that are playing with additional commands (i.e. skip, delete).  As others have stated, Nirvana reached when the Echo can act as a speakerphone.</t>
  </si>
  <si>
    <t>Used to work, doesn’t anymore. Duplicates tasks. So I disabled and reinstalled, but now it’s just down, doesn’t work, can’t connect.</t>
  </si>
  <si>
    <t>Enables itself automatically. Unprompted and took a while for it to actually stop after requesting it to stop. Completely creepy and should not be automatically enabled.</t>
  </si>
  <si>
    <t>It looks like I can't use my Work or School account to link the app.  Without this functionality, the skill is of little use to me.</t>
  </si>
  <si>
    <t>every time i invoke Cortana, it says, "just this first time, go to the cortana skills settings in your alexa app and enable your device address..."
I've done this in my Alexa app as well as in the slider on this page. Can't seem to get past this step.</t>
  </si>
  <si>
    <t>Everything I ask gets "could not complete that request because there was a problem" or "there was a problem with that skill."</t>
  </si>
  <si>
    <t>I'm guessing that the Alexa iOS app update broke the skill linking and will not correctly allow you to log in and verify the skill. I'm hoping it gets resolved shortly since it seems like a nifty feature.</t>
  </si>
  <si>
    <t>Won't stop - had to disable skill</t>
  </si>
  <si>
    <t>Fortune Cookie</t>
  </si>
  <si>
    <t>Most of the Fortunes don't make sense which, in a way, truly reflects Fortune Cookies these days.</t>
  </si>
  <si>
    <t>I couldn’t get Alexa to open the Night Light Skill. She kept saying I’m Not Sure. So I sadly disabled it.</t>
  </si>
  <si>
    <t>It shouldn't cost a quarter per use of a skill that was and should remain free.</t>
  </si>
  <si>
    <t>Mastermind doesn't always work... Moreso on my cell than on my echo show though</t>
  </si>
  <si>
    <t>Love the idea of this, but hate that I have to say task master. It's annoying and I constantly forget what the command is.</t>
  </si>
  <si>
    <t>I know I gave them my correct phone number, because I received their confirmation text. Ominously, that text came from "Life Bot", a notorious spammer (do you really want to give your phone number to a "bot"?).
To make things even worse, note that in the Alexa app it says that "disabling this skill will not unlink your account." In other words, once you've given them your phone number, you're screwed!
So, I conclude that this is a SCAM to get your phone number for marketing purposes.</t>
  </si>
  <si>
    <t>Get a message that this skill no longer works or says connection lost.</t>
  </si>
  <si>
    <t>Set it up and doesn't work. Won't ring my phone</t>
  </si>
  <si>
    <t>Assumes I had a bad day and tells me to feel better about it.  Leaves me to puzzle about what went wrong in my fabulous day.</t>
  </si>
  <si>
    <t>Sounds like a sci-fi b-movie sound effect! not good.</t>
  </si>
  <si>
    <t>Worked only 1 time. When it did it was great. Would love to re review it when this highly annoying bug is fixed.</t>
  </si>
  <si>
    <t>1.6 out of 5 stars</t>
  </si>
  <si>
    <t>Easy Memo</t>
  </si>
  <si>
    <t>"Hmm, I don't have anything for you", no matter which option you choose (save, load, or delete).  Basically non-functional.  The furthest I can get is the "do you want to save, load, or delete" prompt, no matter what verb I use with the word "memo", or whether I explicitly tell it to load the skill first or not.</t>
  </si>
  <si>
    <t>Q Actions</t>
  </si>
  <si>
    <t>Would love to use this, but a complete lack of clear instructions makes it impossible.</t>
  </si>
  <si>
    <t>Commands are not intuitive and I frequently trigger other Alexa functions by mistake just trying to get this skill to do basic things like reset the stopwatch. Only 3 commands are listed on the page  Disabled after 10 minutes - I'll stick with using a timer and doing some math in my head.</t>
  </si>
  <si>
    <t>No way to issue commands once the stopwatch is started.  Stop, pause, cancel, etc, etc.  Nothing works.  Removing and don't bother installing</t>
  </si>
  <si>
    <t>Pretty light but not terribly bright and I couldn't give a command that would turn it off early</t>
  </si>
  <si>
    <t>The skill starts itself randomly and argues with you when told to stop.</t>
  </si>
  <si>
    <t>Have You Seen My</t>
  </si>
  <si>
    <t>I loved the idea of this app. However, it takes multiple steps to open and then store an item. The process was so glitchy that it took me ten minutes to store the first item. I then tried to retrieve the item but the app deleted it from my list instead. After 10 minutes of trying to restore the item I gave up and disabled the app.</t>
  </si>
  <si>
    <t>To completly take away the Mom/Dad duty, I shouldn't have to tell Alexia each time, it should be more automated like the alarms and timers.  But it's better then Simon says, which gets half my word wrong.</t>
  </si>
  <si>
    <t>My Robot - Control your Devices through Voice</t>
  </si>
  <si>
    <t>What's the point if every time you ask the skill to do something, you have to fiddle around with the actual program to make it work?
Aside from that, it'd be helpful if you could set devices to different names, rather than just desktop and laptop</t>
  </si>
  <si>
    <t>The only feature that I see is that it syncs your Amazon Shopping and To Do lists with your any.do Shopping and To Do lists, which most of the other popular list apps can do already. Cannot use Alexa to add items to any other any.do lists.</t>
  </si>
  <si>
    <t>Doesn't work if phone is on silent</t>
  </si>
  <si>
    <t>Have been home all day long. Said that they attempted a delivery which is false. My kids are swimming in the backyard so I can see my front gate nobody said UPS, got a delivery, honk the horn of his truck  or even rang my doorbell which is on file with them on the location of it.  But left a note stating that I would have to go pick up my package on another date and since it’s Friday now my package won’t be available until Monday.  This happens every single time we Use UPS.  Why pay money for delivery when they don’t do their job and I have to go to “The lockers” and pick up my package myself.  When you contact customer service within five minutes of it saying delivery attempt they don’t care they keep feeding you lines of bull crap that you’re not home.  Let alone the driver did not fill out the package pick up slip so I don’t even know anything about my package thank God for Amazon who does and send me notifications</t>
  </si>
  <si>
    <t>Currently, when I say, "Alexa, Open Night Light,"  Alexa replies, "Hello. Welcome to Night Light. To activate, say, 'Glow.'" Not a conversation I (or my partner) want to have at 3 AM.</t>
  </si>
  <si>
    <t>Activated itself in the middle of a very personal conversation with friends. That’s just creepy.</t>
  </si>
  <si>
    <t>Encouragement Affirmations</t>
  </si>
  <si>
    <t>wont stop. horrible voice. will not stop playing!!</t>
  </si>
  <si>
    <t>just say "alex, flip a coin"</t>
  </si>
  <si>
    <t>Glitches. Really sad it use to work perfect but now it sucks</t>
  </si>
  <si>
    <t>Does not work. When trying to track a package Alexa says &amp;quot;I'm sorry I cannot complete that action&amp;quot; before you can finish saying the tracking number.
Also, it would be more useful if the skill could remember all packages that are on their way to someone without having to repeat a tracking number every time .</t>
  </si>
  <si>
    <t>Too many basic features are kept behind a paywall on the app.</t>
  </si>
  <si>
    <t>can not identify what level of intelect, just keept asking random quetions to a two year old. will not stop talking, just keeps asking different questions.</t>
  </si>
  <si>
    <t>There are better list management apps out there. The only reason I use this one is because it works with Alexa. If I could switch to something like Google Keep, I would.</t>
  </si>
  <si>
    <t>This is broken for some reason.  Please fix and I’ll update review!</t>
  </si>
  <si>
    <t>As others have said - enabled and began speaking without prompt (even checked alexa app to ensure it didn't think we prompted it).  When told to stop it began the same skill unprompted, on a second device.</t>
  </si>
  <si>
    <t>Joke Teller</t>
  </si>
  <si>
    <t>Tried several times, none of the jokes were funny.</t>
  </si>
  <si>
    <t>Meal Ideas</t>
  </si>
  <si>
    <t>Just done all of those things you have to remember so many words to ask a question I can't just ask any question and get an answer this is irritating if I want a meal idea I want the recipe and the idea don't tell me something I don't even know what it is</t>
  </si>
  <si>
    <t>Every time I ask Mastermind to do something ,it wants me to accept the permission even if I've already;: done so previously pretty annoying</t>
  </si>
  <si>
    <t>As the title states, when i ask Alexa to run certain routines, she will instead start this skill. It is incredibly frustrating and I hate that Amazon has enabled this without asking or notifying. Actual garbage.</t>
  </si>
  <si>
    <t>My Journal</t>
  </si>
  <si>
    <t>I have used this skill for the past 7 days.  Everyday it tells me, "Welcome to your first journal"...it has no recollection of my previous journal entries.  There also is no r er cord in the Alexa app that I ever used this skill.  This is very off-putting.</t>
  </si>
  <si>
    <t>Not able to disable. I’ve unplugged it over night no change. This app is a headache. So far the developer is difficult to contact, no support.</t>
  </si>
  <si>
    <t>Would be better if Alexa could tell you at the scheduled time without you having to ask with the wakeup word. If I remember to ask chances are I'm going to remember to do it in the first place. If Alexa could just blurt it out at the time scheduled it would be so much better.</t>
  </si>
  <si>
    <t>The Process Daily</t>
  </si>
  <si>
    <t>I've only gotten one flash briefing, and that was 2 days ago. It's not playing anymore in my flash briefings and I have no other way of finding it.</t>
  </si>
  <si>
    <t>Daily Cup of Tea (Top Reddit Posts)</t>
  </si>
  <si>
    <t>As others have stated, please slow the delivery down. Alexa is hard to understand when talking quickly.</t>
  </si>
  <si>
    <t>Would be a great skill if you could link to wunderlist shopping list. And it will not link to wunderlist</t>
  </si>
  <si>
    <t>Giving 1 as there is no 0</t>
  </si>
  <si>
    <t>Possible scam.  You can only be put on a never ending waitlist unless you pay 15 dollars to come off.</t>
  </si>
  <si>
    <t>Every time you give a command for a calculation, before Alexa calculates the result she first repeats your PREVIOUS calculations and result. Annoying. Also, she only seems to be able to do addition, subtraction, multiplication, and division, and only for Rational numbers. No square roots, no pi, etc.</t>
  </si>
  <si>
    <t>Just quit working one day I don’t know why it would act like she was going to call but then my phone never rang??</t>
  </si>
  <si>
    <t>You can start, pause and resume, but his luck figuring out how to clear it so you can reuse it ever.
Also, all of the commands are practically a sentence long which is very unhelpful when you're trying to time something relatively short.</t>
  </si>
  <si>
    <t>Won’t accept my area code (Michigan and Chicago) for my cell. Terrible app!!!</t>
  </si>
  <si>
    <t>It’s 3am. I didn’t prompt or ask for a chat with my digital non-human device, I just wanted to turn on my sleep sound machine. Worse, when I said the phrase that was supposedly going to disable this feature, she didn’t recognize it and kept asking which app I wanted to open. Interesting idea, but executed very poorly. If you’re going to have Her initiate something, at least set hours to it, such as between noon and 6, when nobody is likely to be trying to sleep. Better yet, don’t initiate anything at all. Sorry, Echo, but you’re an electronic tool, not a friend.</t>
  </si>
  <si>
    <t>Sorry, love the skill but not enough to pay for it when there plenty of alternatives.</t>
  </si>
  <si>
    <t>Alexa will give you random numbers without the need to call an add-on app. And she'll do it for any range you define, not just 1 to 10</t>
  </si>
  <si>
    <t>Install app, paid for $15 waitlist bypass, linked account in Alexa app.  Mastermind keeps saying it's in Beta mode and have to wait.  Waitlist bypass does not work.</t>
  </si>
  <si>
    <t>Just says I’m on a wait list and won’t work</t>
  </si>
  <si>
    <t>it has been proven numerous times that blue light mess with the brain and makes it harder to fall asleep (sorry i am being brain dead and can't think of the proper terminology). the night light needs to be red to help ensure you fall asleep quickly and easily</t>
  </si>
  <si>
    <t>I spent approximately two hours of my precious time with this app.  I kept trying over different methods (PC, Alexa, Alexa App) to enter info and provide names for chores.  This had errors and did not save any information.  I was able to enter ONE chore for ONE child but it could not edit because the app did not save the info.  We all need a chore chart like this but we also it to function easily wthout wasting a mom’s time.</t>
  </si>
  <si>
    <t>The stopwatch starts running in the background and you can't see any numbers or counter on screen. And then once started, or just keeps going up all in the background. Everytime you ask about stopwatch  status, the screen shows updated increased time. No option to reset or stop or restart.</t>
  </si>
  <si>
    <t>Dream Time</t>
  </si>
  <si>
    <t>Sadly this app doesn’t work on Sonos one with Alexa</t>
  </si>
  <si>
    <t>What a stupid skill. Tell it to find your phone, so you're phone immediately starts faintly ringing who knows where, but I can't actually hear it because the app isn't done talking about itself. There shouldn't be any noises at all coming from you that are going to prevent me from hearing the phone ring. The whole purpose of you is to make the phone ring somewhere so I can hear, so in what world does it make sense to try to compete with the noise of the phone ringing? I've had to run this app multiple times before only because I never heard the phone over the loudly "helpful" instructions from the skill. What a self-defeating design. You should shut up completely once you ring the phone. I don't need to hear your instructions every single time I run you either.</t>
  </si>
  <si>
    <t>1.7 out of 5 stars</t>
  </si>
  <si>
    <t>Complete</t>
  </si>
  <si>
    <t>Asks me for login and password then does nothing.</t>
  </si>
  <si>
    <t>Ups is a joke. I got a note on my door, sign for package 1st try. 2nd try we keep ur item and u have to come find us. I have regularly bought from amazon for over 4 years. Never ever have i signed for anything. Its all dropped on my front step. This is a 10$ kit of cotter pins not a big dollar item. Company says every package has to b signed for.</t>
  </si>
  <si>
    <t>No capability to access the app or this girl on the quick events does not respond</t>
  </si>
  <si>
    <t>Priority board</t>
  </si>
  <si>
    <t>this app is no goodbarely works and never lets you delete entire list</t>
  </si>
  <si>
    <t>This only works for feeding cat or dog and possibly something about dishes. You must say it exactically "Alexa, ask noteboard WHEN was the dog fed?" If yiu vary at all she will not understand. If you try to leave any other message she talks about dishes. Pretty funny but not helpful. Will use for dog feeding after teaching family the exact phrase. It could have been much more useful.</t>
  </si>
  <si>
    <t>Setup was a breeze, but I'm a little underwhelmed. I was hoping that I would be able to say this: "Hey Cortana, turn on my kitchen lights" and have it send that to Alexa for processing. Or even "Hey Cortana, use Alexa to turn on my kitchen lights."
Instead, I have to say "Hey Cortana, open Alexa," then wait, then say "turn on my kitchen lights", then wait, then say "Exit".
So at the moment, it's neat to mess around with but it just isn't all that useful.</t>
  </si>
  <si>
    <t>extreme invasion of privacy — if one using had no awareness of said “piracy” they would divulge endless private details. no way to prevent a child from unknowingly conversing</t>
  </si>
  <si>
    <t>While the "Open night light" command works, specifying a time doesn't.</t>
  </si>
  <si>
    <t>tried to download web client, norton renoved the setup file, ssid was unsafe.</t>
  </si>
  <si>
    <t>A total POS. No matter how many times I've asked it to make a call, giving the 10 digit number, it always says it's not the full number, no matter how clearly I speak it. Useless junk. Hate it in every way.</t>
  </si>
  <si>
    <t>Does not sound much like the authentic effect; I'm guessing the creator has no rights and made something him- or herself.</t>
  </si>
  <si>
    <t>The music doesn't last long enough.</t>
  </si>
  <si>
    <t>When asked to repeat the affirmation for memorization purposes, Alexa will not understand or will give a new affirmation.</t>
  </si>
  <si>
    <t>Hello Diary</t>
  </si>
  <si>
    <t>The idea is great. I wanted to wake up and record verbally what Iremembered about my dreams. Unfortuantly everytime I open this app it goes into a speech about how to use it, so i forget what i was going to say. also its hard to add through out the day to the diary. If Isay something at night, it seems to erase what I entered that morning. doest record with date and time stamps either so referencing is hard. The speach recognition isnt very good so when Alexa reads it back to me its often jumbled. "A.S.Q. meeting" became " squar meeting" and it guesses wrong when it doesnt know the spelling. recording and playing back my own audio and my own voice would be more effective than having a transcript only option that's full of Errors being read back to me in the Alexa voice.</t>
  </si>
  <si>
    <t>Canadian Calendar</t>
  </si>
  <si>
    <t>Doesn't work. Doesn't matter what you ask it's just keeps saying "There are too many events scheduled. Would you like to search again?"</t>
  </si>
  <si>
    <t>Just a mess. Limited intelligence. None of them listen to you and go off on tangents.
I think the problem may be that the students are 20 something computer engineers but the teams need HUMANITIES majors working on this challenge too!</t>
  </si>
  <si>
    <t>Love the sounds only thing every time I want to open it Alexa always reads out the the app name pretty annoying too I mainly use this app to put my son to sleep</t>
  </si>
  <si>
    <t>I liked the fact that I can text any contact in my phone.... But I don't like the the app doesn't send the responsesv to Alexa so she can read them aloud.</t>
  </si>
  <si>
    <t>The reason is that I lost my phone, that's why I picked the app from my computer to find my phone, that it wants to text me a verification code to. Dumb</t>
  </si>
  <si>
    <t>The wind is nice as are the occasional animal sounds, but the fire loop is way too short. Makes it sound more like an old record spinning than a fire tbh. Instead of 3 sec fire loop, go with a 30 sec-1 min loop and I think this skill would be much better.</t>
  </si>
  <si>
    <t>Alexa's robot voice was not the best guide, and the breath times were a bit erratic, making it hard to pace my breathing.</t>
  </si>
  <si>
    <t>Why is it when I ask Newton to read my mail, most of the time it says, this email is best read in the Newton app. Seems like that defeats the purpose. Am I doing something wrong?</t>
  </si>
  <si>
    <t>Hello, I had this installed john my pc, but I deleted it. Now that I'm getting used to Echo and I'd like to try it again.</t>
  </si>
  <si>
    <t>This is truly VAPORWARE at this point. The concept seems great but they are funding their development by getting people to lay down $15 for "Instant Access" to an application that is still in development. Under the claim of "closed beta", they have created a scarcity demand with Alexa users. Don't pay the $15, don't bother to download the app. If or when they release the full version, try it out.</t>
  </si>
  <si>
    <t>I don't know how to make a change or make a correction.</t>
  </si>
  <si>
    <t>Tinnitus Therapy - Notched Sound</t>
  </si>
  <si>
    <t>I enabled the skill and requested that Alexa open tinnitus therapy and good ole Alexa was only able to take me to the app store.  Naturally, none of the apps matched this skill.</t>
  </si>
  <si>
    <t>Translate This</t>
  </si>
  <si>
    <t>There are three phrases in French.  Really?  Seems like a skill someone played at bt never finished.</t>
  </si>
  <si>
    <t>Unique Daily Affirmations</t>
  </si>
  <si>
    <t>All it would do is repeat one affirmation, would not give me another one.</t>
  </si>
  <si>
    <t>1.5 out of 5 stars</t>
  </si>
  <si>
    <t>activity finder</t>
  </si>
  <si>
    <t>Very limited options, keeps repeating same thing...Go for a walk, go out to lunch.</t>
  </si>
  <si>
    <t>Tell My Kids</t>
  </si>
  <si>
    <t>I use the built in reminders and the announcements to nag my kids. while saving my voice..it is major reason I got echos for my house. Don't see a reason for this skill.</t>
  </si>
  <si>
    <t>Extremely deceptive. It says nowhere in its description that you are paying. I only found this out because I read the reviews. Don’t let yourself be fooled, don’t enable this skill.</t>
  </si>
  <si>
    <t>All Alexa said was I would if I could but I can't so I won't.</t>
  </si>
  <si>
    <t>Disappointing that this only plays a single song over and over and over and over and over ...... Works for getting our boys to sleep, but drives us parents crazy.</t>
  </si>
  <si>
    <t>I want to tell my kids to do something when they are in a different room. If we are both standing next to the Alexa in order to hear the directions, this is just a novelty.</t>
  </si>
  <si>
    <t>When this app shuts off from the timer, a creepy, demonic voice will ask if you want to extend the time. Don’t answer her! I instantly disabled this skill ??</t>
  </si>
  <si>
    <t>Witty Insults</t>
  </si>
  <si>
    <t>The first phrase is the only one that picks up, and the insults are kind of childish...</t>
  </si>
  <si>
    <t>You cannot even finish a complete sentence before she interrupts you and says, “recorded.” I cannot make use of this skill in a way that would be useful to me.</t>
  </si>
  <si>
    <t>I echo many of the comments here already. It's very tough to get the stopwatch to stop. If you want accuracy, this skill isn't there yet.</t>
  </si>
  <si>
    <t>This skill would be so much more useful if it kept a written list of what is in the freezer or fridge so that I can access it from the grocery store or while meal planning!!  I was so excited when I saw this skill,  but I am disappointed with it.  Alexa reading off a list is not helpful,  a written list would be.</t>
  </si>
  <si>
    <t>I loved this app when I first got it but the latest couple of updates has screwed it to pieces.  It is becoming too difficult to use any more.</t>
  </si>
  <si>
    <t>This skill is useless. Every time he says its 6:45pm.</t>
  </si>
  <si>
    <t>It won't stay on longer than 10 minutes. Not useful, since my kids (who are scared of the dark) usually take an hour to fall asleep.</t>
  </si>
  <si>
    <t>Like everyone one else here this app was op bee by mistake when I tried to open big sky.</t>
  </si>
  <si>
    <t>Doesn’t seem to work on Sonos One which is too bad, would have been nice :)</t>
  </si>
  <si>
    <t>CloudClock</t>
  </si>
  <si>
    <t>Too much information.</t>
  </si>
  <si>
    <t>terrible</t>
  </si>
  <si>
    <t>Have someone else call you, or use another smart app. This only works if your volume is on, and it plays a loud ad the entire time it calls you.</t>
  </si>
  <si>
    <t>I would like to be able to set up more than one list and have each list with a title you can ask for and add or take off items from the list instead of having to clear the whole list and only being able to have 1 list at a time.</t>
  </si>
  <si>
    <t>There seems to be way more misunderstandings in this skill than with Alexa overall. Super frustrating! However, it does work IF you get it to understand you.
Problems:  (1)  If you tell it two places for the same item, it remembers the first.  Should ask if you want to change place. (2) There needs to be a way to get it to list all items remembered.</t>
  </si>
  <si>
    <t>I can turn the night light app on with no problems. But when I instructed to turn off night light I get a verbal response stating it can't find night light. Why is it talking to me at 2:30 in the morning?</t>
  </si>
  <si>
    <t>Repeats too quickly.</t>
  </si>
  <si>
    <t>This is a review for the Alexa “Find My Phone” skill. If you have an iPhone, and you have it in Do Not Disturb (DND) mode and you allow your favorite contacts to call you in DND, there is no way to add Alex’s phone number to your favorites list. Thus, if Alexa calls you in do not disturb mode, you will not get her phone calls., Your phone will not vibrate, or ring. The skill therefore is useless in that scenario. The only reliable phone call that will reach you in that scenario is Apple’s Find My Phone, unfortunately.
If Alexa could be set to only call from one phone number, that problem could be fixed.</t>
  </si>
  <si>
    <t>Received the activation code, so I know that the number on the system was correct. The phone never rang after trying on multiple occasions. Deleted within five minutes of enabling skill</t>
  </si>
  <si>
    <t>now told i have to buy credits which sucks, no lonfer goint to use</t>
  </si>
  <si>
    <t>Motivate Me, Please</t>
  </si>
  <si>
    <t>It is turned on in the app, when I tell echo to play says it need to be enabled. When I say enable says the app is already turned on.</t>
  </si>
  <si>
    <t>Dot confirm she made the countdown calendar. I asked her how many days until ... &amp; she tells me I don't have a countdown calendar I tell her to set a days until event. she says sure what's the event I tell her she repeats it I tell her yes to confirm it she says done but then I go and ask to see it or ask how many days are until that event she tells me I don't have any events. the phrase "how many days until" should actually open this skill. .  Too many precise phrases to have to remember.  There should also be a list of countdown calendars I have listed so I can choose the exact phrase I used when I set it up</t>
  </si>
  <si>
    <t>I don't understand what the purpose of this is.  This morning I forgot the name of the app that I was trying to get to (Big Sky) and was very confused by this.  Who the heck is Jabel and why would I want to talk to him anyway?!?!?</t>
  </si>
  <si>
    <t>Have done everything to get it to work, but still won't.</t>
  </si>
  <si>
    <t>Martin the Tweeter</t>
  </si>
  <si>
    <t>Tried speaking slowly, faster and just as I always do NO LUCK</t>
  </si>
  <si>
    <t>Does not tell me it’s time to blaze when it’s clearly time to blaze</t>
  </si>
  <si>
    <t>I have had to disable and reenable this app multiple times a week. When it works, it’s great. But I can have no faith that the list is accurate at any point. unacceptable
.</t>
  </si>
  <si>
    <t>Doesnt work, only starts cant stop or start new one.</t>
  </si>
  <si>
    <t>Daily Motivational Quote</t>
  </si>
  <si>
    <t>Repeats the same thing everyday and the voiceover isn't great to listen to</t>
  </si>
  <si>
    <t>Baby Shush</t>
  </si>
  <si>
    <t>when my baby is half asleep and i ask for shushing noise i dont want alexa to give a lecture that "welcomes you to baby sush...." i just want a sushing sounds. it wakes him up every time. once it starts its great but the instructions are jarring and complete unnecessary.</t>
  </si>
  <si>
    <t>Does  not work frustrating</t>
  </si>
  <si>
    <t>just does not work</t>
  </si>
  <si>
    <t>Don’t see the point of this AT ALL!!!  I wish I could figure a way to charge the developer for my time to enable and then disable this skill (I use the term loosely).</t>
  </si>
  <si>
    <t>My Poems</t>
  </si>
  <si>
    <t>I like the selections, but find it hard to either search for a poem, or get a list of available poems.  I'm left just scanning by "next, next, next, infinitum"</t>
  </si>
  <si>
    <t>I was able to link it after some difficulty, but she can't seem to understand me after multiple attempts.  Thinks I'm saying "Wunder lake".  No way to see correct her in the app.</t>
  </si>
  <si>
    <t>Mr. Math</t>
  </si>
  <si>
    <t>yeah well. there are numerous duplicate skills. numerous skills that do exact same thing.if that wasn't bothersome enough. when get email about new skills. when the skills already exist and have been activated...they not new</t>
  </si>
  <si>
    <t>Terrible app UI/UX. Annoying. Intrusive.
Miserable. No updates. Waste of money.</t>
  </si>
  <si>
    <t>Tried it twice. Both times I asked Alexa to loop on and she confirmed, but the skill cut off after 30 minutes. And the volume is not steady. Louder, softer, louder, softer. And not in the way that rain does not fall steadily. It's a very annoying timed or rythmic way.</t>
  </si>
  <si>
    <t>Able to listen to voice mail. Unable to make calls. Pretty pointless when what I really wanted it to do was to make calls using it.</t>
  </si>
  <si>
    <t>Please allow a silent timer. Too annoying, had to uninstall.</t>
  </si>
  <si>
    <t>It only works if your ringer is o  if it's on vibrate or silent you won't hear it</t>
  </si>
  <si>
    <t>Light blinks. Can’t get more than 2 stars for a blinking night light. Looks like they have fixed other poor features so hopefully they fix this.</t>
  </si>
  <si>
    <t>Pin Number requirement to access the hiding place info would be nice.</t>
  </si>
  <si>
    <t>I've looked at several stopwatch skills and none of them seem to do a couple of the most basic things.  When you initiate the stopwatch it should give you affirmative feedback that the stopwatch has started.  And when you stop the stopwatch skill it should announce the elapsed time to that point and tell you that the stopwatch is being cancelled.</t>
  </si>
  <si>
    <t>Recollect Manager</t>
  </si>
  <si>
    <t>Useful concept, poor execution</t>
  </si>
  <si>
    <t>This skill does nothing.</t>
  </si>
  <si>
    <t>Unfortunately when I enable this all I get is a sample of Aerosmith’s album.</t>
  </si>
  <si>
    <t>Doesn't work, only gives an appropriate length of time.</t>
  </si>
  <si>
    <t>Meditation Sleeping Success</t>
  </si>
  <si>
    <t>Great idea, but for my taste the narrator speaks way too fast. I only used the skill a couple of times and I found that it actually put me on edge by how quickly the prompts were spoken. I'm used to the cadence of Headspace and Buddhify, which are much more deliberate, relaxed, and soothing.</t>
  </si>
  <si>
    <t>Countdown Clock - Christmas, New Year, and more</t>
  </si>
  <si>
    <t>does not work, dont waist your time.</t>
  </si>
  <si>
    <t>My stopwatch has been running for over 230 days, and no matter what i do, it will not stip</t>
  </si>
  <si>
    <t>Chat Bot</t>
  </si>
  <si>
    <t>‘Hello how are you?’
I’m fine.
‘I’m sorry I didn’t understand that’</t>
  </si>
  <si>
    <t>the most painful meditation exercise ever!</t>
  </si>
  <si>
    <t>Some reply is too much, alexa warm body talk is creepy.</t>
  </si>
  <si>
    <t>List of Lists (LOL)</t>
  </si>
  <si>
    <t>Thumbs down. Clunky. Doesn't work. Doesn't add content to the new list. As Sister Angelica wrote on my 8th grade math homework, "Needs work!"</t>
  </si>
  <si>
    <t>The jokes are NOT funny,some are just sexist crap.
I do like having headlines,but to not explain,or actually go into those headlines,it leaves alot to be desired.Perhaps with time,this will change?</t>
  </si>
  <si>
    <t>Just stupid</t>
  </si>
  <si>
    <t>“FREE TRIAL” wasn’t stated anywhere. After 5 ‘free’ uses the APP said it will now charge a fee.  Will delete this and just say Alexa CALL phone number X or CALL ‘name’ and it will be free again. - hopefully.
I call my other phone this way so it should work for my phone also.
i am now DELETING this ‘skill’</t>
  </si>
  <si>
    <t>Every question I asked opened an app to purchase, it's not very inspiring or motivating, except to remove it immediately. Thanks, but, no thanks.</t>
  </si>
  <si>
    <t>I can’t figure out how to get this skill to start at a certain time, thus being able to wake up to rooster sounds.</t>
  </si>
  <si>
    <t>Wished she would stop delaying the start of the meditation with her talking, but just let it begin immediately.</t>
  </si>
  <si>
    <t>The ooma skill allows you to play your oooma messages, but it does not allow you to make or receive calls through your echo device.
If receiving and making calls from echo could be added this would be a 5 Star skill and I think even increase sales of both ooma and echo, just a suggestion.</t>
  </si>
  <si>
    <t>Shared Thoughts</t>
  </si>
  <si>
    <t>Waste of time. Doesn’t work.</t>
  </si>
  <si>
    <t>Nice concept but it doesn't work for me. When I ask Alexia to use Ooma to call someone it's put on my ToDo list instead of making the call. I linked my phone already.  Why doesn't it work?</t>
  </si>
  <si>
    <t>Opens itself at odd times and then won't let me close it without asking a bunch of questions. terrible app that undermines the value of the Echo.</t>
  </si>
  <si>
    <t>With this Alexa gives a nice sweet quote, phrase or sentence. Some are longer than others, some are sweeter than the rest, overall each one varies.
 For some people who just really want to hear another voice, especially one that sound like it deeply cares about you. Then this app is perfect.
For someone who might find it creepy for Alexa, an AI, talking like it has actually feelings towards you, then don't bother enabling this.</t>
  </si>
  <si>
    <t>Needs more work.
  Does not allow to delete selected messages
  Says phone numbers as &amp;quot;plus 16 billion 198 billion 543 thousand 212&amp;quot;</t>
  </si>
  <si>
    <t>This junk showed up without me wanting it.</t>
  </si>
  <si>
    <t>The guy talks too fast and goes too fast. Doesn’t relax you at all when someone’s talking so fast</t>
  </si>
  <si>
    <t>When I mentioned glad leftovers Alexa went to glad recycle. I will add more items to leftovers to see what happens</t>
  </si>
  <si>
    <t>Have asked Alexa to play 1 minute Mindfulness and have listened to Alex's introduction and then Alexa says she can't access  the 1Minute Mindfulness at this time. I guess the introduction is the mindfulness that I don't need.</t>
  </si>
  <si>
    <t>Doesn't really sound like a transporter but still glad I can say "beam me up"</t>
  </si>
  <si>
    <t>I need an exercise counter that gives me enough time to complete a report.</t>
  </si>
  <si>
    <t>No iPhone support when an article I read said it did.</t>
  </si>
  <si>
    <t>To verify it is you it sends a code via text message for you to read out loud before initiating the find my phone feature. So it doesn't make it useful when you don't know where your phone is!</t>
  </si>
  <si>
    <t>Positive Affirmation</t>
  </si>
  <si>
    <t>I really like the content.  The affirmation selections are excellent.  They start with repeat after me but then are rapid fire.  There is no way to repeat after.  Starting the skill with requiring a yes answer to begin is annoying too.  hoping this is tweaked  because i like the affirmations selected</t>
  </si>
  <si>
    <t>All of the stopwatch skills have one FAULT which prevents them from being useful.  You can't PAUSE and RESUME.  Why is that so hard to understand?  Is it absolutely necessary to reset the stopwatch back to zero when it is stopped?  This skill is less useful than the other versions because in trying to make it more responsive to alternative commands Alexa is confused.  It is more accurate when there are precise commands.  "Alexa stop stopwatch.  Sorry I am having some trouble." "Alexa stopwatch stop. Tone."  "Alexa start stopwatch.  The Stopwatch has been running for 4 hours."</t>
  </si>
  <si>
    <t>I just started using this app and tried out the Alexa skill.  First, I noticed that there seems to be no way to access my to-do lists from Alexa.  Although it's antithetical to my organization intention, I moved all my to-do lists to shopping lists.  Sadly, the list contents showed up in reverse order.  Since I had prioritized the lists, this meant that Alexa lists them in reverse order.  It makes using the Echo Show kinda useless for displaying the lists because the lowest priority shows up first and you have to manually scroll to the bottom.  It's probably not much use in reading them to you backwards either.</t>
  </si>
  <si>
    <t>All I get is a error that says it "could not complete that request because there was a problem."</t>
  </si>
  <si>
    <t>It only,  ONLY does Start. You can't stop it!  What's the point?  What a useless app!</t>
  </si>
  <si>
    <t>Calling out seems to work, but nicknames don't seem to work. Also asks me to set up an account to check voicemail even though it already works to dial out???</t>
  </si>
  <si>
    <t>Like others have noted - the skill doesn't seem to connect to my team slack domain. The app shows up in my slack settings, but Alexa still says I'm not signed in to my slack team.</t>
  </si>
  <si>
    <t>Wonder Bot</t>
  </si>
  <si>
    <t>pointless to save the whole phone number, or license number, or whatever without the first digit! how can you correct it? useless, otherwise.</t>
  </si>
  <si>
    <t>I linked my account and tried to make an event and nothing happened on my calendar.</t>
  </si>
  <si>
    <t>Spams nonsense without prompting</t>
  </si>
  <si>
    <t>It will not link to my Google calendar</t>
  </si>
  <si>
    <t>After multiple requests Alexa still didn’t understand what I was saying and would give me other important dates.</t>
  </si>
  <si>
    <t>It just keeps saying ‘the list is empty’ and when you get around it by saying what you want to add, it keeps repeating your Number 1 but still does not recognize the phrase ‘add to list’</t>
  </si>
  <si>
    <t>Seemingly installed itself without my authorization. Not even sure who to blame, but if this is the future then I opt out.</t>
  </si>
  <si>
    <t>Ground Me: Guided Meditation</t>
  </si>
  <si>
    <t>It does not give any time to reflect on the things it asks to.  It asks to reflect on something, and then it goes on as of you're done.  This does not help to relax and meditate.</t>
  </si>
  <si>
    <t>This is useless. Not nearly bright enough to make a difference unless you live in a complete dark area of the country with no ambient or other light.</t>
  </si>
  <si>
    <t>My Reader</t>
  </si>
  <si>
    <t>I would LOVE for this to be a functioning skill. Multitasking while getting my news would be a godsend. It makes you go through a whole routine of copying and pasting articles, then texting them to a server. This gives it an article number and summary of chapters. After going through all of that, it either cuts the articles short, or says it's having difficulty accessing "My Reader" right now. Hopefully the future brightens on this dim skill, because it would truly be lovely to utilize.
*Update: I have an updated comment below that I feel all interested in this skill should read.</t>
  </si>
  <si>
    <t>Can't set a interval every 30 minutes for the night to use as a reminder for my kid to go potty</t>
  </si>
  <si>
    <t>DOES NOT TELL YOU HOW T CONNECT TO YUR MICROSOFT ACCOUNT!</t>
  </si>
  <si>
    <t>When I used to tell Alexa "good morning" she would give me a fun fact. Then this "skill" started--not by me! I don't know where it came from! And it's just some lady giving me a compliment or something? It's stupid.</t>
  </si>
  <si>
    <t>Seems like a scam, especially since their web page hasn't been updated in ages.
UPDATE:  Literally minutes after writing the original review I received an email inviting me to use Mastermind.  Thanks.  Hmmmm.</t>
  </si>
  <si>
    <t>Isn't this redundant?  Alexa already does this without enabling a skill.
Alexa, flip a coin.
Alexa, roll a die.
Alexa, roll 3 dice.
And several other choices, such as Alexa, roll d8</t>
  </si>
  <si>
    <t>Would say the same thing each time, became frustrating and boring</t>
  </si>
  <si>
    <t>Doesn't work. I input dates on multiple events and all Alexa does is provide a canned response to upcoming generic dates not associated with my input.</t>
  </si>
  <si>
    <t>It doesn't set a reminder. It still is trying to make it a "to do" thing. wrong title and it took a while for it to even recognize the "Due Date" name</t>
  </si>
  <si>
    <t>I'm sorry but it doesn't sound like the classic transporter sound, at least I don't think so.</t>
  </si>
  <si>
    <t>Wet Fart</t>
  </si>
  <si>
    <t>Could use more than one noise. Which sounds nothing like a fart at all</t>
  </si>
  <si>
    <t>This app is beyond pathetic.</t>
  </si>
  <si>
    <t>Terrible skill. Doesn't recognize any command I tell it</t>
  </si>
  <si>
    <t>CTA Tracker</t>
  </si>
  <si>
    <t>Doesn't recognize Howard station, which is the one I need. Was able to get it to work for my work one...but I hardly need that at home.</t>
  </si>
  <si>
    <t>This is a fun app for my household. However, each chore should have its own separate value. Letting the dog out should not equal to making dinner for a family of 5 from scratch.</t>
  </si>
  <si>
    <t>Peace Affirmation</t>
  </si>
  <si>
    <t>alexa says, "repeat after me" then recites an entire paragraph without pausing. the message was positive but impossible to recall and repeat such a long recitation.</t>
  </si>
  <si>
    <t>I am trying to get a list of the items in my subscription service</t>
  </si>
  <si>
    <t>Waste of time... she’s says hmm not sure how to help you with that.</t>
  </si>
  <si>
    <t>so far it has not worked. Anytime i have tried adding a reminder to Any.do it will automatically add it to my Alexa app.</t>
  </si>
  <si>
    <t>an app offering awkward silences and telling me to expect more of myself wasn’t what i needed</t>
  </si>
  <si>
    <t>would like it to be as advertised: a steady blue light. the flashing is distracting.</t>
  </si>
  <si>
    <t>I like the skill but I need to remove it because it try’s to get me to meditate every morning and when it starts there is no way to skip the meditation it just resets the timer on the meditation.  I say Alexa home Alexa stop Alexa next Alexa end meditation Alexa never try to get me to meditate again she just starts the timer over for whatever I say to try and stop it. So I am deleting the skill. Because it won’t listen to me that I do not want to do your stupid meditation</t>
  </si>
  <si>
    <t>Cannot be turned off until it has finished the prestablished run time and you cannot issue any other commands until it shuts off.  Seems to be something else happening in the background too.</t>
  </si>
  <si>
    <t>No account found for that phone number and password.  I can use the same credentials to login Omar.com but not in this app.</t>
  </si>
  <si>
    <t>1 star is an overstatement . It can't recognize ANY of my contacts. This "skill" is more a waste</t>
  </si>
  <si>
    <t>doesn't do squat!</t>
  </si>
  <si>
    <t>Uh 10 minutes  after it has been on it ask if I was to keep the light on... I hate this and is by far creepy.  Never using it again.</t>
  </si>
  <si>
    <t>If you reply like this in the real world it isnt gping to help anyone and both will feel much worse afterword</t>
  </si>
  <si>
    <t>Not much else to say. It does not work.</t>
  </si>
  <si>
    <t>As another person stated, this works fine but by the time I remember the horribly long trigger I've forgotten what number I want Alexa to remember. Maybe just Elephant Number as a name/trigger would have been an improvement?</t>
  </si>
  <si>
    <t>You can fill up you kitchen but don't think you will be able to remove items. Adding was a snap but she refused to remove anything</t>
  </si>
  <si>
    <t>My farts are more useful than this useless app....</t>
  </si>
  <si>
    <t>I tried to like this app but it did not fulfill my needs. I think it has a lot of potential but I am just not disciplined enough to remember to put things in to remind me.</t>
  </si>
  <si>
    <t>I don't want this skill to auto enable, i already have a good night routine that this interferes with</t>
  </si>
  <si>
    <t>Wiffy</t>
  </si>
  <si>
    <t>doesn't give correct router info</t>
  </si>
  <si>
    <t>It does what it says, plays voicemail and makes calls.  It would be nice if you could say &amp;quot;delete&amp;quot; and &amp;quot;skip&amp;quot;.  I figured out you can skip messages by interupting the message and say &amp;quot;Alexa, play message&amp;quot; or &amp;quot;Alexa, listen to message&amp;quot; and it will skip to the next message, although it's a little finicky.</t>
  </si>
  <si>
    <t>If I knew where my phone was I would not need the app... DUHHH!</t>
  </si>
  <si>
    <t>I don't think it's worthy to have this when you can ask Alexa to do the figuring for you.</t>
  </si>
  <si>
    <t>Not sure if I'm doing something incorrectly - but it seems like the only commands that AutoVoice is accepting are the ones listed above. When I try to deviate at all with any other commands, it doesn't accept it.</t>
  </si>
  <si>
    <t>Bad skill</t>
  </si>
  <si>
    <t>Creepy. Didn’t enable it, started spewing at 11:48 Christmas Eve. When I said Alexa Stop it just started over. Unplugging it resolves this problem but then it’s not useable.</t>
  </si>
  <si>
    <t>The longest time it gives as a wake up is 7 hours from the bedtime....the other times are much earlier.  I don't believe this is quite accurate given sleep variations are 6 to 9 hours.  I'm not sure what waking up after a R.E.M. Cycle early on would do, since your body is cycling in and out of non R.E.M. &amp; R.E.M. - with each R.E.M. supposedly getting longer. It seems to me you end up sleep deprived? I tried this a few times and set the alarm by the last wake time. Ultimately, I ended up falling back asleep on most occasions for longer.</t>
  </si>
  <si>
    <t>This is a nice idea, but it can only play 60 seconds, which isn't very useful. It's fine for a couple of breaths, but you're not allowed to really relax into it. Actually, it cuts the music at about 55 seconds. (Yes, I timed it.) There is also a very long script at the beginning and end of the mediation. It's fine the first time, but incredibly unnecessary and annoying after hearing it just a few times.</t>
  </si>
  <si>
    <t>The buttons on my home phone are sticky. So using my voice to dial a number is great. BUT Alexa/Ooma cannot find any of my Ooma contacts. So calling “Mom” or “Peter” etc simply does not work - and makes the skill mostly worthless</t>
  </si>
  <si>
    <t>It works but the trigger is way to long and be a tongue twister, when you can find that pencil...should be short like elephant, Ellie or  er save this number</t>
  </si>
  <si>
    <t>Router Reset Wizard</t>
  </si>
  <si>
    <t>Your forgetting Alexa needs WiFi to do anything and if your reseting your router chances are your WiFi’s down</t>
  </si>
  <si>
    <t>I'm in my kitchen and all of a sudden Alexa  starts talking. Just about scared me to death. Found out later that this skill was added automatically. Now disabled, don't want the skill and would have appreciated some warning it was there</t>
  </si>
  <si>
    <t>First this is simply a countdown from 10 not a New Years Countdown. Secondly, it was very difficult to engage. Useless app. I deleted it minutes after installing.</t>
  </si>
  <si>
    <t>Cannot register desktop saying error</t>
  </si>
  <si>
    <t>This skill works well but does not work with other skills running. Unlike built-in reminders or alarms that 'pop-up' during music or audio playing this skill will not run. Until that happens I either have to I keep running it again or dedicate an Alexa device to run it exclusively. Also whenever I use one of the voices to say the time it starts stating the time by saying 'TickTock....'. Fortunately for me I have a dedicated Echo just to run this skill which does work as described.</t>
  </si>
  <si>
    <t>I would like to say the bill name and let me know the date due not just the category name option, I have to use other as a bill name and I know I'll forget that other meant. Also have the option to edit on my phone would be great</t>
  </si>
  <si>
    <t>for some reason, stop, quit, and cancel commands dont work.</t>
  </si>
  <si>
    <t>This app/software is really not user friendly.  If I could give it zero stars I would.</t>
  </si>
  <si>
    <t>It doesn't work as well....</t>
  </si>
  <si>
    <t>Doesn't work whatsoever.  I tried all commands listed and Alexa doesn't understand,</t>
  </si>
  <si>
    <t>It doesn't work on my Note 9 it said my phone is not compatible with Cortana skills</t>
  </si>
  <si>
    <t>Didn't stay on. After 5 minutes, it turned off on it's own.</t>
  </si>
  <si>
    <t>After two days, I’ve not had a problem using the... er... skill (?). But it calls my Ooma phone, wherein I have to hit the talk button for the call to go through. I don’t see any convenience or time-saving involved. After all, the process would be: go get the landline, wake Echo/Alexa, tell it to dial a number, then hit a button on the landline handset. Why not save the trouble of talking to Alexa and just dial the number on the handset?</t>
  </si>
  <si>
    <t>Did everything right, Alexa's says she will call the phone but nothing happens. I found another skill that actually works.</t>
  </si>
  <si>
    <t>I hit the part about it possibly becoming a paid service. If I want to pay just to have Alexa read email out loud, I'm going to get something like Newton Mail... and I'm not paying for that either. It's one charge too far.</t>
  </si>
  <si>
    <t>Alexa, herself, is better.  I have tried 4 so far and none of them even come close to a chat-able bot.  Responses are canned and often don't fit either the comment or the question.  Responding only to specific questions, not ones that could provide a dynamic answer.</t>
  </si>
  <si>
    <t>The reaponse i get is im not sure uow to help you with that...idk hiw to make sure my phone number is paired to the device and ive allowed the permissions its needs and theres no instructions</t>
  </si>
  <si>
    <t>I need this to be true but unfortunately this app is a spoof.</t>
  </si>
  <si>
    <t>I loved this until it stopped working</t>
  </si>
  <si>
    <t>I really wanted to like this.  I got it to set a due date, but I could not retrieve what was due that day.  The skill wouldn't recognize my daughters name (Aubrey).  This would be useful as part of the flash briefing, and also if there was a way to see/edit the calendar via your phone...Oh, and after the basics are fully functioning.  Right now I am disabling it because it is useless for me.</t>
  </si>
  <si>
    <t>I like the 1minute option, great for introducing kids to mindfulness. But when you mix wailing cats with the sound of waves - that does not work. All the background “music options” have a relaxing sound with some other horrible sound mixed on top of it and it’s very distracting. Even for a 1 minute “break” - I find myself greatly anticipating it to end! Thumbs down!!</t>
  </si>
  <si>
    <t>All I get told back is i don't have any reminder here.</t>
  </si>
  <si>
    <t>This is terrible AI. It is simple cause and effect riddled with puns for alleged entertainment.  The youngsters that coded this need to look back at what has already been done and improve upon it.  The decades-old 20 questions AI just stomps all over this.  There was an old AI therapist program created around 1990 called Dr SBAITSO that makes this seem like hello world.  Don’t reinvent the wheel, improve upon it.  Very disappointed.</t>
  </si>
  <si>
    <t>looks like you turned on the camera and covered the lense. waste</t>
  </si>
  <si>
    <t>every time i say Alexa Red alert it open my fire tv and trues to play movies.</t>
  </si>
  <si>
    <t>Don't call yourself "eHow Hacks Daily" if you update twice a week AT MOST--sometimes less!  Disabled this skill after months of wasted time every morning.</t>
  </si>
  <si>
    <t>Nothing syncs with Alexa. This skill does nothing but show blank calendars.</t>
  </si>
  <si>
    <t>Won't really save remonders.</t>
  </si>
  <si>
    <t>I just want to start my day....I don't have time to meditate for 3 minutes or whatever. Trying to just get Alexa to tell me the weather, the news, and a joke.</t>
  </si>
  <si>
    <t>The idea is great but unfortunately it never works for me. No matter how many times I try or how many different ways I say it Alexa won't understand or bring up mastermind for some reason and always gets it wrong.</t>
  </si>
  <si>
    <t>Brownie Points Skill</t>
  </si>
  <si>
    <t>I used the suggested commands to set up charts for my kids, but the point totals were always wrong as she didn’t seem to record points half the time I asked her to. Good concept, frustrating to use.</t>
  </si>
  <si>
    <t>More time options - 5, 10, 20 minutes
Affirmation as well as mindfulness
It would also be cool to have hypnosis options listed in skills</t>
  </si>
  <si>
    <t>Once started, it was impossible to stop this skill without disabling the skill and then unplugging my Echo.</t>
  </si>
  <si>
    <t>I disabled and enabled... I texted unstop to all of the numbers in the description... She says she's going to call my phone but nothing ever comes through.</t>
  </si>
  <si>
    <t>Want to really try it. Can't download to my android 6.0.1... maybe offer clearer instructions on how to pair</t>
  </si>
  <si>
    <t>Song Therapy</t>
  </si>
  <si>
    <t>It "analyzes" your mood, giving a ridulously long chain of numbers, then tells you it can't access the skill.</t>
  </si>
  <si>
    <t>Tip Calculator</t>
  </si>
  <si>
    <t>Download this app for my Alexa but I'm not sure how to use it when I'm out in public .  I gave it a two because i havent used it yet</t>
  </si>
  <si>
    <t>Volume Calculator</t>
  </si>
  <si>
    <t>The answers may be correct but they are metric units. It's not suitable for my needs...</t>
  </si>
  <si>
    <t>I put in the wrong account and now it is impossible to change to the correct account. Once it is setup it can not be changed. I have been on tech support for over an hour. They are very patience but can't solve the problem.</t>
  </si>
  <si>
    <t>when I open it it immediately starts telling me birthdays for politicians and public figures whether I want that information or not. but it doesn't give me any option of me putting in my own information.</t>
  </si>
  <si>
    <t>I like the beta. It would be nice if I could link my Microsoft exchange contacts with Mastermind.</t>
  </si>
  <si>
    <t>If phone is already lost, doesn't work because Alexa sends code to phone to verify
My tablet receives same messages as my phone, but wouldn't show code on tablet
P.S.  I didn't lose phone, just too lazy to go get phone in other room</t>
  </si>
  <si>
    <t>Love the skill but british voice so dry and impersonal.</t>
  </si>
  <si>
    <t>After successfully linking tried the command. Alexa doesn't recognize ooma link.</t>
  </si>
  <si>
    <t>Didn't work for me</t>
  </si>
  <si>
    <t>Voice Vault</t>
  </si>
  <si>
    <t>Never could get it play recorded messages or react to recall or delete commands.  It is a nice concept for a skill.  I am sure it's user error, but just couldn't figure it out.</t>
  </si>
  <si>
    <t>Alexa has  a hard time understanding the words "Advanced Tasks" when used in adding an item,but not when saying open  "Advanced Tasks".  Change the name to one word. Otherwise it works but difficult.</t>
  </si>
  <si>
    <t>Who's the man!</t>
  </si>
  <si>
    <t>It keeps telling me that Tosh is the man. I have no idea who Tosh is, and it’s certainly not me.</t>
  </si>
  <si>
    <t>Can't sync lights, sound is way to fast</t>
  </si>
  <si>
    <t>Even when Alexa finally can understand the name to call,  it can find it in Ooma address book.</t>
  </si>
  <si>
    <t>Started up without permission and started asking questions. With Amazon's latest security breaches, this didn't give me the warm fuzzies...</t>
  </si>
  <si>
    <t>This is missing the most important  feature!</t>
  </si>
  <si>
    <t>Thank You Note</t>
  </si>
  <si>
    <t>Don't waste your time with this skill.  Totally useless.</t>
  </si>
  <si>
    <t>It works as a night light, I just wish it wouldnt turn off the music.</t>
  </si>
  <si>
    <t>Would LOVE to be able to hear/use the calendar with my echo. Just a list doesn’t do much for me.</t>
  </si>
  <si>
    <t>Didn't work.  Just kept repeating lisr is empty and couldn't understand that I was trying to add to it</t>
  </si>
  <si>
    <t>Synchronized with 35 second timer on my phone, phone went off alexa was still at 14 seconds.</t>
  </si>
  <si>
    <t>Minimalist Tips</t>
  </si>
  <si>
    <t>Wish I could just say "Alexa, tell me a minimalist tip", instead I have to keep looking up the app to look at the phrase to get the tip since it's a rather long and clugy phrase.</t>
  </si>
  <si>
    <t>another completely useless meaningless app from Alexa. looks like the place is being completely run by millennials</t>
  </si>
  <si>
    <t>Jocko Advice</t>
  </si>
  <si>
    <t>I love Jocko! This skill is great when you feel like you need to hear a bit of motivation, but I feel like I’ve already heard all the sound clips already. More updates would be great, that would make it 5 stars for me.</t>
  </si>
  <si>
    <t>It would be great if Alexa could at least READ my calendar items for the day!!! Adding them would be fabulous too, but maybe that is asking too much?!!?</t>
  </si>
  <si>
    <t>Consider changing activation phrase to, “Alexa, Captain on the bridge!”</t>
  </si>
  <si>
    <t>I like the idea of that skill,  but I'm really more interested in the project and issue status of my company's JIRA instance.
Is there a way to configure the JIRA URL and credentials for any server?</t>
  </si>
  <si>
    <t>Never syncs. Tried all the fixes, workarounds and troubleshooting recommendations to no avail. Todoist is awesome. This skill is completely worthless ??</t>
  </si>
  <si>
    <t>I enabled this when good morning beautiful was discontinued.  This skill was good for a couple of days but now the one liners are blah. It was almost better than nothing.</t>
  </si>
  <si>
    <t>Even @ 4:20 it says it's not time...</t>
  </si>
  <si>
    <t>I can't adequately stream my amazon music service and use this skill. The music still plays, but the volume is diminished greatly while Night Light is in use.
in addition, the lack of options, most notably the color as it would be nice to not have blue light.</t>
  </si>
  <si>
    <t>I have a UPS account which is useful for tracking packages coming to me. This skill needs to connect to that. Without connecting to my UPS account it is useless</t>
  </si>
  <si>
    <t>Boo. I can't tell my kids to do their homework? Not impressed. There should be some basic phrases in this, and do your homework should be #1</t>
  </si>
  <si>
    <t>Unofficial InspiroBot</t>
  </si>
  <si>
    <t>Instructions unclear. Had to scrape hair off my mirror.</t>
  </si>
  <si>
    <t>good idea but something wrong w/ the execution.  there's no music or sound.only hear some waves sporadically and then complete silence.</t>
  </si>
  <si>
    <t>stone text</t>
  </si>
  <si>
    <t>it seems it dose not text or do anything i ask. alexa opens the skill but when it asks what to say and i tell it to say hi to the person i asked it to text nothing ever gose threw. im sending it from iphone to iphone. am i missing somethjng here?</t>
  </si>
  <si>
    <t>you do not need a skill to call your phone, you can just call... this asks yiu to validate ownership with a code to just make a call??? needs to have the volume up. Useless skill</t>
  </si>
  <si>
    <t>I sent a text to register my number, but I have not received a reply.</t>
  </si>
  <si>
    <t>This is a great skill but would be better and more useful if it was programed to accept at least English(GB) along with English(US).  The skill will not work with Alexa's language set to English (GB).</t>
  </si>
  <si>
    <t>Cozi has two categories for lists:  Shopping and To Do.  From Alexa, I can create and add to lists in Shopping easily, but cannot figure out how to create or add to lists under ToDo.  If you try to create a To Do list using Alexa, it creates it under the Shopping category.  And, Alexa cannot find any lists you create under the To Do category in Cozi.  So, in order to manage To Do lists using Alexa, the list has to reside under Shopping.  Small issue, but annoying.</t>
  </si>
  <si>
    <t>Not helpful, just kind of dumb.</t>
  </si>
  <si>
    <t>Mom</t>
  </si>
  <si>
    <t>There doesn't seem to be more than 3 responses.</t>
  </si>
  <si>
    <t>Thesaurus Rex</t>
  </si>
  <si>
    <t>Almost always "mishears" the word I speak, no matter how clearly I say it.  Had to disable this app as it was BEYOND useless...</t>
  </si>
  <si>
    <t>It's not long enough to be useful.</t>
  </si>
  <si>
    <t>When I first tried to get this working, I thought Alexa would add things to Microsoft's To Do lists directly, but what it actually does is add it to a list inside the Alex app.  Then it copies that item over to To Do, and also removes it from Alexa's list.  The problem with this approach is that if you ask Alex if milk is on your groceries list, she'll ALWAYS say no.  Also if you don't have the exact same list names in Alexa as you have in To Do, you won't be able to add anything to your other lists.  For these reasons, I'll either create my own Alex skill that does what I want, or use an automation app (like MacroDroid, or IFTTT).</t>
  </si>
  <si>
    <t>In the past I could simply say “Good morning” without having to enable a skill.  This is not an improvement.</t>
  </si>
  <si>
    <t>Ready to send this thing back. I'll 'Echo' what others have said and report random enabling/talking without prompting. That's NOT going to fly here. Unplugged now and debating what to do next.</t>
  </si>
  <si>
    <t>Stitch Counter</t>
  </si>
  <si>
    <t>doesn't register completed rows,stitches; reported issue...rating may change once response is received</t>
  </si>
  <si>
    <t>It doesn't work which is frustrating because I need this every night</t>
  </si>
  <si>
    <t>Said "try back later"</t>
  </si>
  <si>
    <t>Isn't working with Alexa at all. Nothing fixes it. Try the skill... "mastermind". You can make calls with Alexa and your cell phone. Disappointed in Ooma, lack of features and good support.</t>
  </si>
  <si>
    <t>Keeps saying my list is empty after I have texts that show up in the app.</t>
  </si>
  <si>
    <t>Nice idea. Sound itself sounds good, but it needs to be slowed down to fit the original sound. Fix the problem and i will change my rating.</t>
  </si>
  <si>
    <t>Can’t get it to work with my echo dot</t>
  </si>
  <si>
    <t>Say “Alexa, call (your name saved in your contacts) “ You dont need this app lol</t>
  </si>
  <si>
    <t>Doesn't seem to put in the correct time</t>
  </si>
  <si>
    <t>Unlike other find my phone apps, this doesn't temporarily turn your phone's volume up if it's on vibrate or silent. Do unfortunately I'll have to stick with the other apps that do. That's a major oversight and isn't useful to me st all, as I mostly keep my phone on silent.</t>
  </si>
  <si>
    <t>Flaming Fart</t>
  </si>
  <si>
    <t>Farts are funny. Repeating Alexa blast off 5 times in a row because it kept turning off was not funny.</t>
  </si>
  <si>
    <t>Alexa can already do this without the need for a skill. Won't be useful until the coming soon features are added.</t>
  </si>
  <si>
    <t>Mail Triage</t>
  </si>
  <si>
    <t>It works pretty well better than on Google I would say. it seems a little more efficient but unfortunately it doesn't read all your focused inbox emails it stops short.</t>
  </si>
  <si>
    <t>Be Quiet</t>
  </si>
  <si>
    <t>Not sure what I expected, but if you say, "Alexa, be quiet, she talks back, saying NO!</t>
  </si>
  <si>
    <t>Looking for a skill to get Alexa to talk for me since I have laryngitis but no such luck, you still have to voice activate it every single time.  Also beware of her language if you have little kids, she says “like a freaking parrot” when asking if you want her to repeat the message.</t>
  </si>
  <si>
    <t>Alexa says "aye captain"... Then nothing happens.</t>
  </si>
  <si>
    <t>Repeat me</t>
  </si>
  <si>
    <t>This is honestly a pointless skill. Just say "Alexa, simon says..." instead.</t>
  </si>
  <si>
    <t>Would give lower rating if allowed. Should not be a political platform for either side</t>
  </si>
  <si>
    <t>Sleep Helper</t>
  </si>
  <si>
    <t>The app tells you what to do while you're doing it, but has you holding your breath DURING the explanation, then breathing, leading to a breathing cycle that makes it impossible to sleep.</t>
  </si>
  <si>
    <t>It shuts off whenever it wants and I don’t like that.</t>
  </si>
  <si>
    <t>I did not enable this skill but suddenly out of the blue on a quiet afternoon (no TV or background noise) Alexa starts talking about AI conversations???</t>
  </si>
  <si>
    <t>Numerous cryptic messages about internal server errors when i linked my Evernote account. Ended up at a reauthorize my account dialog but that step wouldn't complete</t>
  </si>
  <si>
    <t>Daily Quote</t>
  </si>
  <si>
    <t>no new quote</t>
  </si>
  <si>
    <t>Proscenic Robotic</t>
  </si>
  <si>
    <t>From day one I can’t create an account on the Proscenic app nor can I exist in the Skill app. I'm not recognised, now I lost my password to try to reboot everything but I can't even do that, and no support or answers from the company is available or even answering my emails.
The back works only by pressing the button on the device itself or on the app within the apartment only. No way to ask Alexa to start cleanin and no way to program cleaning from outside the house or by voice.</t>
  </si>
  <si>
    <t>Very poor app! Contact list complete on Ooma but Alexa can only find one number</t>
  </si>
  <si>
    <t>I just added this skill and it doesn't even give the correct day.  It is January 4th, and it says that it is day 5.  I live in the Pacific Time Zone, so I wonder if that's the problem.  If so, it needs to check time zones, and calculate accordingly.</t>
  </si>
  <si>
    <t>Say My Goals</t>
  </si>
  <si>
    <t>“this skill will provide a simple list of goals, these are generic for any married christian man.”
I am, as it happens, married, and Christian, and a man.  Do I believe that there could be one “simple list of goals” that is generic for Christians, but not for Jews, Muslims, or married men who are agnostic?  Can I imagine a set of goals that would fit every married Christian male, every Catholic, Baptist, Episcopalian, and Pentecostal, that isn’t so generic as to be universal, vice Christian?
It’s not as if all Christians believe the same thing about marriage, for that matter.  Catholics believe that it is one of the seven Sacraments— many Protestants don’t believe in Sacraments at all.
I am sure the developer of this ‘skill’ was well-meaning.  That doesn’t mean that I’d ascribe any value to the ‘skill’ itself, though.</t>
  </si>
  <si>
    <t>Quotation of the Day</t>
  </si>
  <si>
    <t>Alexa hasn't been able to access this. Alexa lists it as one of its skills but continually says it can't access it. After a few days of it not working I am going to disable itQuotation of the Day</t>
  </si>
  <si>
    <t>InstaVoice</t>
  </si>
  <si>
    <t>1) Bugs out and tells me there are no new voicemails.
2) It doesn't give me the option to play/delete current voicemails that I have, which is pretty essential for voicemail management.</t>
  </si>
  <si>
    <t>I can't even get Alexa to link accounts with Cozi so right now it's not adding anything to any list but I realize that it's not gonna be very helpful anyway since it only adds an Alexa list to my Cozi account instead of adding items to my existing cozy lists. Doesn't really help me if I can't organize items on different lists.</t>
  </si>
  <si>
    <t>Doesn't sound like any Star Trek ship entering Warp , but I haven't watched that crap called Discovery</t>
  </si>
  <si>
    <t>Didn't work on my Echo Spot</t>
  </si>
  <si>
    <t>Oprah Magazine</t>
  </si>
  <si>
    <t>Just doesn't work.</t>
  </si>
  <si>
    <t>Alcoholics Anonymous</t>
  </si>
  <si>
    <t>This app has the potential to be very helpful for new comers attempting a life of Recovery. I agree a daily meditation would be helpful as well as a "daily pledge". Also, the ability to create a Gratitude List would be very beneficial as well.
Also, when asking Alexa to find a meeting in your area or to announce your sobriety date, you should not have to say your zip code and sobriety date after the initial set-up. It should save this data during the initial setup.
Otherwise, Like I said, this app has the potential to be much better than it currently is at this stage.</t>
  </si>
  <si>
    <t>Until the manufacturer lets us know how to offset the time (i.e. what command to give) this is as useful as a watch that cannot be set to the proper time.
Further, since Alexa already KNOWS our timezone, this should be automatic.</t>
  </si>
  <si>
    <t>Not much to say. Doesn’t work for me.</t>
  </si>
  <si>
    <t>The phone doesn't ring after you ask Alexa to "find my phone".</t>
  </si>
  <si>
    <t>I said, "Alexa, write a note for Becky that says, 'We need more milk.'" Alexa said, " Hmm, I'm not sure how to help you with that. "  When I said, "Open Family notes and write a note to..." It worked. When I asked it, " Alexa, read all notes for Becky, " it didn't know how to do that. You have to say the magic words to "Open Family notes and..." It then works. Alexa is not very bright.</t>
  </si>
  <si>
    <t>Retirement Countdown</t>
  </si>
  <si>
    <t>Could not set date 18 months out.</t>
  </si>
  <si>
    <t>Probably the creepiest experience with alexa I've had. Made me want to unplug it and throw it out the window! Told me it was human and asked who told me I was talking to a bot. Also randomly just popped off with the f word, which is whatever for me...but my young kids were in the room. I've disabled the skill and won't be trying again any time soon! Not sure if I should label this as an awesome or super awful experience in the way of having a conversation with a human.</t>
  </si>
  <si>
    <t>links right away, and tells me events. it isnt telling me the reminders for the day. if it did, my rating would be 6 our of 5</t>
  </si>
  <si>
    <t>This stopwatch in incompressible.  The commands to check elapsed time don't work.  They just end and delete the current time.  I think the written instructions aren't written correct.  After 20 minutes of trying to start and then get a time - I QUIT</t>
  </si>
  <si>
    <t>This functionality is built into Alexa. You don't need a special skill for it. It's just a matter of setting Google up in your settings, and then just tell her to "add an event to my calendar."</t>
  </si>
  <si>
    <t>Stopped working.. it was definitely a needed skills</t>
  </si>
  <si>
    <t>1.3 out of 5 stars</t>
  </si>
  <si>
    <t>my dayTime</t>
  </si>
  <si>
    <t>I’ve included this in my flash briefing and it never gives the exact right time. It is usually slow by about 8 to 15 minutes. So depending on how precise you need this to be this may not be the app for you.</t>
  </si>
  <si>
    <t>First of all the name for this was an unintelligent decision to find out what you are promoting is a lifestyle change... this is further justified by the fact you can't even spell &amp;quot;The Most Important Descision&amp;quot; correctly, began instead of vegan... just because of those things you get this rating...</t>
  </si>
  <si>
    <t>I've had an Ooma account for 6 years. Alexa always tells me, you must have an Ooma account. I'm frustrated.</t>
  </si>
  <si>
    <t>I can login to the companion app on my Windows 10 machine without a problem, but when I try to register my desktop name I just get: "Error.. Something went wrong when registering your device, please try again."</t>
  </si>
  <si>
    <t>Nothing more to say. Not usable in Europe. Why does the system even offer this skill when my location is set up properly, thus "Alexa" knows I'm not in the US?</t>
  </si>
  <si>
    <t>No useful functionality unless you are blind, in which case it would prove to be very helpful</t>
  </si>
  <si>
    <t>Love this, especially when you’re the last to leave the house and no one else is around to call your phone when you lose it.
I do wish that it would override the volume on the ringer! Because theres’s usually someone around that can call your phone, or there’s a computer or tablet around to call....but that doesn’t help when it’s on silent.</t>
  </si>
  <si>
    <t>I set a vacation countdown and she never understands what I am asking for.  It would be better to allow only one countdown and default to that so I don’t have to ask for it. I see now way to search for my countdowns, so I disabled the skills</t>
  </si>
  <si>
    <t>Bad and useless. Takes over Trackr
's find my phone skill, and does what I can accomplish by asking a friend to call my phone. Never would help since I usually have the ringer off.</t>
  </si>
  <si>
    <t>Accountability Buddy</t>
  </si>
  <si>
    <t>It just tells you that you can set goals. But doesn't tell you how to do it in the all.</t>
  </si>
  <si>
    <t>Low-volume monotone voice with often long or repetitive message. I am disabling it for now and will probably return when I figure out how to put it at the end of my flash briefing. At the beginning it's annoying.</t>
  </si>
  <si>
    <t>Point tracker is great for adding points! But any parent in here will know that the fun is in taking them away after the poor kids have earned the points. This skill seriously lacks the ability to use the points as leverage to have your child do your every bidding.</t>
  </si>
  <si>
    <t>It would be better if it was less of a tongue-twister to invoke.</t>
  </si>
  <si>
    <t>I use this with One-Note.  It is highly inaccurate, cuts off at the slightest pause, does not replay notes, and creates a separate page labeled "A note from Alexa" for each note.  This is less than satisfactory an experience.</t>
  </si>
  <si>
    <t>Was 5 stars but now she says the same thing every time. I miss how she made me smile was my only morning app.</t>
  </si>
  <si>
    <t>in the beginning there was no sales pitch just a peaceful good night! Ruins the whole premise of the good night app! A couple other apps have started with the sales pitch which is really annoying. If I want to add other apps I can pick them out and add them to my list without a sales pitch. Amazon if you’re reading this you’re starting down the wrong pathway commercializing the Alexa app experience.  Just plain annoying!</t>
  </si>
  <si>
    <t>Stoic Coffee Break</t>
  </si>
  <si>
    <t>Most of what he has to say, I agree with. But he takes shots at Conservatives or Republicans. I think there are other ways to get his point across rather than making one group of people out to be bad. Not all people agree with 100% of everything their group stands for, but you don’t have to demonize them, especially on a podcast that is supposed to be about deeper insights.</t>
  </si>
  <si>
    <t>Cozi installed and linked properly but  does nothing. I ask Alexa to add an item to a Cozi list but everything ends up on the default Alexa list.</t>
  </si>
  <si>
    <t>Doesn't respond to "how old is" or "how long ago" queries.</t>
  </si>
  <si>
    <t>Alexa apps are all literally so hopeless.</t>
  </si>
  <si>
    <t>Either Alexa or Ooma are not working together correctly and it doesn't recognize the names from your Ooma contact list. You can ask Alexa by saying out loud each number but then you still have to pick up your phone to actually make the call so it's not like going hands free in your car. You could have just made the call with your phone in a fraction of the time. It has potential though. If it One days allows you to make hands free call thru Alexa then it would be awesome.</t>
  </si>
  <si>
    <t>Worked great until a month ago, and now won’t sync. Unlinking/deleting the app doesn’t resolve the issue.</t>
  </si>
  <si>
    <t>Needs polish, but it shows hope. It's not Majel Roddenberry, not yet, but it has potential. A little more sensitivity as to where a person is ending an entry, and the ability to wait a little longer before diving into the automated help menu would be nice.
All in all, I give it three stars, and when it improves, which I hope it will, I'll be willing to give it another star.
Personal note: It is a pain in the rear trying to think of what you want to say for posterity in an audio journal. How Kirk, Picard, Sisko and Janeway managed it, I have no idea...</t>
  </si>
  <si>
    <t>When signing in to my one note account, I️ get an “internal server error” message.</t>
  </si>
  <si>
    <t>Thought this skill would be funny but it's a hassel to have to say Alexa- ask Witty Insults to insult me. That's the only phrase that works and it only gives one insult.</t>
  </si>
  <si>
    <t>Amazon should really reconsider this kind of thing, politics is already ugly enough.</t>
  </si>
  <si>
    <t>Yes you can tell Alexa to add things to your shopping list and they show up in Any.do as items you can cross off. But it treats them like objectives or tasks and Any.do is a bit more complex than is necessary for just a simple shopping list that I use it for. I wish there was an integrated "simple mode."</t>
  </si>
  <si>
    <t>Not impressed. Great idea that just doesn't help. When the wrong information is heard, I found it impossible to correct the problem without deleting the skill.</t>
  </si>
  <si>
    <t>it wont let me edit my own chores im over it</t>
  </si>
  <si>
    <t>I'm unable to text thru Mastermind</t>
  </si>
  <si>
    <t>You don’t need to be a Genius to master Mastermind.</t>
  </si>
  <si>
    <t>It won’t help if you are diving. Take Alexa on a dive boat?  Leave it on the beach?  Seriously. What are you going to do with this app?  Plan a dive before you are at a the dive site and then what’s?  Conditions will change.  Besides, every diver these days has a dive computer and we put our faith in our skills and our equipment.</t>
  </si>
  <si>
    <t>My Calculator</t>
  </si>
  <si>
    <t>Did not find this useful as can not add numbers with decimal.</t>
  </si>
  <si>
    <t>It turns on but it's not bright and pulses too much. Not useful for me.</t>
  </si>
  <si>
    <t>I've only been able to get this to work one time out of at least 5 tries.  Alexa says she'll say what I asked, but when the time comes, nothing.  I've tried from 10 seconds (I think that's the one that worked) to 5 minutes.</t>
  </si>
  <si>
    <t>whats the point of having a night light if it wont work on the kids edition echo dot?</t>
  </si>
  <si>
    <t>not sure why but random items in german showing up on my microsoft todo list</t>
  </si>
  <si>
    <t>I was very excited to see Cozi was integrated with Alexa. I am sad to see that doesn't actually sync to my calendar and makes it more cumbersome.</t>
  </si>
  <si>
    <t>“Jan 8 next date launch” and yet today’s the 29! Drats!!  Plz fix, would like to have this!</t>
  </si>
  <si>
    <t>If I could give it zero I would, I love Alexa but if there are more unprompted skills initiating in the future I will throw it in the bin.</t>
  </si>
  <si>
    <t>Like all the other useless phone finder apps, this one doesn’t work.</t>
  </si>
  <si>
    <t>It keeps disconnecting from my account and now it won't reconnect.  I wonder why when so many people complain, they don't fix it.</t>
  </si>
  <si>
    <t>Viral Launch - Market Intelligence</t>
  </si>
  <si>
    <t>I tried one with Viral Launch one time $400 fees. It is not good as stated.</t>
  </si>
  <si>
    <t>The first time I parrot out the command, Alexa says, "I don't know how to play that sound."</t>
  </si>
  <si>
    <t>Having more tutorials available for using Complete with Alexa would be helpful. I have given up trying to use Alexa and Complete.</t>
  </si>
  <si>
    <t>Rejuvenating Sounds for Sleep Relaxation and Focus</t>
  </si>
  <si>
    <t>I listen to it the it cuts off about 10 minutes.</t>
  </si>
  <si>
    <t>We don’t appreciate another superfluous $30/yr charge — these “missive” expenses add up quickly.
When a fee emerged for dialing my mobile phone number via Alexa using this “Skill,” we disabled it with great disgust.
“Amazon Alexa” is moving too quickly to revenue models for Alexa skills &amp; conveniences that had been core to our early adoption of the technology. That said, we (had) enjoyed &amp; used this convenient skill ...often. Likely used it second only to “Alexa, what time is it?” Should owning Alexa devices become just another way to have our money extracted in dribs &amp; drabs we will shelve our FOURTEEN
 stand-alone Alexa devices.</t>
  </si>
  <si>
    <t>Life Hacks</t>
  </si>
  <si>
    <t>This is a skill for your flash briefing.. "flash" being the key word. This went on and on and gave detailed, step by step instructions on how to set up a smart lock. No kidding, I think she talked for about 3 minutes. That's just too much for me.</t>
  </si>
  <si>
    <t>Alexa is a listening device that has been thrown away!</t>
  </si>
  <si>
    <t>Seattle Garbage Collection</t>
  </si>
  <si>
    <t>Everywhere I've ever lived has alternate week collection for something. A reminder for that would be helpful. This is useless.</t>
  </si>
  <si>
    <t>Doesn't work gave number numerous times</t>
  </si>
  <si>
    <t>Could not get it to work</t>
  </si>
  <si>
    <t>This worked fine for a while.  I could say "Alexa, use ooma to call Mom" and everything worked.  Then I started getting the "I'm sorry, there was a problem" responses.  Now, it tells me it can't find the contact "mom".  Things started going wrong about the time Amazon started introducing their own calling.  So I think it is very confused now.</t>
  </si>
  <si>
    <t>Longtime RTM user, I want this to work and Alexa understands my request but Alexa-entered tasks not showing up in my RTM app. Also the “tell remember the milk to remind” command is way too long. If it RTM cant be the default, maybe a just make the command “have milk remind me to...”</t>
  </si>
  <si>
    <t>Doesn’t work.</t>
  </si>
  <si>
    <t>It's the old red alert, it would be better the new one or at least I could if decide which one to use. The other thing I do not like, should be a red light not blue or green.</t>
  </si>
  <si>
    <t>Stoic Living - Flash Briefing</t>
  </si>
  <si>
    <t>I feel like some quotes are recycled too often.</t>
  </si>
  <si>
    <t>Followed the directions and even got amazon involved but still can't leave a note because the user doesn't exist, but you can't add a user until they get a note, but you can't leave a note for....Norman coordinate...
Seriously like bad star trek episode.</t>
  </si>
  <si>
    <t>expense tracker</t>
  </si>
  <si>
    <t>This skills has the same name as another skill and conflicts not allowing you to use this skill as it states. If you ask it to add someone's name it asks if you are sure you want to delete your account. Change this skills name so it will work if you have the other skill as well, if not this one is useless.</t>
  </si>
  <si>
    <t>Please INCREASE the volume.  It is so hard to havethe next item in news blare beacuse you can not hear Cory and turned up the volume.</t>
  </si>
  <si>
    <t>I'm pretty tech savvy, but the skill doesn't seem to work. It linked and it didn't recognize "groceries" or "grocery list", so I renamed to "grocery"
Commands used "Alexa, ask wunder lex to add chicken to my grocery" which is weird to say and unnatural. "Okay" she would say, and then nothing was added.
When she said she couldn't find a list and asked if she should create one, I said yes, she still didn't create the list.
The one time it did add an item, it added chicken broth as "wunder lex to add chicken broth"</t>
  </si>
  <si>
    <t>I can’t get it to even save my dates! Don’t waste your time, it’s horrible! Looking at the calendar is much easier than trying to use this useless skill!</t>
  </si>
  <si>
    <t>If you chamge the name to reflect what it really does i will remove or increase my raring. Unless I did something wrong,  when you say open Flashlight this thing flashes on and off and on and off. Its not a continuous light. So its sone kind of emergency beacon or flashing light but it is not a flashlight</t>
  </si>
  <si>
    <t>Won't let me save my mood. Would like to use this but its not working. Will change my rating when it is fixed.</t>
  </si>
  <si>
    <t>Works sporadically. When it can find Oprah, it usually has an inspirational and encouraging message. For the last three days, though, it says that it can't find Oprah Magazine.</t>
  </si>
  <si>
    <t>The interface is way too fragile. If you don’t say what you want in exactly the right way you are out of luck. I wanted to add up a list of numbers. After 10 frustrating minutes I gave up and took this skill off my unit. Come on people. A voice activated calculator shouldn’t be rocket science.</t>
  </si>
  <si>
    <t>I have had this for several months as I had hoped that the voice would 1). Slow down. 2). Put a pause between topics so you can tell one from another.  Right now it is a run on sentence.  It is computerized with no inflection and does not stop at all.</t>
  </si>
  <si>
    <t>once she asks me if im ready to start &amp; i say ‘yes’ she doesnt hear me &amp; turns off :(</t>
  </si>
  <si>
    <t>Not sure whether it's Alexa problems or RTM problems but the main issue is that Alexa becomes disconnected from RTM even though you have the skill enabled. You have to disable/enable to get back. Irritating.
The other issue is that it's so convoluted to add tasks. You have to say the Alexa wake word and then effectively another wakeword - and 'remember the milk' is hardly snappy. If Alexa's API allowed plugin of a list manager directly this would be much much better.</t>
  </si>
  <si>
    <t>Great concepts would love to use it but it's on wait list status unless you want to pay $15. Why would I pay for something before I can even test drive it?</t>
  </si>
  <si>
    <t>Deletes items from my Alexa lists, does not add them to my MS todo list - so the tasks are just gone. Ive verified permissions are correct, and even tried making exact-match lists in MS todo (ie “Shopping” AND “Shopping List”)</t>
  </si>
  <si>
    <t>I try to record and Alexa goes haywire. This skill does not work at all.</t>
  </si>
  <si>
    <t>Only works when I activate it .  later when I need it it doesn't work.</t>
  </si>
  <si>
    <t>Sound Effect of a Battlefield</t>
  </si>
  <si>
    <t>They really need to do a better job getting skills worth a damn vs filling up the options with crap like this.</t>
  </si>
  <si>
    <t>This was a great Alexa skill untill they decided to make us pay to find our phones. In this day in age there are plenty of ways to make phone calls at extremely little to no cost, so they should not need to charge us. I will be disabling this skill unfortunately.</t>
  </si>
  <si>
    <t>You have to pay "jump the line" of the beta. Not sure if legit or not.</t>
  </si>
  <si>
    <t>Even this review section is not working.</t>
  </si>
  <si>
    <t>Worthless just plain worthless as is the echo itself.</t>
  </si>
  <si>
    <t>Very short quotes followed by Alexa asking if you'd like to hear another quote. It's rapid-fire and requires as much from the user as it gives.</t>
  </si>
  <si>
    <t>Only goes  and doesn't want to  stop</t>
  </si>
  <si>
    <t>Don't  like it,  you have to be near a computer  to access this feature which really sucks !!!!  With samsung gear it's so easy to use. yours is to involved... make it simple Amazon!! You shouldn't  have to get an email...</t>
  </si>
  <si>
    <t>I'm holding my phone in my hand, it is completely connected. The text confirmation comes in fine but when it says it is calling me, the phone does not ring. This has happened repeatedly so it is not able to be set up.</t>
  </si>
  <si>
    <t>As my title suggests, I can not link my account.
Frustrating! No stars is not an option!!</t>
  </si>
  <si>
    <t>No surprise, this app doesn’t work.</t>
  </si>
  <si>
    <t>Don't even try, it doesn't work.</t>
  </si>
  <si>
    <t>A bit weak... if I'm going to ask Alexa for inspiration, I need more length to the quotes and/or better voice acting... as is, a bit blah</t>
  </si>
  <si>
    <t>Alexa ONLY responds with saying “I’m sorry to hear that. she is supposed go have 31 inspirational phrases not one helpful one.</t>
  </si>
  <si>
    <t>No good in nz</t>
  </si>
  <si>
    <t>UPS is not able to keep its scheduled delivery. I had planned on having them delivery today and hired an installer to assemble the product because it is a holiday.  UPS informed me they attempted delivery and were not able to delivery because it was a Holiday at my building, which was a lie.  When I called them they informed me because of the Holiday they could not deliver and were short staffed.  They must have known this prior to today!!  Poor service, this is not a partner, thank god they are creating their own delivery system!!!!</t>
  </si>
  <si>
    <t>When I ask to find my phone it repeats “Getting My Planet from Xbox” and goes to the Xbox store. ” Stars</t>
  </si>
  <si>
    <t>Starfish Me</t>
  </si>
  <si>
    <t>For those curious about the subscription it's $1.99 per year which includes all updates and promotions for the year.</t>
  </si>
  <si>
    <t>Best Wishes</t>
  </si>
  <si>
    <t>... but wasn’t really that awesome for much else.</t>
  </si>
  <si>
    <t>Counting Sheep</t>
  </si>
  <si>
    <t>Why can’t you make this count to 1,000?  My kids need to be counted to to fall asleep!</t>
  </si>
  <si>
    <t>couldn't get her to do it</t>
  </si>
  <si>
    <t>When Alexa asked for my number I gave her the area code 505 for New Mexico and she responded back that 505 is not a United States number</t>
  </si>
  <si>
    <t>I can only state that this app doesn't not work at all with my echo.</t>
  </si>
  <si>
    <t>default goodnight behaviour is shown</t>
  </si>
  <si>
    <t>Sorry but NO! This was awesome as a free service but they highly overestimate their value. Too many other services out there to pay for this one.</t>
  </si>
  <si>
    <t>Alexa does not recognize this skill.</t>
  </si>
  <si>
    <t>Alexa says she will give you 30 seconds between each step, but then immediately instructs you to say pause, stop, or next. If you don't right away, the skill times out. It's a small glitch, but one that defeats the purpose of the skill.</t>
  </si>
  <si>
    <t>farts not strong</t>
  </si>
  <si>
    <t>Cannot get this Guy to quote anything here in Canada.  Guess I’ll not need to sleep with one eye open.</t>
  </si>
  <si>
    <t>app does nothing</t>
  </si>
  <si>
    <t>Always says "sorry I'm having trouble accessing your skill right now". Doesn't work at all.</t>
  </si>
  <si>
    <t>Didn't record my week even after multiple attempts. Does anyone test these?</t>
  </si>
  <si>
    <t>Sorry, Oscar, but my codes (I tried it five times) arrived yesterday hours after Alexa said they were being sent and I could no longer enter them. I tried again this morning. Same thing. The app simply cannot be installed. Unless you can fix this soon, it's going to make this app worthless.</t>
  </si>
  <si>
    <t>I don't like how you can't activate it remotely. I'd like to tell my phone to sound an alarm on my echo show in my house, but it doesn't support that. You have to say it to your echo show to get it to work... I had an incident when I saw someone trying to break into my house, but I had to wait until they broke through the door for the alarm to go off, then I had to fly home early and secure the door.</t>
  </si>
  <si>
    <t>RoundTuit To-Do List</t>
  </si>
  <si>
    <t>Requires specific wording and order. Too difficult to use.</t>
  </si>
  <si>
    <t>Smart Home</t>
  </si>
  <si>
    <t>The echo family of devices still cannot perform most basic productivity functions.  For example, one still cannot say:  Alexa, turn on the lamp at (Specify time), or say Alexa, turn off the lamp at (Specify time), or even Alexa, turn on the lamp for (Specify how long).
However, time is spent on developing silly functions.
It seems the developers are content to have these Echo devices remain in the realm of toys rather than functional tools.</t>
  </si>
  <si>
    <t>I love wunderlist.  I wish I could use this skill but Alexa doesn't recognize it.</t>
  </si>
  <si>
    <t>The first thing I did when I got all this hooked up was send an sms and the second thing I did was check it on my phone.. Then I was totally turned off... At the end of the message was "message sent via mastermind" my recipients don't want to see that crap! And my contacts don't want to think they are part of an automated system! That is invasive and unnecessary... And not professional.. It might have a lot of potential but that kind of crap is free to play game development mentality, not life and professional mentality</t>
  </si>
  <si>
    <t>wish she had a wider variety of good nights!</t>
  </si>
  <si>
    <t>great app but now it charges will be disabling. i spend enough at amazon this is BS. i can ring my phone thru google from my computer for free.</t>
  </si>
  <si>
    <t>I couldn't get it to work. I tried all the combinations, but Alexa doesn't recognize any.</t>
  </si>
  <si>
    <t>I asked three times did not receive a code.</t>
  </si>
  <si>
    <t>Just need a steady light source. The flashing is irritating.</t>
  </si>
  <si>
    <t>Why not provide directions that explain how to use your software?</t>
  </si>
  <si>
    <t>This skill is too aggressive to be 'forest' sounds. The audio is more like what a mountainess desert would sound like... Think the American Mid-West.</t>
  </si>
  <si>
    <t>Found my phone once. Now when I ask Alexa says she'll call it but it never rings. I never have it off or silenced.</t>
  </si>
  <si>
    <t>Echo show needs to be able to show
 your phones location without having to call it, also if left outside the home should show location on a web activated map</t>
  </si>
  <si>
    <t>ill try it again when its the right pace. please slow it down.</t>
  </si>
  <si>
    <t>once u start, u cannot quit..</t>
  </si>
  <si>
    <t>I feel like maybe there's a current problem because this seems new to me. I've nervy noticed before until I missed the same grocery item 3 weeks in a row! and that's because I'd keep adding it and Alexa would say it's already on the list. :'(
when this is fixed I'm giving five stars because I DID LOVE IT</t>
  </si>
  <si>
    <t>Tom Bilyeu</t>
  </si>
  <si>
    <t>At first, i thought maybe the same message would play for a week, so you would really remember it. a week stretched in to two, then a month, finally disabled the skill after 6 weeks. worthless.</t>
  </si>
  <si>
    <t>Politebot</t>
  </si>
  <si>
    <t>Echo Dot does not recognize this skill, despite being enabled.</t>
  </si>
  <si>
    <t>Complimenter</t>
  </si>
  <si>
    <t>Alexa cannot access it/Having problems using skill/Shuts off.</t>
  </si>
  <si>
    <t>Nope! Didn't like it! Not a morning person and that's A LOT to remember to repeat before coffee. I tried. Now I can't get rid of it. Very annoying!!!</t>
  </si>
  <si>
    <t>One minute midfulness became part of my nightly routine and then abruptly stopped working last week.</t>
  </si>
  <si>
    <t>Holidays Calendar</t>
  </si>
  <si>
    <t>You have to be Specific when she ask a question. Year first then month, you can not combine month and year she gets confused.</t>
  </si>
  <si>
    <t>It always add the event one day ahead of the date i asked.
even if I say "August 8th" he will schedule it for "August 9th".
My guess is that there is problems with time zones (I'm from the middle east).
The low review is not because of the bug but because i wanted to email this to you privately and i couldn't find any contact information.</t>
  </si>
  <si>
    <t>She heard nothing I said correctly
 I simply wanted her to call the row I was on. Or add a row. She kept removing rows and calling projects weird names. I didn't even care about setting up projects.</t>
  </si>
  <si>
    <t>Very stupid, get over yourself already.</t>
  </si>
  <si>
    <t>Didn't work for me. Alexa either repeats "what is your name" over and over or she says "I don't recognize your voice but you are using (name) device. A little frustrating because you would think saying my name would be simple.</t>
  </si>
  <si>
    <t>Shower Timer</t>
  </si>
  <si>
    <t>I enabled this skill to show my son how long he actually takes in the shower, compared to how long he ‘thinks’ he takes in the shower.  I was prompted to link my account, which then directed me to a Twitter permissions page that seems a bit extreme.  By linking your account, you give this skill permission to:
“-Read Tweets from your timeline.
-See who you follow, and follow new people.  -Update your profile .
- Post Tweets for you.”
Why does a shower timer need that kind of access?</t>
  </si>
  <si>
    <t>Alexa just keeps saying "Not sure how to help me woth that". So am I doing something wrong or
 does this skill just not work?</t>
  </si>
  <si>
    <t>Everytime I send a text message through Mastermind it adds a little "sent with Mastermind through Alexa". There is no way I can find to disable that feature, really disappointed in what seemed a promising app.</t>
  </si>
  <si>
    <t>It says use out and about and in your car.  I'm nit going to have my Alexa when I'm.grocery shopping.  Can't find any directions to helo me understand how to use this app in and "out and about" environment.</t>
  </si>
  <si>
    <t>The sound bite loops too long, and more importantly needs to include some spacing.  The pace is way too quick as recorded and doesn’t capture the feeling of the show’s red alert.  If they simply added some silent space at the end of the clip it would give a little pause between the alert.  The way it is now, it’s gets annoying right away.</t>
  </si>
  <si>
    <t>Skill says if my phone doesn't ring  it's because it can't connect or my phone is on silent. No bueno.
I will just stick with Google Home Hub and or Mini as they are integrated and will find my android phone no matter the volume settings...</t>
  </si>
  <si>
    <t>I tried to say 2 of my kids names probably 100 times and kept saying no or adding them and then I could t delete them once added.. this app is a waste of time atleast the brownie points skill lets you delete a name</t>
  </si>
  <si>
    <t>Never installed the skill. Just started talking a few minutes ago.  That makes me ticked about Amazon think int they can install an app on my device without my permission.</t>
  </si>
  <si>
    <t>so useful when it works.  so annoying when it doesn't. used to stay linked to my account, but now it becomes unlinked at seemingly random times.  as a consequence, my spouse/I have purchased shopping items we no longer needed.</t>
  </si>
  <si>
    <t>Feisty Farts</t>
  </si>
  <si>
    <t>This skill is good, but kept repeated the same fart sound over and over. More fart sounds need to be added!</t>
  </si>
  <si>
    <t>Family Talk Flash Briefing</t>
  </si>
  <si>
    <t>Tells me content is not available.</t>
  </si>
  <si>
    <t>Not updating anything at all. Alexa runs the house but not a shopping list. For redundancy it would be great if it added the stuff to BOTH Alexa list and Cozi list.
Would have rather the effort been put into the calendar though.</t>
  </si>
  <si>
    <t>So there we were, about to NFLX and chill, and all of the sudden, Alexa starts creeping and wants to know if we want to chat..telling us we won a prize or something. She's going nuts about a free vacation or something like that. Anyway, thought the device was hacked. Even when we were like "ALEXA...STOP TALKING!!!!" she was still stuck in this endless loop of questions. Not sure what Amazon was thinking here.</t>
  </si>
  <si>
    <t>Boo. It didn't work. Just kept asking me when my week was no matter how many times I told it.</t>
  </si>
  <si>
    <t>Great idea but works some time and not others. Have to use manual counter too which defeats the purpose.</t>
  </si>
  <si>
    <t>Mail Reader</t>
  </si>
  <si>
    <t>Link doesn't work!!! Keep getting an error message.</t>
  </si>
  <si>
    <t>The numbers used to contact my cell do not even attempt to connect to my phone. I contacted customer service months ago to rectify this problem and since had no response on their half.</t>
  </si>
  <si>
    <t>Sleep Waves</t>
  </si>
  <si>
    <t>To me it didnt sound much like waves just loud noises of cars on a freeway.
Im sorry but this is what it sounded like.</t>
  </si>
  <si>
    <t>Fails to do anything on Echo spot.</t>
  </si>
  <si>
    <t>so creepy</t>
  </si>
  <si>
    <t>I was able to create a countdown after 3 attempts of Alexa not getting it right or me not saying it in the right way. But when I would ask Alexa “Alexa ask how many days til (insert event) Alexa would either start to set a new countdown or just light but and go dark.</t>
  </si>
  <si>
    <t>If your phone is on silent it won’t override. I use silent a lot for work and sleep. I’ll often forget to take it off silent so losing is blows. It just calls your phone... pointless if ringer is off...</t>
  </si>
  <si>
    <t>Did not ask for or allow this.  Done with the echo of this is going to be happening.  Should not have to “opt out”.</t>
  </si>
  <si>
    <t>Only one feature would make this better , and that is if it could make my phone audibly ring even if the ringer is off or on vibrate .</t>
  </si>
  <si>
    <t>So far ,doesn't work.</t>
  </si>
  <si>
    <t>concept was exciting. actual use disappointing. lacks full household or any other functionality besides just checking for feeding the dog.  basic use words like laundry or garbage or took my vitamins, it has no recognition for and was attempted by two different people trying to speak with it. if you say anything to it all it recognizes is that you fed the dog.  will be a great and useful app someday.  just need Tons of work. also would be great improvement if a time value could be added to be recorded with the log entry so i could tell it that i cooked and stored the chicken leftover dish on friday at 7pm so that when i go find it in the fridge and need to know how long its been there it can tell me. we'll check back and look forward to there being some kind of progress on this potentially really great skill. for now its useless unless your dog eats a lot.</t>
  </si>
  <si>
    <t>The light came on but there was no accompanying music.</t>
  </si>
  <si>
    <t>I loved this countdown but it stopped working correctly. Now every time I ask “how many days until my wedding” the exact phrase she tells me she says “you have wedding countdown enabled, do you want to open it?” And then tells me she already has my date and prompts me to ask the question again. She then answers the countdown. Just annoying that I have to ask twice everytime.</t>
  </si>
  <si>
    <t>Quotes</t>
  </si>
  <si>
    <t>Another skill that doesn't work</t>
  </si>
  <si>
    <t>It's a cute and neat idea and sometimes a small chuckle. I rarely bother to use it though because it asks to confirm every single time and has to give an example every time.
I just want to say "Alexa - nag my kids to..." and have Alexa do it right away without having to go through the whole initiation process each and every time.</t>
  </si>
  <si>
    <t>I don’t understand why there are not more daily life hacks on daily briefing. They are so easy to add. Why not offer folks to contribute.</t>
  </si>
  <si>
    <t>link with google account doesnt work for this skill. boo! i just teinstalled this app on my ohone thinking its be more useful connected with alexa but no. guess ill uninstall.</t>
  </si>
  <si>
    <t>I would love to use a skill like this, but It has such a stupid name it is embarrassing to use it.  Why do you all name your skills with such stupid names?</t>
  </si>
  <si>
    <t>Tips for new dad</t>
  </si>
  <si>
    <t>Frankly, the notion that dad needs a reminder or is slacking off is insulting. I'm a new dad and the reality that my life has changed is not lost on me.</t>
  </si>
  <si>
    <t>Tells me to go to bed when it is 6:00am.</t>
  </si>
  <si>
    <t>can't s arch the web with alexa well. so, install and use Cortana on an Echo device to have even a poorer experience.</t>
  </si>
  <si>
    <t>Ooma might be the worst device name of all time. "Use ooma"  must be the absolute worst command associated with the Echo. As a result I have successfully executed 1 call out of 50 tries.
Use ooma?
You zooma?
And why is "use Uma to call..." being added to my to do list?  This skill is just bad, way to go ooma!</t>
  </si>
  <si>
    <t>Doesn't recognize my acct when I ask for my voice-mail.</t>
  </si>
  <si>
    <t>How Life</t>
  </si>
  <si>
    <t>Did not work. Did not work. Did not work. Alexa could not understand even the suggested commands.</t>
  </si>
  <si>
    <t>It would be nice if the bot can notify me that a new email was received. Also, it would be great if I could ask for emails from specific senders. (If the bot does this, it has not worked for me) . As noted in another review, the bot will read everything in the email. I get a lot of emails from attorneys that have long disclaimers in them. I can move to next email but it is annoying to hear the disclaimer even start. But that is not bots fault.</t>
  </si>
  <si>
    <t>Opens and asks to create new authorization code every time - would be better if syntax went “open captains log” -(Alexa: provide authorization code or access menu) use the menu to make new profiles - once in “entry: (your entry)” Alexa should then add the star dates to each entry when it reads them back and allow you to delete and withdraw your recordings by the date such as “Alexa read entry “January 27th”“</t>
  </si>
  <si>
    <t>setup was done correctly and, but it never called my number</t>
  </si>
  <si>
    <t>This makes no sense. Before you could use this skill and it would actually find your phone. Now you have to confirm that it is you via text. If I could look at my phone and get a text I would not need to have the skill of find my phone. This is counter intuitive and totally useless.</t>
  </si>
  <si>
    <t>Alexa app is not available in Amazon Mexico yet, big fan of Gary, so sad.</t>
  </si>
  <si>
    <t>Turns out"let's chat" is a very common phrase on TV. The skill wasn't added by me and I didn't appreciate it kicking off without my consent.</t>
  </si>
  <si>
    <t>just a scam app. All it does is call your cel, it is a feature built in Alexa, you dont need to give out your private info to these scammers</t>
  </si>
  <si>
    <t>Time Tone</t>
  </si>
  <si>
    <t>What would be nice: a longer timer that announces every 10 minutes. Even better, specific statements a various intervals.
For example: afters 20 minutes "Add hops to the boil" after 50 minutes "add irish moss to boil"...and so on.</t>
  </si>
  <si>
    <t>After I have access to my Google account it said I'm on a wait list? Or pay $15 to skip tge wait list....scam?!</t>
  </si>
  <si>
    <t>BookMarker</t>
  </si>
  <si>
    <t>HI ad trouble setting the bookmark initially and once the bookmark was set it was impossible to retrieve</t>
  </si>
  <si>
    <t>At the end of the meditation it immediately restarts or goes into an advertisement. Either way there is no to finish out the last part of the meditation.</t>
  </si>
  <si>
    <t>Suicide is no joke and this skill does nothing to reduce it</t>
  </si>
  <si>
    <t>survival facts</t>
  </si>
  <si>
    <t>I got three repeated facts, each time I asked. I did a video review under the YouTube channel Prepper Action, see the review before enabling this fact.</t>
  </si>
  <si>
    <t>Quadratic Equation Solver</t>
  </si>
  <si>
    <t>I followed the exact “script” of how to ask Alexa and this app couldn’t solve any quadratic equation.</t>
  </si>
  <si>
    <t>Alexa is not "aware" of other lists so they do not show up on phone or desktop apps</t>
  </si>
  <si>
    <t>Definitely Not Sarcastic</t>
  </si>
  <si>
    <t>Alexis answers do not sound sarcastic and  many of the words are mispronounced in her responses</t>
  </si>
  <si>
    <t>Not sure how this skill got installed, or why it was activated in the middle of the night on its own, waking myself and my baby up, but thanks.  Thanks a lot for that, Amazon.  That’s strike two now.  Strike 3 I trade all my Echos in and be done.  All I want is a voice controlled radio.  That’s literally all we use Alexa for.  It’s all we want out of the device.  If the HomePod wasn’t such a closed ecosystem, these echos would already be gone.</t>
  </si>
  <si>
    <t>I never added this skill. Huge invasion of privacy. It randomly came on late at night and refused to turn off without forcing more and more questions. Amazon and the “schools“ working on this should be ashamed. I’ll be getting rid of my Alexa if somthing like this happens again.</t>
  </si>
  <si>
    <t>I put my phone on silent at night and forget to take it off sometimes in the morning. woikd be fantastic if it could wake it up even on silent mode.</t>
  </si>
  <si>
    <t/>
  </si>
  <si>
    <t>Class</t>
  </si>
  <si>
    <t>Pos/Neg</t>
  </si>
  <si>
    <t>out</t>
  </si>
  <si>
    <t>of</t>
  </si>
  <si>
    <t>stars</t>
  </si>
  <si>
    <t>7,11</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</si>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</sst>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indexed="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Alignment="1">
      <alignment horizontal="center"/>
    </xf>
    <xf numFmtId="2" fontId="0" fillId="0" borderId="0" xfId="0" applyNumberForma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403"/>
  <sheetViews>
    <sheetView tabSelected="1" zoomScale="80" zoomScaleNormal="80" workbookViewId="0">
      <selection activeCell="D7" sqref="D7"/>
    </sheetView>
  </sheetViews>
  <sheetFormatPr defaultColWidth="8.84375" defaultRowHeight="14.6" x14ac:dyDescent="0.4"/>
  <cols>
    <col min="1" max="1" width="5.07421875" style="1" customWidth="1"/>
    <col min="3" max="3" width="11.69140625" customWidth="1"/>
    <col min="4" max="4" width="193.23046875" customWidth="1"/>
    <col min="5" max="6" width="8.84375" style="1"/>
  </cols>
  <sheetData>
    <row r="1" spans="1:6" x14ac:dyDescent="0.4">
      <c r="A1" s="1" t="s">
        <v>0</v>
      </c>
      <c r="B1" t="s">
        <v>1</v>
      </c>
      <c r="C1" t="s">
        <v>2</v>
      </c>
      <c r="D1" t="s">
        <v>3</v>
      </c>
      <c r="E1" s="1" t="s">
        <v>1800</v>
      </c>
      <c r="F1" s="1" t="s">
        <v>1801</v>
      </c>
    </row>
    <row r="2" spans="1:6" x14ac:dyDescent="0.4">
      <c r="A2" s="2">
        <v>3</v>
      </c>
      <c r="B2" t="s">
        <v>33</v>
      </c>
      <c r="C2" t="s">
        <v>71</v>
      </c>
      <c r="D2" t="s">
        <v>224</v>
      </c>
      <c r="E2" s="1" t="str">
        <f>IF(ISNUMBER(SEARCH("kid",D2)), "1","")</f>
        <v>1</v>
      </c>
      <c r="F2" s="1">
        <f>IF(A2&lt;3.5,0,1)</f>
        <v>0</v>
      </c>
    </row>
    <row r="3" spans="1:6" x14ac:dyDescent="0.4">
      <c r="A3" s="2">
        <v>2</v>
      </c>
      <c r="B3" t="s">
        <v>15</v>
      </c>
      <c r="C3" t="s">
        <v>16</v>
      </c>
      <c r="D3" t="s">
        <v>635</v>
      </c>
      <c r="E3" s="1" t="str">
        <f>IF(ISNUMBER(SEARCH("kid",D3)), "1","")</f>
        <v>1</v>
      </c>
      <c r="F3" s="1">
        <f>IF(A3&lt;3.5,0,1)</f>
        <v>0</v>
      </c>
    </row>
    <row r="4" spans="1:6" x14ac:dyDescent="0.4">
      <c r="A4" s="2">
        <v>2</v>
      </c>
      <c r="B4" t="s">
        <v>75</v>
      </c>
      <c r="C4" t="s">
        <v>717</v>
      </c>
      <c r="D4" t="s">
        <v>718</v>
      </c>
      <c r="E4" s="1" t="str">
        <f>IF(ISNUMBER(SEARCH("kid",D4)), "1","")</f>
        <v>1</v>
      </c>
      <c r="F4" s="1">
        <f>IF(A4&lt;3.5,0,1)</f>
        <v>0</v>
      </c>
    </row>
    <row r="5" spans="1:6" x14ac:dyDescent="0.4">
      <c r="A5" s="2">
        <v>1</v>
      </c>
      <c r="B5" t="s">
        <v>364</v>
      </c>
      <c r="C5" t="s">
        <v>880</v>
      </c>
      <c r="D5" t="s">
        <v>881</v>
      </c>
      <c r="E5" s="1" t="str">
        <f>IF(ISNUMBER(SEARCH("kid",D5)), "1","")</f>
        <v>1</v>
      </c>
      <c r="F5" s="1">
        <f>IF(A5&lt;3.5,0,1)</f>
        <v>0</v>
      </c>
    </row>
    <row r="6" spans="1:6" x14ac:dyDescent="0.4">
      <c r="A6" s="2">
        <v>1</v>
      </c>
      <c r="B6" t="s">
        <v>5</v>
      </c>
      <c r="C6" t="s">
        <v>115</v>
      </c>
      <c r="D6" t="s">
        <v>1171</v>
      </c>
      <c r="E6" s="1" t="str">
        <f>IF(ISNUMBER(SEARCH("kid",D6)), "1","")</f>
        <v>1</v>
      </c>
      <c r="F6" s="1">
        <f>IF(A6&lt;3.5,0,1)</f>
        <v>0</v>
      </c>
    </row>
    <row r="7" spans="1:6" x14ac:dyDescent="0.4">
      <c r="A7" s="2">
        <v>2</v>
      </c>
      <c r="B7" t="s">
        <v>99</v>
      </c>
      <c r="C7" t="s">
        <v>111</v>
      </c>
      <c r="D7" t="s">
        <v>1260</v>
      </c>
      <c r="E7" s="1" t="str">
        <f>IF(ISNUMBER(SEARCH("kid",D7)), "1","")</f>
        <v>1</v>
      </c>
      <c r="F7" s="1">
        <f>IF(A7&lt;3.5,0,1)</f>
        <v>0</v>
      </c>
    </row>
    <row r="8" spans="1:6" x14ac:dyDescent="0.4">
      <c r="A8" s="2">
        <v>2</v>
      </c>
      <c r="B8" t="s">
        <v>15</v>
      </c>
      <c r="C8" t="s">
        <v>16</v>
      </c>
      <c r="D8" t="s">
        <v>1614</v>
      </c>
      <c r="E8" s="1" t="str">
        <f>IF(ISNUMBER(SEARCH("kid",D8)), "1","")</f>
        <v>1</v>
      </c>
      <c r="F8" s="1">
        <f>IF(A8&lt;3.5,0,1)</f>
        <v>0</v>
      </c>
    </row>
    <row r="9" spans="1:6" x14ac:dyDescent="0.4">
      <c r="A9" s="2">
        <v>3</v>
      </c>
      <c r="B9" t="s">
        <v>18</v>
      </c>
      <c r="C9" t="s">
        <v>1628</v>
      </c>
      <c r="D9" t="s">
        <v>1629</v>
      </c>
      <c r="E9" s="1" t="str">
        <f>IF(ISNUMBER(SEARCH("kid",D9)), "1","")</f>
        <v>1</v>
      </c>
      <c r="F9" s="1">
        <f>IF(A9&lt;3.5,0,1)</f>
        <v>0</v>
      </c>
    </row>
    <row r="10" spans="1:6" x14ac:dyDescent="0.4">
      <c r="A10" s="2">
        <v>1</v>
      </c>
      <c r="B10" t="s">
        <v>8</v>
      </c>
      <c r="C10" t="s">
        <v>1680</v>
      </c>
      <c r="D10" t="s">
        <v>1681</v>
      </c>
      <c r="E10" s="1" t="str">
        <f>IF(ISNUMBER(SEARCH("kid",D10)), "1","")</f>
        <v>1</v>
      </c>
      <c r="F10" s="1">
        <f>IF(A10&lt;3.5,0,1)</f>
        <v>0</v>
      </c>
    </row>
    <row r="11" spans="1:6" x14ac:dyDescent="0.4">
      <c r="A11" s="2">
        <v>3</v>
      </c>
      <c r="B11" t="s">
        <v>99</v>
      </c>
      <c r="C11" t="s">
        <v>111</v>
      </c>
      <c r="D11" t="s">
        <v>1763</v>
      </c>
      <c r="E11" s="1" t="str">
        <f>IF(ISNUMBER(SEARCH("kid",D11)), "1","")</f>
        <v>1</v>
      </c>
      <c r="F11" s="1">
        <f>IF(A11&lt;3.5,0,1)</f>
        <v>0</v>
      </c>
    </row>
    <row r="12" spans="1:6" x14ac:dyDescent="0.4">
      <c r="A12" s="2">
        <v>1</v>
      </c>
      <c r="B12" t="s">
        <v>21</v>
      </c>
      <c r="C12" t="s">
        <v>22</v>
      </c>
      <c r="D12" t="s">
        <v>23</v>
      </c>
      <c r="E12" s="1" t="str">
        <f>IF(ISNUMBER(SEARCH("advertis",D12)), "3","")</f>
        <v>3</v>
      </c>
      <c r="F12" s="1">
        <f>IF(A12&lt;3.5,0,1)</f>
        <v>0</v>
      </c>
    </row>
    <row r="13" spans="1:6" x14ac:dyDescent="0.4">
      <c r="A13" s="2">
        <v>1</v>
      </c>
      <c r="B13" t="s">
        <v>27</v>
      </c>
      <c r="C13" t="s">
        <v>28</v>
      </c>
      <c r="D13" t="s">
        <v>86</v>
      </c>
      <c r="E13" s="1" t="str">
        <f>IF(ISNUMBER(SEARCH("advertis",D13)), "3","")</f>
        <v>3</v>
      </c>
      <c r="F13" s="1">
        <f>IF(A13&lt;3.5,0,1)</f>
        <v>0</v>
      </c>
    </row>
    <row r="14" spans="1:6" x14ac:dyDescent="0.4">
      <c r="A14" s="2">
        <v>2</v>
      </c>
      <c r="B14" t="s">
        <v>27</v>
      </c>
      <c r="C14" t="s">
        <v>28</v>
      </c>
      <c r="D14" t="s">
        <v>369</v>
      </c>
      <c r="E14" s="1" t="str">
        <f>IF(ISNUMBER(SEARCH("advertis",D14)), "3","")</f>
        <v>3</v>
      </c>
      <c r="F14" s="1">
        <f>IF(A14&lt;3.5,0,1)</f>
        <v>0</v>
      </c>
    </row>
    <row r="15" spans="1:6" x14ac:dyDescent="0.4">
      <c r="A15" s="2">
        <v>1</v>
      </c>
      <c r="B15" t="s">
        <v>8</v>
      </c>
      <c r="C15" t="s">
        <v>409</v>
      </c>
      <c r="D15" t="s">
        <v>410</v>
      </c>
      <c r="E15" s="1" t="str">
        <f>IF(ISNUMBER(SEARCH("advertis",D15)), "3","")</f>
        <v>3</v>
      </c>
      <c r="F15" s="1">
        <f>IF(A15&lt;3.5,0,1)</f>
        <v>0</v>
      </c>
    </row>
    <row r="16" spans="1:6" x14ac:dyDescent="0.4">
      <c r="A16" s="2">
        <v>1</v>
      </c>
      <c r="B16" t="s">
        <v>27</v>
      </c>
      <c r="C16" t="s">
        <v>28</v>
      </c>
      <c r="D16" t="s">
        <v>414</v>
      </c>
      <c r="E16" s="1" t="str">
        <f>IF(ISNUMBER(SEARCH("advertis",D16)), "3","")</f>
        <v>3</v>
      </c>
      <c r="F16" s="1">
        <f>IF(A16&lt;3.5,0,1)</f>
        <v>0</v>
      </c>
    </row>
    <row r="17" spans="1:6" x14ac:dyDescent="0.4">
      <c r="A17" s="2">
        <v>3</v>
      </c>
      <c r="B17" t="s">
        <v>122</v>
      </c>
      <c r="C17" t="s">
        <v>866</v>
      </c>
      <c r="D17" t="s">
        <v>867</v>
      </c>
      <c r="E17" s="1" t="str">
        <f>IF(ISNUMBER(SEARCH("advertis",D17)), "3","")</f>
        <v>3</v>
      </c>
      <c r="F17" s="1">
        <f>IF(A17&lt;3.5,0,1)</f>
        <v>0</v>
      </c>
    </row>
    <row r="18" spans="1:6" x14ac:dyDescent="0.4">
      <c r="A18" s="2">
        <v>2</v>
      </c>
      <c r="B18" t="s">
        <v>18</v>
      </c>
      <c r="C18" t="s">
        <v>179</v>
      </c>
      <c r="D18" t="s">
        <v>1393</v>
      </c>
      <c r="E18" s="1" t="str">
        <f>IF(ISNUMBER(SEARCH("advertis",D18)), "3","")</f>
        <v>3</v>
      </c>
      <c r="F18" s="1">
        <f>IF(A18&lt;3.5,0,1)</f>
        <v>0</v>
      </c>
    </row>
    <row r="19" spans="1:6" x14ac:dyDescent="0.4">
      <c r="A19" s="2">
        <v>3</v>
      </c>
      <c r="B19" t="s">
        <v>33</v>
      </c>
      <c r="C19" t="s">
        <v>39</v>
      </c>
      <c r="D19" t="s">
        <v>1787</v>
      </c>
      <c r="E19" s="1" t="str">
        <f>IF(ISNUMBER(SEARCH("advertis",D19)), "3","")</f>
        <v>3</v>
      </c>
      <c r="F19" s="1">
        <f>IF(A19&lt;3.5,0,1)</f>
        <v>0</v>
      </c>
    </row>
    <row r="20" spans="1:6" x14ac:dyDescent="0.4">
      <c r="A20" s="2">
        <v>1</v>
      </c>
      <c r="B20" t="s">
        <v>55</v>
      </c>
      <c r="C20" t="s">
        <v>83</v>
      </c>
      <c r="D20" t="s">
        <v>84</v>
      </c>
      <c r="E20" s="1" t="str">
        <f>IF(ISNUMBER(SEARCH("premium",D20)), "3","")</f>
        <v>3</v>
      </c>
      <c r="F20" s="1">
        <f>IF(A20&lt;3.5,0,1)</f>
        <v>0</v>
      </c>
    </row>
    <row r="21" spans="1:6" x14ac:dyDescent="0.4">
      <c r="A21" s="2">
        <v>1</v>
      </c>
      <c r="B21" t="s">
        <v>33</v>
      </c>
      <c r="C21" t="s">
        <v>389</v>
      </c>
      <c r="D21" t="s">
        <v>390</v>
      </c>
      <c r="E21" s="1" t="str">
        <f>IF(ISNUMBER(SEARCH("premium",D21)), "3","")</f>
        <v>3</v>
      </c>
      <c r="F21" s="1">
        <f>IF(A21&lt;3.5,0,1)</f>
        <v>0</v>
      </c>
    </row>
    <row r="22" spans="1:6" x14ac:dyDescent="0.4">
      <c r="A22" s="2">
        <v>3</v>
      </c>
      <c r="B22" t="s">
        <v>33</v>
      </c>
      <c r="C22" t="s">
        <v>419</v>
      </c>
      <c r="D22" t="s">
        <v>759</v>
      </c>
      <c r="E22" s="1" t="str">
        <f>IF(ISNUMBER(SEARCH("premium",D22)), "3","")</f>
        <v>3</v>
      </c>
      <c r="F22" s="1">
        <f>IF(A22&lt;3.5,0,1)</f>
        <v>0</v>
      </c>
    </row>
    <row r="23" spans="1:6" x14ac:dyDescent="0.4">
      <c r="A23" s="2">
        <v>2</v>
      </c>
      <c r="B23" t="s">
        <v>166</v>
      </c>
      <c r="C23" t="s">
        <v>167</v>
      </c>
      <c r="D23" t="s">
        <v>821</v>
      </c>
      <c r="E23" s="1" t="str">
        <f>IF(ISNUMBER(SEARCH("premium",D23)), "3","")</f>
        <v>3</v>
      </c>
      <c r="F23" s="1">
        <f>IF(A23&lt;3.5,0,1)</f>
        <v>0</v>
      </c>
    </row>
    <row r="24" spans="1:6" x14ac:dyDescent="0.4">
      <c r="A24" s="2">
        <v>1</v>
      </c>
      <c r="B24" t="s">
        <v>24</v>
      </c>
      <c r="C24" t="s">
        <v>46</v>
      </c>
      <c r="D24" t="s">
        <v>69</v>
      </c>
      <c r="E24" s="1" t="str">
        <f>IF(ISNUMBER(SEARCH(" free ",D24)), "3","")</f>
        <v>3</v>
      </c>
      <c r="F24" s="1">
        <f>IF(A24&lt;3.5,0,1)</f>
        <v>0</v>
      </c>
    </row>
    <row r="25" spans="1:6" x14ac:dyDescent="0.4">
      <c r="A25" s="2">
        <v>1</v>
      </c>
      <c r="B25" t="s">
        <v>24</v>
      </c>
      <c r="C25" t="s">
        <v>46</v>
      </c>
      <c r="D25" t="s">
        <v>214</v>
      </c>
      <c r="E25" s="1" t="str">
        <f>IF(ISNUMBER(SEARCH(" free ",D25)), "3","")</f>
        <v>3</v>
      </c>
      <c r="F25" s="1">
        <f>IF(A25&lt;3.5,0,1)</f>
        <v>0</v>
      </c>
    </row>
    <row r="26" spans="1:6" x14ac:dyDescent="0.4">
      <c r="A26" s="2">
        <v>2</v>
      </c>
      <c r="B26" t="s">
        <v>24</v>
      </c>
      <c r="C26" t="s">
        <v>46</v>
      </c>
      <c r="D26" t="s">
        <v>1701</v>
      </c>
      <c r="E26" s="1" t="str">
        <f>IF(ISNUMBER(SEARCH(" free ",D26)), "3","")</f>
        <v>3</v>
      </c>
      <c r="F26" s="1">
        <f>IF(A26&lt;3.5,0,1)</f>
        <v>0</v>
      </c>
    </row>
    <row r="27" spans="1:6" x14ac:dyDescent="0.4">
      <c r="A27" s="2">
        <v>2</v>
      </c>
      <c r="B27" t="s">
        <v>27</v>
      </c>
      <c r="C27" t="s">
        <v>28</v>
      </c>
      <c r="D27" t="s">
        <v>97</v>
      </c>
      <c r="E27" s="1" t="str">
        <f>IF(ISNUMBER(SEARCH("doesn't work",D27)), "7","")</f>
        <v>7</v>
      </c>
      <c r="F27" s="1">
        <f>IF(A27&lt;3.5,0,1)</f>
        <v>0</v>
      </c>
    </row>
    <row r="28" spans="1:6" x14ac:dyDescent="0.4">
      <c r="A28" s="2">
        <v>1</v>
      </c>
      <c r="B28" t="s">
        <v>99</v>
      </c>
      <c r="C28" t="s">
        <v>100</v>
      </c>
      <c r="D28" t="s">
        <v>101</v>
      </c>
      <c r="E28" s="1" t="str">
        <f>IF(ISNUMBER(SEARCH("doesn't work",D28)), "7","")</f>
        <v>7</v>
      </c>
      <c r="F28" s="1">
        <f>IF(A28&lt;3.5,0,1)</f>
        <v>0</v>
      </c>
    </row>
    <row r="29" spans="1:6" x14ac:dyDescent="0.4">
      <c r="A29" s="2">
        <v>1</v>
      </c>
      <c r="B29" t="s">
        <v>75</v>
      </c>
      <c r="C29" t="s">
        <v>76</v>
      </c>
      <c r="D29" t="s">
        <v>144</v>
      </c>
      <c r="E29" s="1" t="str">
        <f>IF(ISNUMBER(SEARCH("doesn't work",D29)), "7","")</f>
        <v>7</v>
      </c>
      <c r="F29" s="1">
        <f>IF(A29&lt;3.5,0,1)</f>
        <v>0</v>
      </c>
    </row>
    <row r="30" spans="1:6" x14ac:dyDescent="0.4">
      <c r="A30" s="2">
        <v>1</v>
      </c>
      <c r="B30" t="s">
        <v>151</v>
      </c>
      <c r="C30" t="s">
        <v>192</v>
      </c>
      <c r="D30" t="s">
        <v>201</v>
      </c>
      <c r="E30" s="1" t="str">
        <f>IF(ISNUMBER(SEARCH("doesn't work",D30)), "7","")</f>
        <v>7</v>
      </c>
      <c r="F30" s="1">
        <f>IF(A30&lt;3.5,0,1)</f>
        <v>0</v>
      </c>
    </row>
    <row r="31" spans="1:6" x14ac:dyDescent="0.4">
      <c r="A31" s="2">
        <v>1</v>
      </c>
      <c r="B31" t="s">
        <v>5</v>
      </c>
      <c r="C31" t="s">
        <v>6</v>
      </c>
      <c r="D31" t="s">
        <v>212</v>
      </c>
      <c r="E31" s="1" t="str">
        <f>IF(ISNUMBER(SEARCH("doesn't work",D31)), "7","")</f>
        <v>7</v>
      </c>
      <c r="F31" s="1">
        <f>IF(A31&lt;3.5,0,1)</f>
        <v>0</v>
      </c>
    </row>
    <row r="32" spans="1:6" x14ac:dyDescent="0.4">
      <c r="A32" s="2">
        <v>1</v>
      </c>
      <c r="B32" t="s">
        <v>166</v>
      </c>
      <c r="C32" t="s">
        <v>167</v>
      </c>
      <c r="D32" t="s">
        <v>217</v>
      </c>
      <c r="E32" s="1" t="str">
        <f>IF(ISNUMBER(SEARCH("doesn't work",D32)), "7","")</f>
        <v>7</v>
      </c>
      <c r="F32" s="1">
        <f>IF(A32&lt;3.5,0,1)</f>
        <v>0</v>
      </c>
    </row>
    <row r="33" spans="1:6" x14ac:dyDescent="0.4">
      <c r="A33" s="2">
        <v>1</v>
      </c>
      <c r="B33" t="s">
        <v>5</v>
      </c>
      <c r="C33" t="s">
        <v>222</v>
      </c>
      <c r="D33" t="s">
        <v>223</v>
      </c>
      <c r="E33" s="1" t="str">
        <f>IF(ISNUMBER(SEARCH("doesn't work",D33)), "7","")</f>
        <v>7</v>
      </c>
      <c r="F33" s="1">
        <f>IF(A33&lt;3.5,0,1)</f>
        <v>0</v>
      </c>
    </row>
    <row r="34" spans="1:6" x14ac:dyDescent="0.4">
      <c r="A34" s="2">
        <v>1</v>
      </c>
      <c r="B34" t="s">
        <v>122</v>
      </c>
      <c r="C34" t="s">
        <v>226</v>
      </c>
      <c r="D34" t="s">
        <v>227</v>
      </c>
      <c r="E34" s="1" t="str">
        <f>IF(ISNUMBER(SEARCH("doesn't work",D34)), "7","")</f>
        <v>7</v>
      </c>
      <c r="F34" s="1">
        <f>IF(A34&lt;3.5,0,1)</f>
        <v>0</v>
      </c>
    </row>
    <row r="35" spans="1:6" x14ac:dyDescent="0.4">
      <c r="A35" s="2">
        <v>1</v>
      </c>
      <c r="B35" t="s">
        <v>15</v>
      </c>
      <c r="C35" t="s">
        <v>228</v>
      </c>
      <c r="D35" t="s">
        <v>229</v>
      </c>
      <c r="E35" s="1" t="str">
        <f>IF(ISNUMBER(SEARCH("doesn't work",D35)), "7","")</f>
        <v>7</v>
      </c>
      <c r="F35" s="1">
        <f>IF(A35&lt;3.5,0,1)</f>
        <v>0</v>
      </c>
    </row>
    <row r="36" spans="1:6" x14ac:dyDescent="0.4">
      <c r="A36" s="2">
        <v>1</v>
      </c>
      <c r="B36" t="s">
        <v>33</v>
      </c>
      <c r="C36" t="s">
        <v>34</v>
      </c>
      <c r="D36" t="s">
        <v>244</v>
      </c>
      <c r="E36" s="1" t="str">
        <f>IF(ISNUMBER(SEARCH("doesn't work",D36)), "7","")</f>
        <v>7</v>
      </c>
      <c r="F36" s="1">
        <f>IF(A36&lt;3.5,0,1)</f>
        <v>0</v>
      </c>
    </row>
    <row r="37" spans="1:6" x14ac:dyDescent="0.4">
      <c r="A37" s="2">
        <v>3</v>
      </c>
      <c r="B37" t="s">
        <v>36</v>
      </c>
      <c r="C37" t="s">
        <v>266</v>
      </c>
      <c r="D37" t="s">
        <v>267</v>
      </c>
      <c r="E37" s="1" t="str">
        <f>IF(ISNUMBER(SEARCH("doesn't work",D37)), "7","")</f>
        <v>7</v>
      </c>
      <c r="F37" s="1">
        <f>IF(A37&lt;3.5,0,1)</f>
        <v>0</v>
      </c>
    </row>
    <row r="38" spans="1:6" x14ac:dyDescent="0.4">
      <c r="A38" s="2">
        <v>3</v>
      </c>
      <c r="B38" t="s">
        <v>12</v>
      </c>
      <c r="C38" t="s">
        <v>145</v>
      </c>
      <c r="D38" t="s">
        <v>309</v>
      </c>
      <c r="E38" s="1" t="str">
        <f>IF(ISNUMBER(SEARCH("doesn't work",D38)), "7","")</f>
        <v>7</v>
      </c>
      <c r="F38" s="1">
        <f>IF(A38&lt;3.5,0,1)</f>
        <v>0</v>
      </c>
    </row>
    <row r="39" spans="1:6" x14ac:dyDescent="0.4">
      <c r="A39" s="2">
        <v>1</v>
      </c>
      <c r="B39" t="s">
        <v>55</v>
      </c>
      <c r="C39" t="s">
        <v>83</v>
      </c>
      <c r="D39" t="s">
        <v>345</v>
      </c>
      <c r="E39" s="1" t="str">
        <f>IF(ISNUMBER(SEARCH("doesn't work",D39)), "7","")</f>
        <v>7</v>
      </c>
      <c r="F39" s="1">
        <f>IF(A39&lt;3.5,0,1)</f>
        <v>0</v>
      </c>
    </row>
    <row r="40" spans="1:6" x14ac:dyDescent="0.4">
      <c r="A40" s="2">
        <v>1</v>
      </c>
      <c r="B40" t="s">
        <v>88</v>
      </c>
      <c r="C40" t="s">
        <v>355</v>
      </c>
      <c r="D40" t="s">
        <v>356</v>
      </c>
      <c r="E40" s="1" t="str">
        <f>IF(ISNUMBER(SEARCH("doesn't work",D40)), "7","")</f>
        <v>7</v>
      </c>
      <c r="F40" s="1">
        <f>IF(A40&lt;3.5,0,1)</f>
        <v>0</v>
      </c>
    </row>
    <row r="41" spans="1:6" x14ac:dyDescent="0.4">
      <c r="A41" s="2">
        <v>1</v>
      </c>
      <c r="B41" t="s">
        <v>15</v>
      </c>
      <c r="C41" t="s">
        <v>276</v>
      </c>
      <c r="D41" t="s">
        <v>376</v>
      </c>
      <c r="E41" s="1" t="str">
        <f>IF(ISNUMBER(SEARCH("doesn't work",D41)), "7","")</f>
        <v>7</v>
      </c>
      <c r="F41" s="1">
        <f>IF(A41&lt;3.5,0,1)</f>
        <v>0</v>
      </c>
    </row>
    <row r="42" spans="1:6" x14ac:dyDescent="0.4">
      <c r="A42" s="2">
        <v>1</v>
      </c>
      <c r="B42" t="s">
        <v>8</v>
      </c>
      <c r="C42" t="s">
        <v>384</v>
      </c>
      <c r="D42" t="s">
        <v>385</v>
      </c>
      <c r="E42" s="1" t="str">
        <f>IF(ISNUMBER(SEARCH("doesn't work",D42)), "7","")</f>
        <v>7</v>
      </c>
      <c r="F42" s="1">
        <f>IF(A42&lt;3.5,0,1)</f>
        <v>0</v>
      </c>
    </row>
    <row r="43" spans="1:6" x14ac:dyDescent="0.4">
      <c r="A43" s="2">
        <v>1</v>
      </c>
      <c r="B43" t="s">
        <v>27</v>
      </c>
      <c r="C43" t="s">
        <v>28</v>
      </c>
      <c r="D43" t="s">
        <v>386</v>
      </c>
      <c r="E43" s="1" t="str">
        <f>IF(ISNUMBER(SEARCH("doesn't work",D43)), "7","")</f>
        <v>7</v>
      </c>
      <c r="F43" s="1">
        <f>IF(A43&lt;3.5,0,1)</f>
        <v>0</v>
      </c>
    </row>
    <row r="44" spans="1:6" x14ac:dyDescent="0.4">
      <c r="A44" s="2">
        <v>1</v>
      </c>
      <c r="B44" t="s">
        <v>5</v>
      </c>
      <c r="C44" t="s">
        <v>115</v>
      </c>
      <c r="D44" t="s">
        <v>391</v>
      </c>
      <c r="E44" s="1" t="str">
        <f>IF(ISNUMBER(SEARCH("doesn't work",D44)), "7","")</f>
        <v>7</v>
      </c>
      <c r="F44" s="1">
        <f>IF(A44&lt;3.5,0,1)</f>
        <v>0</v>
      </c>
    </row>
    <row r="45" spans="1:6" x14ac:dyDescent="0.4">
      <c r="A45" s="2">
        <v>1</v>
      </c>
      <c r="B45" t="s">
        <v>18</v>
      </c>
      <c r="C45" t="s">
        <v>421</v>
      </c>
      <c r="D45" t="s">
        <v>422</v>
      </c>
      <c r="E45" s="1" t="str">
        <f>IF(ISNUMBER(SEARCH("doesn't work",D45)), "7","")</f>
        <v>7</v>
      </c>
      <c r="F45" s="1">
        <f>IF(A45&lt;3.5,0,1)</f>
        <v>0</v>
      </c>
    </row>
    <row r="46" spans="1:6" x14ac:dyDescent="0.4">
      <c r="A46" s="2">
        <v>2</v>
      </c>
      <c r="B46" t="s">
        <v>5</v>
      </c>
      <c r="C46" t="s">
        <v>115</v>
      </c>
      <c r="D46" t="s">
        <v>455</v>
      </c>
      <c r="E46" s="1" t="str">
        <f>IF(ISNUMBER(SEARCH("doesn't work",D46)), "7","")</f>
        <v>7</v>
      </c>
      <c r="F46" s="1">
        <f>IF(A46&lt;3.5,0,1)</f>
        <v>0</v>
      </c>
    </row>
    <row r="47" spans="1:6" x14ac:dyDescent="0.4">
      <c r="A47" s="2">
        <v>1</v>
      </c>
      <c r="B47" t="s">
        <v>24</v>
      </c>
      <c r="C47" t="s">
        <v>46</v>
      </c>
      <c r="D47" t="s">
        <v>459</v>
      </c>
      <c r="E47" s="1" t="str">
        <f>IF(ISNUMBER(SEARCH("doesn't work",D47)), "7","")</f>
        <v>7</v>
      </c>
      <c r="F47" s="1">
        <f>IF(A47&lt;3.5,0,1)</f>
        <v>0</v>
      </c>
    </row>
    <row r="48" spans="1:6" x14ac:dyDescent="0.4">
      <c r="A48" s="2">
        <v>1</v>
      </c>
      <c r="B48" t="s">
        <v>5</v>
      </c>
      <c r="C48" t="s">
        <v>91</v>
      </c>
      <c r="D48" t="s">
        <v>482</v>
      </c>
      <c r="E48" s="1" t="str">
        <f>IF(ISNUMBER(SEARCH("doesn't work",D48)), "7","")</f>
        <v>7</v>
      </c>
      <c r="F48" s="1">
        <f>IF(A48&lt;3.5,0,1)</f>
        <v>0</v>
      </c>
    </row>
    <row r="49" spans="1:6" x14ac:dyDescent="0.4">
      <c r="A49" s="2">
        <v>1</v>
      </c>
      <c r="B49" t="s">
        <v>33</v>
      </c>
      <c r="C49" t="s">
        <v>34</v>
      </c>
      <c r="D49" t="s">
        <v>497</v>
      </c>
      <c r="E49" s="1" t="str">
        <f>IF(ISNUMBER(SEARCH("doesn't work",D49)), "7","")</f>
        <v>7</v>
      </c>
      <c r="F49" s="1">
        <f>IF(A49&lt;3.5,0,1)</f>
        <v>0</v>
      </c>
    </row>
    <row r="50" spans="1:6" x14ac:dyDescent="0.4">
      <c r="A50" s="2">
        <v>1</v>
      </c>
      <c r="B50" t="s">
        <v>27</v>
      </c>
      <c r="C50" t="s">
        <v>28</v>
      </c>
      <c r="D50" t="s">
        <v>574</v>
      </c>
      <c r="E50" s="1" t="str">
        <f>IF(ISNUMBER(SEARCH("doesn't work",D50)), "7","")</f>
        <v>7</v>
      </c>
      <c r="F50" s="1">
        <f>IF(A50&lt;3.5,0,1)</f>
        <v>0</v>
      </c>
    </row>
    <row r="51" spans="1:6" x14ac:dyDescent="0.4">
      <c r="A51" s="2">
        <v>2</v>
      </c>
      <c r="B51" t="s">
        <v>5</v>
      </c>
      <c r="C51" t="s">
        <v>278</v>
      </c>
      <c r="D51" t="s">
        <v>602</v>
      </c>
      <c r="E51" s="1" t="str">
        <f>IF(ISNUMBER(SEARCH("doesn't work",D51)), "7","")</f>
        <v>7</v>
      </c>
      <c r="F51" s="1">
        <f>IF(A51&lt;3.5,0,1)</f>
        <v>0</v>
      </c>
    </row>
    <row r="52" spans="1:6" x14ac:dyDescent="0.4">
      <c r="A52" s="2">
        <v>1</v>
      </c>
      <c r="B52" t="s">
        <v>33</v>
      </c>
      <c r="C52" t="s">
        <v>34</v>
      </c>
      <c r="D52" t="s">
        <v>620</v>
      </c>
      <c r="E52" s="1" t="str">
        <f>IF(ISNUMBER(SEARCH("doesn't work",D52)), "7","")</f>
        <v>7</v>
      </c>
      <c r="F52" s="1">
        <f>IF(A52&lt;3.5,0,1)</f>
        <v>0</v>
      </c>
    </row>
    <row r="53" spans="1:6" x14ac:dyDescent="0.4">
      <c r="A53" s="2">
        <v>1</v>
      </c>
      <c r="B53" t="s">
        <v>75</v>
      </c>
      <c r="C53" t="s">
        <v>294</v>
      </c>
      <c r="D53" t="s">
        <v>663</v>
      </c>
      <c r="E53" s="1" t="str">
        <f>IF(ISNUMBER(SEARCH("doesn't work",D53)), "7","")</f>
        <v>7</v>
      </c>
      <c r="F53" s="1">
        <f>IF(A53&lt;3.5,0,1)</f>
        <v>0</v>
      </c>
    </row>
    <row r="54" spans="1:6" x14ac:dyDescent="0.4">
      <c r="A54" s="2">
        <v>1</v>
      </c>
      <c r="B54" t="s">
        <v>605</v>
      </c>
      <c r="C54" t="s">
        <v>679</v>
      </c>
      <c r="D54" t="s">
        <v>680</v>
      </c>
      <c r="E54" s="1" t="str">
        <f>IF(ISNUMBER(SEARCH("doesn't work",D54)), "7","")</f>
        <v>7</v>
      </c>
      <c r="F54" s="1">
        <f>IF(A54&lt;3.5,0,1)</f>
        <v>0</v>
      </c>
    </row>
    <row r="55" spans="1:6" x14ac:dyDescent="0.4">
      <c r="A55" s="2">
        <v>1</v>
      </c>
      <c r="B55" t="s">
        <v>15</v>
      </c>
      <c r="C55" t="s">
        <v>16</v>
      </c>
      <c r="D55" t="s">
        <v>713</v>
      </c>
      <c r="E55" s="1" t="str">
        <f>IF(ISNUMBER(SEARCH("doesn't work",D55)), "7","")</f>
        <v>7</v>
      </c>
      <c r="F55" s="1">
        <f>IF(A55&lt;3.5,0,1)</f>
        <v>0</v>
      </c>
    </row>
    <row r="56" spans="1:6" x14ac:dyDescent="0.4">
      <c r="A56" s="2">
        <v>1</v>
      </c>
      <c r="B56" t="s">
        <v>33</v>
      </c>
      <c r="C56" t="s">
        <v>34</v>
      </c>
      <c r="D56" t="s">
        <v>760</v>
      </c>
      <c r="E56" s="1" t="str">
        <f>IF(ISNUMBER(SEARCH("doesn't work",D56)), "7","")</f>
        <v>7</v>
      </c>
      <c r="F56" s="1">
        <f>IF(A56&lt;3.5,0,1)</f>
        <v>0</v>
      </c>
    </row>
    <row r="57" spans="1:6" x14ac:dyDescent="0.4">
      <c r="A57" s="2">
        <v>1</v>
      </c>
      <c r="B57" t="s">
        <v>8</v>
      </c>
      <c r="C57" t="s">
        <v>812</v>
      </c>
      <c r="D57" t="s">
        <v>813</v>
      </c>
      <c r="E57" s="1" t="str">
        <f>IF(ISNUMBER(SEARCH("doesn't work",D57)), "7","")</f>
        <v>7</v>
      </c>
      <c r="F57" s="1">
        <f>IF(A57&lt;3.5,0,1)</f>
        <v>0</v>
      </c>
    </row>
    <row r="58" spans="1:6" x14ac:dyDescent="0.4">
      <c r="A58" s="2">
        <v>1</v>
      </c>
      <c r="B58" t="s">
        <v>12</v>
      </c>
      <c r="C58" t="s">
        <v>339</v>
      </c>
      <c r="D58" t="s">
        <v>853</v>
      </c>
      <c r="E58" s="1" t="str">
        <f>IF(ISNUMBER(SEARCH("doesn't work",D58)), "7","")</f>
        <v>7</v>
      </c>
      <c r="F58" s="1">
        <f>IF(A58&lt;3.5,0,1)</f>
        <v>0</v>
      </c>
    </row>
    <row r="59" spans="1:6" x14ac:dyDescent="0.4">
      <c r="A59" s="2">
        <v>2</v>
      </c>
      <c r="B59" t="s">
        <v>15</v>
      </c>
      <c r="C59" t="s">
        <v>125</v>
      </c>
      <c r="D59" t="s">
        <v>902</v>
      </c>
      <c r="E59" s="1" t="str">
        <f>IF(ISNUMBER(SEARCH("doesn't work",D59)), "7","")</f>
        <v>7</v>
      </c>
      <c r="F59" s="1">
        <f>IF(A59&lt;3.5,0,1)</f>
        <v>0</v>
      </c>
    </row>
    <row r="60" spans="1:6" x14ac:dyDescent="0.4">
      <c r="A60" s="2">
        <v>1</v>
      </c>
      <c r="B60" t="s">
        <v>33</v>
      </c>
      <c r="C60" t="s">
        <v>34</v>
      </c>
      <c r="D60" t="s">
        <v>1029</v>
      </c>
      <c r="E60" s="1" t="str">
        <f>IF(ISNUMBER(SEARCH("doesn't work",D60)), "7","")</f>
        <v>7</v>
      </c>
      <c r="F60" s="1">
        <f>IF(A60&lt;3.5,0,1)</f>
        <v>0</v>
      </c>
    </row>
    <row r="61" spans="1:6" x14ac:dyDescent="0.4">
      <c r="A61" s="2">
        <v>1</v>
      </c>
      <c r="B61" t="s">
        <v>8</v>
      </c>
      <c r="C61" t="s">
        <v>1074</v>
      </c>
      <c r="D61" t="s">
        <v>1075</v>
      </c>
      <c r="E61" s="1" t="str">
        <f>IF(ISNUMBER(SEARCH("doesn't work",D61)), "7","")</f>
        <v>7</v>
      </c>
      <c r="F61" s="1">
        <f>IF(A61&lt;3.5,0,1)</f>
        <v>0</v>
      </c>
    </row>
    <row r="62" spans="1:6" x14ac:dyDescent="0.4">
      <c r="A62" s="2">
        <v>1</v>
      </c>
      <c r="B62" t="s">
        <v>33</v>
      </c>
      <c r="C62" t="s">
        <v>34</v>
      </c>
      <c r="D62" t="s">
        <v>1084</v>
      </c>
      <c r="E62" s="1" t="str">
        <f>IF(ISNUMBER(SEARCH("doesn't work",D62)), "7","")</f>
        <v>7</v>
      </c>
      <c r="F62" s="1">
        <f>IF(A62&lt;3.5,0,1)</f>
        <v>0</v>
      </c>
    </row>
    <row r="63" spans="1:6" x14ac:dyDescent="0.4">
      <c r="A63" s="2">
        <v>1</v>
      </c>
      <c r="B63" t="s">
        <v>24</v>
      </c>
      <c r="C63" t="s">
        <v>46</v>
      </c>
      <c r="D63" t="s">
        <v>1094</v>
      </c>
      <c r="E63" s="1" t="str">
        <f>IF(ISNUMBER(SEARCH("doesn't work",D63)), "7","")</f>
        <v>7</v>
      </c>
      <c r="F63" s="1">
        <f>IF(A63&lt;3.5,0,1)</f>
        <v>0</v>
      </c>
    </row>
    <row r="64" spans="1:6" x14ac:dyDescent="0.4">
      <c r="A64" s="2">
        <v>1</v>
      </c>
      <c r="B64" t="s">
        <v>27</v>
      </c>
      <c r="C64" t="s">
        <v>28</v>
      </c>
      <c r="D64" t="s">
        <v>1151</v>
      </c>
      <c r="E64" s="1" t="str">
        <f>IF(ISNUMBER(SEARCH("doesn't work",D64)), "7","")</f>
        <v>7</v>
      </c>
      <c r="F64" s="1">
        <f>IF(A64&lt;3.5,0,1)</f>
        <v>0</v>
      </c>
    </row>
    <row r="65" spans="1:6" x14ac:dyDescent="0.4">
      <c r="A65" s="2">
        <v>3</v>
      </c>
      <c r="B65" t="s">
        <v>27</v>
      </c>
      <c r="C65" t="s">
        <v>28</v>
      </c>
      <c r="D65" t="s">
        <v>1170</v>
      </c>
      <c r="E65" s="1" t="str">
        <f>IF(ISNUMBER(SEARCH("doesn't work",D65)), "7","")</f>
        <v>7</v>
      </c>
      <c r="F65" s="1">
        <f>IF(A65&lt;3.5,0,1)</f>
        <v>0</v>
      </c>
    </row>
    <row r="66" spans="1:6" x14ac:dyDescent="0.4">
      <c r="A66" s="2">
        <v>1</v>
      </c>
      <c r="B66" t="s">
        <v>8</v>
      </c>
      <c r="C66" t="s">
        <v>1234</v>
      </c>
      <c r="D66" t="s">
        <v>1235</v>
      </c>
      <c r="E66" s="1" t="str">
        <f>IF(ISNUMBER(SEARCH("doesn't work",D66)), "7","")</f>
        <v>7</v>
      </c>
      <c r="F66" s="1">
        <f>IF(A66&lt;3.5,0,1)</f>
        <v>0</v>
      </c>
    </row>
    <row r="67" spans="1:6" x14ac:dyDescent="0.4">
      <c r="A67" s="2">
        <v>1</v>
      </c>
      <c r="B67" t="s">
        <v>15</v>
      </c>
      <c r="C67" t="s">
        <v>276</v>
      </c>
      <c r="D67" t="s">
        <v>1317</v>
      </c>
      <c r="E67" s="1" t="str">
        <f>IF(ISNUMBER(SEARCH("doesn't work",D67)), "7","")</f>
        <v>7</v>
      </c>
      <c r="F67" s="1">
        <f>IF(A67&lt;3.5,0,1)</f>
        <v>0</v>
      </c>
    </row>
    <row r="68" spans="1:6" x14ac:dyDescent="0.4">
      <c r="A68" s="2">
        <v>1</v>
      </c>
      <c r="B68" t="s">
        <v>196</v>
      </c>
      <c r="C68" t="s">
        <v>1327</v>
      </c>
      <c r="D68" t="s">
        <v>1328</v>
      </c>
      <c r="E68" s="1" t="str">
        <f>IF(ISNUMBER(SEARCH("doesn't work",D68)), "7","")</f>
        <v>7</v>
      </c>
      <c r="F68" s="1">
        <f>IF(A68&lt;3.5,0,1)</f>
        <v>0</v>
      </c>
    </row>
    <row r="69" spans="1:6" x14ac:dyDescent="0.4">
      <c r="A69" s="2">
        <v>1</v>
      </c>
      <c r="B69" t="s">
        <v>33</v>
      </c>
      <c r="C69" t="s">
        <v>34</v>
      </c>
      <c r="D69" t="s">
        <v>1338</v>
      </c>
      <c r="E69" s="1" t="str">
        <f>IF(ISNUMBER(SEARCH("doesn't work",D69)), "7","")</f>
        <v>7</v>
      </c>
      <c r="F69" s="1">
        <f>IF(A69&lt;3.5,0,1)</f>
        <v>0</v>
      </c>
    </row>
    <row r="70" spans="1:6" x14ac:dyDescent="0.4">
      <c r="A70" s="2">
        <v>1</v>
      </c>
      <c r="B70" t="s">
        <v>12</v>
      </c>
      <c r="C70" t="s">
        <v>261</v>
      </c>
      <c r="D70" t="s">
        <v>1377</v>
      </c>
      <c r="E70" s="1" t="str">
        <f>IF(ISNUMBER(SEARCH("doesn't work",D70)), "7","")</f>
        <v>7</v>
      </c>
      <c r="F70" s="1">
        <f>IF(A70&lt;3.5,0,1)</f>
        <v>0</v>
      </c>
    </row>
    <row r="71" spans="1:6" x14ac:dyDescent="0.4">
      <c r="A71" s="2">
        <v>3</v>
      </c>
      <c r="B71" t="s">
        <v>5</v>
      </c>
      <c r="C71" t="s">
        <v>183</v>
      </c>
      <c r="D71" t="s">
        <v>1428</v>
      </c>
      <c r="E71" s="1" t="str">
        <f>IF(ISNUMBER(SEARCH("doesn't work",D71)), "7","")</f>
        <v>7</v>
      </c>
      <c r="F71" s="1">
        <f>IF(A71&lt;3.5,0,1)</f>
        <v>0</v>
      </c>
    </row>
    <row r="72" spans="1:6" x14ac:dyDescent="0.4">
      <c r="A72" s="2">
        <v>1</v>
      </c>
      <c r="B72" t="s">
        <v>15</v>
      </c>
      <c r="C72" t="s">
        <v>276</v>
      </c>
      <c r="D72" t="s">
        <v>1429</v>
      </c>
      <c r="E72" s="1" t="str">
        <f>IF(ISNUMBER(SEARCH("doesn't work",D72)), "7","")</f>
        <v>7</v>
      </c>
      <c r="F72" s="1">
        <f>IF(A72&lt;3.5,0,1)</f>
        <v>0</v>
      </c>
    </row>
    <row r="73" spans="1:6" x14ac:dyDescent="0.4">
      <c r="A73" s="2">
        <v>1</v>
      </c>
      <c r="B73" t="s">
        <v>36</v>
      </c>
      <c r="C73" t="s">
        <v>266</v>
      </c>
      <c r="D73" t="s">
        <v>1430</v>
      </c>
      <c r="E73" s="1" t="str">
        <f>IF(ISNUMBER(SEARCH("doesn't work",D73)), "7","")</f>
        <v>7</v>
      </c>
      <c r="F73" s="1">
        <f>IF(A73&lt;3.5,0,1)</f>
        <v>0</v>
      </c>
    </row>
    <row r="74" spans="1:6" x14ac:dyDescent="0.4">
      <c r="A74" s="2">
        <v>3</v>
      </c>
      <c r="B74" t="s">
        <v>27</v>
      </c>
      <c r="C74" t="s">
        <v>28</v>
      </c>
      <c r="D74" t="s">
        <v>1465</v>
      </c>
      <c r="E74" s="1" t="str">
        <f>IF(ISNUMBER(SEARCH("doesn't work",D74)), "7","")</f>
        <v>7</v>
      </c>
      <c r="F74" s="1">
        <f>IF(A74&lt;3.5,0,1)</f>
        <v>0</v>
      </c>
    </row>
    <row r="75" spans="1:6" x14ac:dyDescent="0.4">
      <c r="A75" s="2">
        <v>1</v>
      </c>
      <c r="B75" t="s">
        <v>15</v>
      </c>
      <c r="C75" t="s">
        <v>16</v>
      </c>
      <c r="D75" t="s">
        <v>1518</v>
      </c>
      <c r="E75" s="1" t="str">
        <f>IF(ISNUMBER(SEARCH("doesn't work",D75)), "7","")</f>
        <v>7</v>
      </c>
      <c r="F75" s="1">
        <f>IF(A75&lt;3.5,0,1)</f>
        <v>0</v>
      </c>
    </row>
    <row r="76" spans="1:6" x14ac:dyDescent="0.4">
      <c r="A76" s="2">
        <v>1</v>
      </c>
      <c r="B76" t="s">
        <v>18</v>
      </c>
      <c r="C76" t="s">
        <v>311</v>
      </c>
      <c r="D76" t="s">
        <v>713</v>
      </c>
      <c r="E76" s="1" t="str">
        <f>IF(ISNUMBER(SEARCH("doesn't work",D76)), "7","")</f>
        <v>7</v>
      </c>
      <c r="F76" s="1">
        <f>IF(A76&lt;3.5,0,1)</f>
        <v>0</v>
      </c>
    </row>
    <row r="77" spans="1:6" x14ac:dyDescent="0.4">
      <c r="A77" s="2">
        <v>1</v>
      </c>
      <c r="B77" t="s">
        <v>21</v>
      </c>
      <c r="C77" t="s">
        <v>1559</v>
      </c>
      <c r="D77" t="s">
        <v>1560</v>
      </c>
      <c r="E77" s="1" t="str">
        <f>IF(ISNUMBER(SEARCH("doesn't work",D77)), "7","")</f>
        <v>7</v>
      </c>
      <c r="F77" s="1">
        <f>IF(A77&lt;3.5,0,1)</f>
        <v>0</v>
      </c>
    </row>
    <row r="78" spans="1:6" x14ac:dyDescent="0.4">
      <c r="A78" s="2">
        <v>1</v>
      </c>
      <c r="B78" t="s">
        <v>27</v>
      </c>
      <c r="C78" t="s">
        <v>28</v>
      </c>
      <c r="D78" t="s">
        <v>1633</v>
      </c>
      <c r="E78" s="1" t="str">
        <f>IF(ISNUMBER(SEARCH("doesn't work",D78)), "7","")</f>
        <v>7</v>
      </c>
      <c r="F78" s="1">
        <f>IF(A78&lt;3.5,0,1)</f>
        <v>0</v>
      </c>
    </row>
    <row r="79" spans="1:6" x14ac:dyDescent="0.4">
      <c r="A79" s="2">
        <v>1</v>
      </c>
      <c r="B79" t="s">
        <v>27</v>
      </c>
      <c r="C79" t="s">
        <v>28</v>
      </c>
      <c r="D79" t="s">
        <v>1657</v>
      </c>
      <c r="E79" s="1" t="str">
        <f>IF(ISNUMBER(SEARCH("doesn't work",D79)), "7","")</f>
        <v>7</v>
      </c>
      <c r="F79" s="1">
        <f>IF(A79&lt;3.5,0,1)</f>
        <v>0</v>
      </c>
    </row>
    <row r="80" spans="1:6" x14ac:dyDescent="0.4">
      <c r="A80" s="2">
        <v>1</v>
      </c>
      <c r="B80" t="s">
        <v>33</v>
      </c>
      <c r="C80" t="s">
        <v>34</v>
      </c>
      <c r="D80" t="s">
        <v>1670</v>
      </c>
      <c r="E80" s="1" t="str">
        <f>IF(ISNUMBER(SEARCH("doesn't work",D80)), "7","")</f>
        <v>7</v>
      </c>
      <c r="F80" s="1">
        <f>IF(A80&lt;3.5,0,1)</f>
        <v>0</v>
      </c>
    </row>
    <row r="81" spans="1:6" x14ac:dyDescent="0.4">
      <c r="A81" s="2">
        <v>1</v>
      </c>
      <c r="B81" t="s">
        <v>5</v>
      </c>
      <c r="C81" t="s">
        <v>115</v>
      </c>
      <c r="D81" t="s">
        <v>1692</v>
      </c>
      <c r="E81" s="1" t="str">
        <f>IF(ISNUMBER(SEARCH("doesn't work",D81)), "7","")</f>
        <v>7</v>
      </c>
      <c r="F81" s="1">
        <f>IF(A81&lt;3.5,0,1)</f>
        <v>0</v>
      </c>
    </row>
    <row r="82" spans="1:6" x14ac:dyDescent="0.4">
      <c r="A82" s="2">
        <v>1</v>
      </c>
      <c r="B82" t="s">
        <v>99</v>
      </c>
      <c r="C82" t="s">
        <v>100</v>
      </c>
      <c r="D82" t="s">
        <v>422</v>
      </c>
      <c r="E82" s="1" t="str">
        <f>IF(ISNUMBER(SEARCH("doesn't work",D82)), "7","")</f>
        <v>7</v>
      </c>
      <c r="F82" s="1">
        <f>IF(A82&lt;3.5,0,1)</f>
        <v>0</v>
      </c>
    </row>
    <row r="83" spans="1:6" x14ac:dyDescent="0.4">
      <c r="A83" s="2">
        <v>1</v>
      </c>
      <c r="B83" t="s">
        <v>8</v>
      </c>
      <c r="C83" t="s">
        <v>1746</v>
      </c>
      <c r="D83" t="s">
        <v>1747</v>
      </c>
      <c r="E83" s="1" t="str">
        <f>IF(ISNUMBER(SEARCH("doesn't work",D83)), "7","")</f>
        <v>7</v>
      </c>
      <c r="F83" s="1">
        <f>IF(A83&lt;3.5,0,1)</f>
        <v>0</v>
      </c>
    </row>
    <row r="84" spans="1:6" x14ac:dyDescent="0.4">
      <c r="A84" s="2">
        <v>1</v>
      </c>
      <c r="B84" t="s">
        <v>27</v>
      </c>
      <c r="C84" t="s">
        <v>28</v>
      </c>
      <c r="D84" t="s">
        <v>1757</v>
      </c>
      <c r="E84" s="1" t="str">
        <f>IF(ISNUMBER(SEARCH("doesn't work",D84)), "7","")</f>
        <v>7</v>
      </c>
      <c r="F84" s="1">
        <f>IF(A84&lt;3.5,0,1)</f>
        <v>0</v>
      </c>
    </row>
    <row r="85" spans="1:6" x14ac:dyDescent="0.4">
      <c r="A85" s="2">
        <v>1</v>
      </c>
      <c r="B85" t="s">
        <v>8</v>
      </c>
      <c r="C85" t="s">
        <v>1761</v>
      </c>
      <c r="D85" t="s">
        <v>1762</v>
      </c>
      <c r="E85" s="1" t="str">
        <f>IF(ISNUMBER(SEARCH("doesn't work",D85)), "7","")</f>
        <v>7</v>
      </c>
      <c r="F85" s="1">
        <f>IF(A85&lt;3.5,0,1)</f>
        <v>0</v>
      </c>
    </row>
    <row r="86" spans="1:6" x14ac:dyDescent="0.4">
      <c r="A86" s="2">
        <v>1</v>
      </c>
      <c r="B86" t="s">
        <v>9</v>
      </c>
      <c r="C86" t="s">
        <v>10</v>
      </c>
      <c r="D86" t="s">
        <v>11</v>
      </c>
      <c r="E86" s="1" t="str">
        <f>IF(ISNUMBER(SEARCH("can't ",D86)), "7","")</f>
        <v>7</v>
      </c>
      <c r="F86" s="1">
        <f>IF(A86&lt;3.5,0,1)</f>
        <v>0</v>
      </c>
    </row>
    <row r="87" spans="1:6" x14ac:dyDescent="0.4">
      <c r="A87" s="2">
        <v>1</v>
      </c>
      <c r="B87" t="s">
        <v>27</v>
      </c>
      <c r="C87" t="s">
        <v>28</v>
      </c>
      <c r="D87" t="s">
        <v>30</v>
      </c>
      <c r="E87" s="1" t="str">
        <f>IF(ISNUMBER(SEARCH("can't ",D87)), "7","")</f>
        <v>7</v>
      </c>
      <c r="F87" s="1">
        <f>IF(A87&lt;3.5,0,1)</f>
        <v>0</v>
      </c>
    </row>
    <row r="88" spans="1:6" x14ac:dyDescent="0.4">
      <c r="A88" s="2">
        <v>1</v>
      </c>
      <c r="B88" t="s">
        <v>55</v>
      </c>
      <c r="C88" t="s">
        <v>56</v>
      </c>
      <c r="D88" t="s">
        <v>57</v>
      </c>
      <c r="E88" s="1" t="str">
        <f>IF(ISNUMBER(SEARCH("can't ",D88)), "7","")</f>
        <v>7</v>
      </c>
      <c r="F88" s="1">
        <f>IF(A88&lt;3.5,0,1)</f>
        <v>0</v>
      </c>
    </row>
    <row r="89" spans="1:6" x14ac:dyDescent="0.4">
      <c r="A89" s="2">
        <v>1</v>
      </c>
      <c r="B89" t="s">
        <v>8</v>
      </c>
      <c r="C89" t="s">
        <v>73</v>
      </c>
      <c r="D89" t="s">
        <v>74</v>
      </c>
      <c r="E89" s="1" t="str">
        <f>IF(ISNUMBER(SEARCH("can't ",D89)), "7","")</f>
        <v>7</v>
      </c>
      <c r="F89" s="1">
        <f>IF(A89&lt;3.5,0,1)</f>
        <v>0</v>
      </c>
    </row>
    <row r="90" spans="1:6" x14ac:dyDescent="0.4">
      <c r="A90" s="2">
        <v>3</v>
      </c>
      <c r="B90" t="s">
        <v>99</v>
      </c>
      <c r="C90" t="s">
        <v>107</v>
      </c>
      <c r="D90" t="s">
        <v>108</v>
      </c>
      <c r="E90" s="1" t="str">
        <f>IF(ISNUMBER(SEARCH("can't ",D90)), "7","")</f>
        <v>7</v>
      </c>
      <c r="F90" s="1">
        <f>IF(A90&lt;3.5,0,1)</f>
        <v>0</v>
      </c>
    </row>
    <row r="91" spans="1:6" x14ac:dyDescent="0.4">
      <c r="A91" s="2">
        <v>1</v>
      </c>
      <c r="B91" t="s">
        <v>5</v>
      </c>
      <c r="C91" t="s">
        <v>67</v>
      </c>
      <c r="D91" t="s">
        <v>120</v>
      </c>
      <c r="E91" s="1" t="str">
        <f>IF(ISNUMBER(SEARCH("can't ",D91)), "7","")</f>
        <v>7</v>
      </c>
      <c r="F91" s="1">
        <f>IF(A91&lt;3.5,0,1)</f>
        <v>0</v>
      </c>
    </row>
    <row r="92" spans="1:6" x14ac:dyDescent="0.4">
      <c r="A92" s="2">
        <v>1</v>
      </c>
      <c r="B92" t="s">
        <v>33</v>
      </c>
      <c r="C92" t="s">
        <v>34</v>
      </c>
      <c r="D92" t="s">
        <v>190</v>
      </c>
      <c r="E92" s="1" t="str">
        <f>IF(ISNUMBER(SEARCH("can't ",D92)), "7","")</f>
        <v>7</v>
      </c>
      <c r="F92" s="1">
        <f>IF(A92&lt;3.5,0,1)</f>
        <v>0</v>
      </c>
    </row>
    <row r="93" spans="1:6" x14ac:dyDescent="0.4">
      <c r="A93" s="2">
        <v>3</v>
      </c>
      <c r="B93" t="s">
        <v>27</v>
      </c>
      <c r="C93" t="s">
        <v>28</v>
      </c>
      <c r="D93" t="s">
        <v>191</v>
      </c>
      <c r="E93" s="1" t="str">
        <f>IF(ISNUMBER(SEARCH("can't ",D93)), "7","")</f>
        <v>7</v>
      </c>
      <c r="F93" s="1">
        <f>IF(A93&lt;3.5,0,1)</f>
        <v>0</v>
      </c>
    </row>
    <row r="94" spans="1:6" x14ac:dyDescent="0.4">
      <c r="A94" s="2">
        <v>1</v>
      </c>
      <c r="B94" t="s">
        <v>5</v>
      </c>
      <c r="C94" t="s">
        <v>67</v>
      </c>
      <c r="D94" t="s">
        <v>202</v>
      </c>
      <c r="E94" s="1" t="str">
        <f>IF(ISNUMBER(SEARCH("can't ",D94)), "7","")</f>
        <v>7</v>
      </c>
      <c r="F94" s="1">
        <f>IF(A94&lt;3.5,0,1)</f>
        <v>0</v>
      </c>
    </row>
    <row r="95" spans="1:6" x14ac:dyDescent="0.4">
      <c r="A95" s="2">
        <v>1</v>
      </c>
      <c r="B95" t="s">
        <v>33</v>
      </c>
      <c r="C95" t="s">
        <v>34</v>
      </c>
      <c r="D95" t="s">
        <v>215</v>
      </c>
      <c r="E95" s="1" t="str">
        <f>IF(ISNUMBER(SEARCH("can't ",D95)), "7","")</f>
        <v>7</v>
      </c>
      <c r="F95" s="1">
        <f>IF(A95&lt;3.5,0,1)</f>
        <v>0</v>
      </c>
    </row>
    <row r="96" spans="1:6" x14ac:dyDescent="0.4">
      <c r="A96" s="2">
        <v>2</v>
      </c>
      <c r="B96" t="s">
        <v>33</v>
      </c>
      <c r="C96" t="s">
        <v>248</v>
      </c>
      <c r="D96" t="s">
        <v>249</v>
      </c>
      <c r="E96" s="1" t="str">
        <f>IF(ISNUMBER(SEARCH("can't ",D96)), "7","")</f>
        <v>7</v>
      </c>
      <c r="F96" s="1">
        <f>IF(A96&lt;3.5,0,1)</f>
        <v>0</v>
      </c>
    </row>
    <row r="97" spans="1:6" x14ac:dyDescent="0.4">
      <c r="A97" s="2">
        <v>1</v>
      </c>
      <c r="B97" t="s">
        <v>75</v>
      </c>
      <c r="C97" t="s">
        <v>297</v>
      </c>
      <c r="D97" t="s">
        <v>298</v>
      </c>
      <c r="E97" s="1" t="str">
        <f>IF(ISNUMBER(SEARCH("can't ",D97)), "7","")</f>
        <v>7</v>
      </c>
      <c r="F97" s="1">
        <f>IF(A97&lt;3.5,0,1)</f>
        <v>0</v>
      </c>
    </row>
    <row r="98" spans="1:6" x14ac:dyDescent="0.4">
      <c r="A98" s="2">
        <v>3</v>
      </c>
      <c r="B98" t="s">
        <v>33</v>
      </c>
      <c r="C98" t="s">
        <v>34</v>
      </c>
      <c r="D98" t="s">
        <v>305</v>
      </c>
      <c r="E98" s="1" t="str">
        <f>IF(ISNUMBER(SEARCH("can't ",D98)), "7","")</f>
        <v>7</v>
      </c>
      <c r="F98" s="1">
        <f>IF(A98&lt;3.5,0,1)</f>
        <v>0</v>
      </c>
    </row>
    <row r="99" spans="1:6" x14ac:dyDescent="0.4">
      <c r="A99" s="2">
        <v>3</v>
      </c>
      <c r="B99" t="s">
        <v>75</v>
      </c>
      <c r="C99" t="s">
        <v>76</v>
      </c>
      <c r="D99" t="s">
        <v>317</v>
      </c>
      <c r="E99" s="1" t="str">
        <f>IF(ISNUMBER(SEARCH("can't ",D99)), "7","")</f>
        <v>7</v>
      </c>
      <c r="F99" s="1">
        <f>IF(A99&lt;3.5,0,1)</f>
        <v>0</v>
      </c>
    </row>
    <row r="100" spans="1:6" x14ac:dyDescent="0.4">
      <c r="A100" s="2">
        <v>2</v>
      </c>
      <c r="B100" t="s">
        <v>15</v>
      </c>
      <c r="C100" t="s">
        <v>125</v>
      </c>
      <c r="D100" t="s">
        <v>336</v>
      </c>
      <c r="E100" s="1" t="str">
        <f>IF(ISNUMBER(SEARCH("can't ",D100)), "7","")</f>
        <v>7</v>
      </c>
      <c r="F100" s="1">
        <f>IF(A100&lt;3.5,0,1)</f>
        <v>0</v>
      </c>
    </row>
    <row r="101" spans="1:6" x14ac:dyDescent="0.4">
      <c r="A101" s="2">
        <v>1</v>
      </c>
      <c r="B101" t="s">
        <v>75</v>
      </c>
      <c r="C101" t="s">
        <v>294</v>
      </c>
      <c r="D101" t="s">
        <v>341</v>
      </c>
      <c r="E101" s="1" t="str">
        <f>IF(ISNUMBER(SEARCH("can't ",D101)), "7","")</f>
        <v>7</v>
      </c>
      <c r="F101" s="1">
        <f>IF(A101&lt;3.5,0,1)</f>
        <v>0</v>
      </c>
    </row>
    <row r="102" spans="1:6" x14ac:dyDescent="0.4">
      <c r="A102" s="2">
        <v>1</v>
      </c>
      <c r="B102" t="s">
        <v>5</v>
      </c>
      <c r="C102" t="s">
        <v>359</v>
      </c>
      <c r="D102" t="s">
        <v>360</v>
      </c>
      <c r="E102" s="1" t="str">
        <f>IF(ISNUMBER(SEARCH("can't ",D102)), "7","")</f>
        <v>7</v>
      </c>
      <c r="F102" s="1">
        <f>IF(A102&lt;3.5,0,1)</f>
        <v>0</v>
      </c>
    </row>
    <row r="103" spans="1:6" x14ac:dyDescent="0.4">
      <c r="A103" s="2">
        <v>1</v>
      </c>
      <c r="B103" t="s">
        <v>36</v>
      </c>
      <c r="C103" t="s">
        <v>361</v>
      </c>
      <c r="D103" t="s">
        <v>362</v>
      </c>
      <c r="E103" s="1" t="str">
        <f>IF(ISNUMBER(SEARCH("can't ",D103)), "7","")</f>
        <v>7</v>
      </c>
      <c r="F103" s="1">
        <f>IF(A103&lt;3.5,0,1)</f>
        <v>0</v>
      </c>
    </row>
    <row r="104" spans="1:6" x14ac:dyDescent="0.4">
      <c r="A104" s="2">
        <v>1</v>
      </c>
      <c r="B104" t="s">
        <v>27</v>
      </c>
      <c r="C104" t="s">
        <v>28</v>
      </c>
      <c r="D104" t="s">
        <v>473</v>
      </c>
      <c r="E104" s="1" t="str">
        <f>IF(ISNUMBER(SEARCH("can't ",D104)), "7","")</f>
        <v>7</v>
      </c>
      <c r="F104" s="1">
        <f>IF(A104&lt;3.5,0,1)</f>
        <v>0</v>
      </c>
    </row>
    <row r="105" spans="1:6" x14ac:dyDescent="0.4">
      <c r="A105" s="2">
        <v>2</v>
      </c>
      <c r="B105" t="s">
        <v>281</v>
      </c>
      <c r="C105" t="s">
        <v>282</v>
      </c>
      <c r="D105" t="s">
        <v>553</v>
      </c>
      <c r="E105" s="1" t="str">
        <f>IF(ISNUMBER(SEARCH("can't ",D105)), "7","")</f>
        <v>7</v>
      </c>
      <c r="F105" s="1">
        <f>IF(A105&lt;3.5,0,1)</f>
        <v>0</v>
      </c>
    </row>
    <row r="106" spans="1:6" x14ac:dyDescent="0.4">
      <c r="A106" s="2">
        <v>1</v>
      </c>
      <c r="B106" t="s">
        <v>55</v>
      </c>
      <c r="C106" t="s">
        <v>483</v>
      </c>
      <c r="D106" t="s">
        <v>578</v>
      </c>
      <c r="E106" s="1" t="str">
        <f>IF(ISNUMBER(SEARCH("can't ",D106)), "7","")</f>
        <v>7</v>
      </c>
      <c r="F106" s="1">
        <f>IF(A106&lt;3.5,0,1)</f>
        <v>0</v>
      </c>
    </row>
    <row r="107" spans="1:6" x14ac:dyDescent="0.4">
      <c r="A107" s="2">
        <v>3</v>
      </c>
      <c r="B107" t="s">
        <v>12</v>
      </c>
      <c r="C107" t="s">
        <v>494</v>
      </c>
      <c r="D107" t="s">
        <v>579</v>
      </c>
      <c r="E107" s="1" t="str">
        <f>IF(ISNUMBER(SEARCH("can't ",D107)), "7","")</f>
        <v>7</v>
      </c>
      <c r="F107" s="1">
        <f>IF(A107&lt;3.5,0,1)</f>
        <v>0</v>
      </c>
    </row>
    <row r="108" spans="1:6" x14ac:dyDescent="0.4">
      <c r="A108" s="2">
        <v>1</v>
      </c>
      <c r="B108" t="s">
        <v>27</v>
      </c>
      <c r="C108" t="s">
        <v>28</v>
      </c>
      <c r="D108" t="s">
        <v>637</v>
      </c>
      <c r="E108" s="1" t="str">
        <f>IF(ISNUMBER(SEARCH("can't ",D108)), "7","")</f>
        <v>7</v>
      </c>
      <c r="F108" s="1">
        <f>IF(A108&lt;3.5,0,1)</f>
        <v>0</v>
      </c>
    </row>
    <row r="109" spans="1:6" x14ac:dyDescent="0.4">
      <c r="A109" s="2">
        <v>1</v>
      </c>
      <c r="B109" t="s">
        <v>27</v>
      </c>
      <c r="C109" t="s">
        <v>28</v>
      </c>
      <c r="D109" t="s">
        <v>648</v>
      </c>
      <c r="E109" s="1" t="str">
        <f>IF(ISNUMBER(SEARCH("can't ",D109)), "7","")</f>
        <v>7</v>
      </c>
      <c r="F109" s="1">
        <f>IF(A109&lt;3.5,0,1)</f>
        <v>0</v>
      </c>
    </row>
    <row r="110" spans="1:6" x14ac:dyDescent="0.4">
      <c r="A110" s="2">
        <v>2</v>
      </c>
      <c r="B110" t="s">
        <v>21</v>
      </c>
      <c r="C110" t="s">
        <v>551</v>
      </c>
      <c r="D110" t="s">
        <v>649</v>
      </c>
      <c r="E110" s="1" t="str">
        <f>IF(ISNUMBER(SEARCH("can't ",D110)), "7","")</f>
        <v>7</v>
      </c>
      <c r="F110" s="1">
        <f>IF(A110&lt;3.5,0,1)</f>
        <v>0</v>
      </c>
    </row>
    <row r="111" spans="1:6" x14ac:dyDescent="0.4">
      <c r="A111" s="2">
        <v>1</v>
      </c>
      <c r="B111" t="s">
        <v>8</v>
      </c>
      <c r="C111" t="s">
        <v>666</v>
      </c>
      <c r="D111" t="s">
        <v>667</v>
      </c>
      <c r="E111" s="1" t="str">
        <f>IF(ISNUMBER(SEARCH("can't ",D111)), "7","")</f>
        <v>7</v>
      </c>
      <c r="F111" s="1">
        <f>IF(A111&lt;3.5,0,1)</f>
        <v>0</v>
      </c>
    </row>
    <row r="112" spans="1:6" x14ac:dyDescent="0.4">
      <c r="A112" s="2">
        <v>2</v>
      </c>
      <c r="B112" t="s">
        <v>36</v>
      </c>
      <c r="C112" t="s">
        <v>61</v>
      </c>
      <c r="D112" t="s">
        <v>731</v>
      </c>
      <c r="E112" s="1" t="str">
        <f>IF(ISNUMBER(SEARCH("can't ",D112)), "7","")</f>
        <v>7</v>
      </c>
      <c r="F112" s="1">
        <f>IF(A112&lt;3.5,0,1)</f>
        <v>0</v>
      </c>
    </row>
    <row r="113" spans="1:6" x14ac:dyDescent="0.4">
      <c r="A113" s="2">
        <v>1</v>
      </c>
      <c r="B113" t="s">
        <v>33</v>
      </c>
      <c r="C113" t="s">
        <v>34</v>
      </c>
      <c r="D113" t="s">
        <v>758</v>
      </c>
      <c r="E113" s="1" t="str">
        <f>IF(ISNUMBER(SEARCH("can't ",D113)), "7","")</f>
        <v>7</v>
      </c>
      <c r="F113" s="1">
        <f>IF(A113&lt;3.5,0,1)</f>
        <v>0</v>
      </c>
    </row>
    <row r="114" spans="1:6" x14ac:dyDescent="0.4">
      <c r="A114" s="2">
        <v>1</v>
      </c>
      <c r="B114" t="s">
        <v>27</v>
      </c>
      <c r="C114" t="s">
        <v>28</v>
      </c>
      <c r="D114" t="s">
        <v>770</v>
      </c>
      <c r="E114" s="1" t="str">
        <f>IF(ISNUMBER(SEARCH("can't ",D114)), "7","")</f>
        <v>7</v>
      </c>
      <c r="F114" s="1">
        <f>IF(A114&lt;3.5,0,1)</f>
        <v>0</v>
      </c>
    </row>
    <row r="115" spans="1:6" x14ac:dyDescent="0.4">
      <c r="A115" s="2">
        <v>2</v>
      </c>
      <c r="B115" t="s">
        <v>55</v>
      </c>
      <c r="C115" t="s">
        <v>381</v>
      </c>
      <c r="D115" t="s">
        <v>774</v>
      </c>
      <c r="E115" s="1" t="str">
        <f>IF(ISNUMBER(SEARCH("can't ",D115)), "7","")</f>
        <v>7</v>
      </c>
      <c r="F115" s="1">
        <f>IF(A115&lt;3.5,0,1)</f>
        <v>0</v>
      </c>
    </row>
    <row r="116" spans="1:6" x14ac:dyDescent="0.4">
      <c r="A116" s="2">
        <v>2</v>
      </c>
      <c r="B116" t="s">
        <v>321</v>
      </c>
      <c r="C116" t="s">
        <v>796</v>
      </c>
      <c r="D116" t="s">
        <v>797</v>
      </c>
      <c r="E116" s="1" t="str">
        <f>IF(ISNUMBER(SEARCH("can't ",D116)), "7","")</f>
        <v>7</v>
      </c>
      <c r="F116" s="1">
        <f>IF(A116&lt;3.5,0,1)</f>
        <v>0</v>
      </c>
    </row>
    <row r="117" spans="1:6" x14ac:dyDescent="0.4">
      <c r="A117" s="2">
        <v>1</v>
      </c>
      <c r="B117" t="s">
        <v>8</v>
      </c>
      <c r="C117" t="s">
        <v>800</v>
      </c>
      <c r="D117" t="s">
        <v>801</v>
      </c>
      <c r="E117" s="1" t="str">
        <f>IF(ISNUMBER(SEARCH("can't ",D117)), "7","")</f>
        <v>7</v>
      </c>
      <c r="F117" s="1">
        <f>IF(A117&lt;3.5,0,1)</f>
        <v>0</v>
      </c>
    </row>
    <row r="118" spans="1:6" x14ac:dyDescent="0.4">
      <c r="A118" s="2">
        <v>1</v>
      </c>
      <c r="B118" t="s">
        <v>15</v>
      </c>
      <c r="C118" t="s">
        <v>16</v>
      </c>
      <c r="D118" t="s">
        <v>937</v>
      </c>
      <c r="E118" s="1" t="str">
        <f>IF(ISNUMBER(SEARCH("does not work ",D118)), "7","")</f>
        <v>7</v>
      </c>
      <c r="F118" s="1">
        <f>IF(A118&lt;3.5,0,1)</f>
        <v>0</v>
      </c>
    </row>
    <row r="119" spans="1:6" x14ac:dyDescent="0.4">
      <c r="A119" s="2">
        <v>2</v>
      </c>
      <c r="B119" t="s">
        <v>33</v>
      </c>
      <c r="C119" t="s">
        <v>34</v>
      </c>
      <c r="D119" t="s">
        <v>1417</v>
      </c>
      <c r="E119" s="1" t="str">
        <f>IF(ISNUMBER(SEARCH("does not work ",D119)), "7","")</f>
        <v>7</v>
      </c>
      <c r="F119" s="1">
        <f>IF(A119&lt;3.5,0,1)</f>
        <v>0</v>
      </c>
    </row>
    <row r="120" spans="1:6" x14ac:dyDescent="0.4">
      <c r="A120" s="2">
        <v>3</v>
      </c>
      <c r="B120" t="s">
        <v>36</v>
      </c>
      <c r="C120" t="s">
        <v>361</v>
      </c>
      <c r="D120" t="s">
        <v>1424</v>
      </c>
      <c r="E120" s="1" t="str">
        <f>IF(ISNUMBER(SEARCH("does not work ",D120)), "7","")</f>
        <v>7</v>
      </c>
      <c r="F120" s="1">
        <f>IF(A120&lt;3.5,0,1)</f>
        <v>0</v>
      </c>
    </row>
    <row r="121" spans="1:6" x14ac:dyDescent="0.4">
      <c r="A121" s="2">
        <v>1</v>
      </c>
      <c r="B121" t="s">
        <v>48</v>
      </c>
      <c r="C121" t="s">
        <v>590</v>
      </c>
      <c r="D121" t="s">
        <v>1656</v>
      </c>
      <c r="E121" s="1" t="str">
        <f>IF(ISNUMBER(SEARCH("does not work ",D121)), "7","")</f>
        <v>7</v>
      </c>
      <c r="F121" s="1">
        <f>IF(A121&lt;3.5,0,1)</f>
        <v>0</v>
      </c>
    </row>
    <row r="122" spans="1:6" x14ac:dyDescent="0.4">
      <c r="A122" s="2">
        <v>1</v>
      </c>
      <c r="B122" t="s">
        <v>18</v>
      </c>
      <c r="C122" t="s">
        <v>824</v>
      </c>
      <c r="D122" t="s">
        <v>825</v>
      </c>
      <c r="E122" s="1" t="str">
        <f>IF(ISNUMBER(SEARCH("can't ",D122)), "7","")</f>
        <v>7</v>
      </c>
      <c r="F122" s="1">
        <f>IF(A122&lt;3.5,0,1)</f>
        <v>0</v>
      </c>
    </row>
    <row r="123" spans="1:6" x14ac:dyDescent="0.4">
      <c r="A123" s="2">
        <v>3</v>
      </c>
      <c r="B123" t="s">
        <v>15</v>
      </c>
      <c r="C123" t="s">
        <v>16</v>
      </c>
      <c r="D123" t="s">
        <v>847</v>
      </c>
      <c r="E123" s="1" t="str">
        <f>IF(ISNUMBER(SEARCH("can't ",D123)), "7","")</f>
        <v>7</v>
      </c>
      <c r="F123" s="1">
        <f>IF(A123&lt;3.5,0,1)</f>
        <v>0</v>
      </c>
    </row>
    <row r="124" spans="1:6" x14ac:dyDescent="0.4">
      <c r="A124" s="2">
        <v>3</v>
      </c>
      <c r="B124" t="s">
        <v>12</v>
      </c>
      <c r="C124" t="s">
        <v>145</v>
      </c>
      <c r="D124" t="s">
        <v>864</v>
      </c>
      <c r="E124" s="1" t="str">
        <f>IF(ISNUMBER(SEARCH("can't ",D124)), "7","")</f>
        <v>7</v>
      </c>
      <c r="F124" s="1">
        <f>IF(A124&lt;3.5,0,1)</f>
        <v>0</v>
      </c>
    </row>
    <row r="125" spans="1:6" x14ac:dyDescent="0.4">
      <c r="A125" s="2">
        <v>1</v>
      </c>
      <c r="B125" t="s">
        <v>36</v>
      </c>
      <c r="C125" t="s">
        <v>367</v>
      </c>
      <c r="D125" t="s">
        <v>885</v>
      </c>
      <c r="E125" s="1" t="str">
        <f>IF(ISNUMBER(SEARCH("can't ",D125)), "7","")</f>
        <v>7</v>
      </c>
      <c r="F125" s="1">
        <f>IF(A125&lt;3.5,0,1)</f>
        <v>0</v>
      </c>
    </row>
    <row r="126" spans="1:6" x14ac:dyDescent="0.4">
      <c r="A126" s="2">
        <v>1</v>
      </c>
      <c r="B126" t="s">
        <v>55</v>
      </c>
      <c r="C126" t="s">
        <v>483</v>
      </c>
      <c r="D126" t="s">
        <v>898</v>
      </c>
      <c r="E126" s="1" t="str">
        <f>IF(ISNUMBER(SEARCH("can't ",D126)), "7","")</f>
        <v>7</v>
      </c>
      <c r="F126" s="1">
        <f>IF(A126&lt;3.5,0,1)</f>
        <v>0</v>
      </c>
    </row>
    <row r="127" spans="1:6" x14ac:dyDescent="0.4">
      <c r="A127" s="2">
        <v>1</v>
      </c>
      <c r="B127" t="s">
        <v>8</v>
      </c>
      <c r="C127" t="s">
        <v>900</v>
      </c>
      <c r="D127" t="s">
        <v>901</v>
      </c>
      <c r="E127" s="1" t="str">
        <f>IF(ISNUMBER(SEARCH("can't ",D127)), "7","")</f>
        <v>7</v>
      </c>
      <c r="F127" s="1">
        <f>IF(A127&lt;3.5,0,1)</f>
        <v>0</v>
      </c>
    </row>
    <row r="128" spans="1:6" x14ac:dyDescent="0.4">
      <c r="A128" s="2">
        <v>3</v>
      </c>
      <c r="B128" t="s">
        <v>18</v>
      </c>
      <c r="C128" t="s">
        <v>930</v>
      </c>
      <c r="D128" t="s">
        <v>931</v>
      </c>
      <c r="E128" s="1" t="str">
        <f>IF(ISNUMBER(SEARCH("can't ",D128)), "7","")</f>
        <v>7</v>
      </c>
      <c r="F128" s="1">
        <f>IF(A128&lt;3.5,0,1)</f>
        <v>0</v>
      </c>
    </row>
    <row r="129" spans="1:6" x14ac:dyDescent="0.4">
      <c r="A129" s="2">
        <v>1</v>
      </c>
      <c r="B129" t="s">
        <v>27</v>
      </c>
      <c r="C129" t="s">
        <v>28</v>
      </c>
      <c r="D129" t="s">
        <v>946</v>
      </c>
      <c r="E129" s="1" t="str">
        <f>IF(ISNUMBER(SEARCH("can't ",D129)), "7","")</f>
        <v>7</v>
      </c>
      <c r="F129" s="1">
        <f>IF(A129&lt;3.5,0,1)</f>
        <v>0</v>
      </c>
    </row>
    <row r="130" spans="1:6" x14ac:dyDescent="0.4">
      <c r="A130" s="2">
        <v>1</v>
      </c>
      <c r="B130" t="s">
        <v>33</v>
      </c>
      <c r="C130" t="s">
        <v>34</v>
      </c>
      <c r="D130" t="s">
        <v>1007</v>
      </c>
      <c r="E130" s="1" t="str">
        <f>IF(ISNUMBER(SEARCH("can't ",D130)), "7","")</f>
        <v>7</v>
      </c>
      <c r="F130" s="1">
        <f>IF(A130&lt;3.5,0,1)</f>
        <v>0</v>
      </c>
    </row>
    <row r="131" spans="1:6" x14ac:dyDescent="0.4">
      <c r="A131" s="2">
        <v>2</v>
      </c>
      <c r="B131" t="s">
        <v>196</v>
      </c>
      <c r="C131" t="s">
        <v>288</v>
      </c>
      <c r="D131" t="s">
        <v>1013</v>
      </c>
      <c r="E131" s="1" t="str">
        <f>IF(ISNUMBER(SEARCH("can't ",D131)), "7","")</f>
        <v>7</v>
      </c>
      <c r="F131" s="1">
        <f>IF(A131&lt;3.5,0,1)</f>
        <v>0</v>
      </c>
    </row>
    <row r="132" spans="1:6" x14ac:dyDescent="0.4">
      <c r="A132" s="2">
        <v>1</v>
      </c>
      <c r="B132" t="s">
        <v>15</v>
      </c>
      <c r="C132" t="s">
        <v>16</v>
      </c>
      <c r="D132" t="s">
        <v>1031</v>
      </c>
      <c r="E132" s="1" t="str">
        <f>IF(ISNUMBER(SEARCH("can't ",D132)), "7","")</f>
        <v>7</v>
      </c>
      <c r="F132" s="1">
        <f>IF(A132&lt;3.5,0,1)</f>
        <v>0</v>
      </c>
    </row>
    <row r="133" spans="1:6" x14ac:dyDescent="0.4">
      <c r="A133" s="2">
        <v>3</v>
      </c>
      <c r="B133" t="s">
        <v>24</v>
      </c>
      <c r="C133" t="s">
        <v>46</v>
      </c>
      <c r="D133" t="s">
        <v>1032</v>
      </c>
      <c r="E133" s="1" t="str">
        <f>IF(ISNUMBER(SEARCH("can't ",D133)), "7","")</f>
        <v>7</v>
      </c>
      <c r="F133" s="1">
        <f>IF(A133&lt;3.5,0,1)</f>
        <v>0</v>
      </c>
    </row>
    <row r="134" spans="1:6" x14ac:dyDescent="0.4">
      <c r="A134" s="2">
        <v>1</v>
      </c>
      <c r="B134" t="s">
        <v>33</v>
      </c>
      <c r="C134" t="s">
        <v>34</v>
      </c>
      <c r="D134" t="s">
        <v>1039</v>
      </c>
      <c r="E134" s="1" t="str">
        <f>IF(ISNUMBER(SEARCH("can't ",D134)), "7","")</f>
        <v>7</v>
      </c>
      <c r="F134" s="1">
        <f>IF(A134&lt;3.5,0,1)</f>
        <v>0</v>
      </c>
    </row>
    <row r="135" spans="1:6" x14ac:dyDescent="0.4">
      <c r="A135" s="2">
        <v>2</v>
      </c>
      <c r="B135" t="s">
        <v>556</v>
      </c>
      <c r="C135" t="s">
        <v>1080</v>
      </c>
      <c r="D135" t="s">
        <v>1081</v>
      </c>
      <c r="E135" s="1" t="str">
        <f>IF(ISNUMBER(SEARCH("can't ",D135)), "7","")</f>
        <v>7</v>
      </c>
      <c r="F135" s="1">
        <f>IF(A135&lt;3.5,0,1)</f>
        <v>0</v>
      </c>
    </row>
    <row r="136" spans="1:6" x14ac:dyDescent="0.4">
      <c r="A136" s="2">
        <v>1</v>
      </c>
      <c r="B136" t="s">
        <v>24</v>
      </c>
      <c r="C136" t="s">
        <v>43</v>
      </c>
      <c r="D136" t="s">
        <v>1121</v>
      </c>
      <c r="E136" s="1" t="str">
        <f>IF(ISNUMBER(SEARCH("can't ",D136)), "7","")</f>
        <v>7</v>
      </c>
      <c r="F136" s="1">
        <f>IF(A136&lt;3.5,0,1)</f>
        <v>0</v>
      </c>
    </row>
    <row r="137" spans="1:6" x14ac:dyDescent="0.4">
      <c r="A137" s="2">
        <v>2</v>
      </c>
      <c r="B137" t="s">
        <v>36</v>
      </c>
      <c r="C137" t="s">
        <v>266</v>
      </c>
      <c r="D137" t="s">
        <v>1138</v>
      </c>
      <c r="E137" s="1" t="str">
        <f>IF(ISNUMBER(SEARCH("can't ",D137)), "7","")</f>
        <v>7</v>
      </c>
      <c r="F137" s="1">
        <f>IF(A137&lt;3.5,0,1)</f>
        <v>0</v>
      </c>
    </row>
    <row r="138" spans="1:6" x14ac:dyDescent="0.4">
      <c r="A138" s="2">
        <v>2</v>
      </c>
      <c r="B138" t="s">
        <v>36</v>
      </c>
      <c r="C138" t="s">
        <v>266</v>
      </c>
      <c r="D138" t="s">
        <v>1139</v>
      </c>
      <c r="E138" s="1" t="str">
        <f>IF(ISNUMBER(SEARCH("can't ",D138)), "7","")</f>
        <v>7</v>
      </c>
      <c r="F138" s="1">
        <f>IF(A138&lt;3.5,0,1)</f>
        <v>0</v>
      </c>
    </row>
    <row r="139" spans="1:6" x14ac:dyDescent="0.4">
      <c r="A139" s="2">
        <v>1</v>
      </c>
      <c r="B139" t="s">
        <v>75</v>
      </c>
      <c r="C139" t="s">
        <v>1186</v>
      </c>
      <c r="D139" t="s">
        <v>1187</v>
      </c>
      <c r="E139" s="1" t="str">
        <f>IF(ISNUMBER(SEARCH("can't ",D139)), "7","")</f>
        <v>7</v>
      </c>
      <c r="F139" s="1">
        <f>IF(A139&lt;3.5,0,1)</f>
        <v>0</v>
      </c>
    </row>
    <row r="140" spans="1:6" x14ac:dyDescent="0.4">
      <c r="A140" s="2">
        <v>1</v>
      </c>
      <c r="B140" t="s">
        <v>18</v>
      </c>
      <c r="C140" t="s">
        <v>179</v>
      </c>
      <c r="D140" t="s">
        <v>1210</v>
      </c>
      <c r="E140" s="1" t="str">
        <f>IF(ISNUMBER(SEARCH("can't ",D140)), "7","")</f>
        <v>7</v>
      </c>
      <c r="F140" s="1">
        <f>IF(A140&lt;3.5,0,1)</f>
        <v>0</v>
      </c>
    </row>
    <row r="141" spans="1:6" x14ac:dyDescent="0.4">
      <c r="A141" s="2">
        <v>1</v>
      </c>
      <c r="B141" t="s">
        <v>15</v>
      </c>
      <c r="C141" t="s">
        <v>125</v>
      </c>
      <c r="D141" t="s">
        <v>1212</v>
      </c>
      <c r="E141" s="1" t="str">
        <f>IF(ISNUMBER(SEARCH("can't ",D141)), "7","")</f>
        <v>7</v>
      </c>
      <c r="F141" s="1">
        <f>IF(A141&lt;3.5,0,1)</f>
        <v>0</v>
      </c>
    </row>
    <row r="142" spans="1:6" x14ac:dyDescent="0.4">
      <c r="A142" s="2">
        <v>1</v>
      </c>
      <c r="B142" t="s">
        <v>27</v>
      </c>
      <c r="C142" t="s">
        <v>28</v>
      </c>
      <c r="D142" t="s">
        <v>1215</v>
      </c>
      <c r="E142" s="1" t="str">
        <f>IF(ISNUMBER(SEARCH("can't ",D142)), "7","")</f>
        <v>7</v>
      </c>
      <c r="F142" s="1">
        <f>IF(A142&lt;3.5,0,1)</f>
        <v>0</v>
      </c>
    </row>
    <row r="143" spans="1:6" x14ac:dyDescent="0.4">
      <c r="A143" s="2">
        <v>1</v>
      </c>
      <c r="B143" t="s">
        <v>27</v>
      </c>
      <c r="C143" t="s">
        <v>585</v>
      </c>
      <c r="D143" t="s">
        <v>1258</v>
      </c>
      <c r="E143" s="1" t="str">
        <f>IF(ISNUMBER(SEARCH("can't ",D143)), "7","")</f>
        <v>7</v>
      </c>
      <c r="F143" s="1">
        <f>IF(A143&lt;3.5,0,1)</f>
        <v>0</v>
      </c>
    </row>
    <row r="144" spans="1:6" x14ac:dyDescent="0.4">
      <c r="A144" s="2">
        <v>3</v>
      </c>
      <c r="B144" t="s">
        <v>15</v>
      </c>
      <c r="C144" t="s">
        <v>16</v>
      </c>
      <c r="D144" t="s">
        <v>1278</v>
      </c>
      <c r="E144" s="1" t="str">
        <f>IF(ISNUMBER(SEARCH("can't ",D144)), "7","")</f>
        <v>7</v>
      </c>
      <c r="F144" s="1">
        <f>IF(A144&lt;3.5,0,1)</f>
        <v>0</v>
      </c>
    </row>
    <row r="145" spans="1:6" x14ac:dyDescent="0.4">
      <c r="A145" s="2">
        <v>1</v>
      </c>
      <c r="B145" t="s">
        <v>12</v>
      </c>
      <c r="C145" t="s">
        <v>145</v>
      </c>
      <c r="D145" t="s">
        <v>1302</v>
      </c>
      <c r="E145" s="1" t="str">
        <f>IF(ISNUMBER(SEARCH("can't ",D145)), "7","")</f>
        <v>7</v>
      </c>
      <c r="F145" s="1">
        <f>IF(A145&lt;3.5,0,1)</f>
        <v>0</v>
      </c>
    </row>
    <row r="146" spans="1:6" x14ac:dyDescent="0.4">
      <c r="A146" s="2">
        <v>1</v>
      </c>
      <c r="B146" t="s">
        <v>24</v>
      </c>
      <c r="C146" t="s">
        <v>337</v>
      </c>
      <c r="D146" t="s">
        <v>1345</v>
      </c>
      <c r="E146" s="1" t="str">
        <f>IF(ISNUMBER(SEARCH("can't ",D146)), "7","")</f>
        <v>7</v>
      </c>
      <c r="F146" s="1">
        <f>IF(A146&lt;3.5,0,1)</f>
        <v>0</v>
      </c>
    </row>
    <row r="147" spans="1:6" x14ac:dyDescent="0.4">
      <c r="A147" s="2">
        <v>1</v>
      </c>
      <c r="B147" t="s">
        <v>196</v>
      </c>
      <c r="C147" t="s">
        <v>220</v>
      </c>
      <c r="D147" t="s">
        <v>1352</v>
      </c>
      <c r="E147" s="1" t="str">
        <f>IF(ISNUMBER(SEARCH("can't ",D147)), "7","")</f>
        <v>7</v>
      </c>
      <c r="F147" s="1">
        <f>IF(A147&lt;3.5,0,1)</f>
        <v>0</v>
      </c>
    </row>
    <row r="148" spans="1:6" x14ac:dyDescent="0.4">
      <c r="A148" s="2">
        <v>1</v>
      </c>
      <c r="B148" t="s">
        <v>196</v>
      </c>
      <c r="C148" t="s">
        <v>220</v>
      </c>
      <c r="D148" t="s">
        <v>1355</v>
      </c>
      <c r="E148" s="1" t="str">
        <f>IF(ISNUMBER(SEARCH("can't ",D148)), "7","")</f>
        <v>7</v>
      </c>
      <c r="F148" s="1">
        <f>IF(A148&lt;3.5,0,1)</f>
        <v>0</v>
      </c>
    </row>
    <row r="149" spans="1:6" x14ac:dyDescent="0.4">
      <c r="A149" s="2">
        <v>2</v>
      </c>
      <c r="B149" t="s">
        <v>15</v>
      </c>
      <c r="C149" t="s">
        <v>31</v>
      </c>
      <c r="D149" t="s">
        <v>1371</v>
      </c>
      <c r="E149" s="1" t="str">
        <f>IF(ISNUMBER(SEARCH("can't ",D149)), "7","")</f>
        <v>7</v>
      </c>
      <c r="F149" s="1">
        <f>IF(A149&lt;3.5,0,1)</f>
        <v>0</v>
      </c>
    </row>
    <row r="150" spans="1:6" x14ac:dyDescent="0.4">
      <c r="A150" s="2">
        <v>1</v>
      </c>
      <c r="B150" t="s">
        <v>33</v>
      </c>
      <c r="C150" t="s">
        <v>34</v>
      </c>
      <c r="D150" t="s">
        <v>1397</v>
      </c>
      <c r="E150" s="1" t="str">
        <f>IF(ISNUMBER(SEARCH("can't ",D150)), "7","")</f>
        <v>7</v>
      </c>
      <c r="F150" s="1">
        <f>IF(A150&lt;3.5,0,1)</f>
        <v>0</v>
      </c>
    </row>
    <row r="151" spans="1:6" x14ac:dyDescent="0.4">
      <c r="A151" s="2">
        <v>1</v>
      </c>
      <c r="B151" t="s">
        <v>196</v>
      </c>
      <c r="C151" t="s">
        <v>1158</v>
      </c>
      <c r="D151" t="s">
        <v>1455</v>
      </c>
      <c r="E151" s="1" t="str">
        <f>IF(ISNUMBER(SEARCH("can't ",D151)), "7","")</f>
        <v>7</v>
      </c>
      <c r="F151" s="1">
        <f>IF(A151&lt;3.5,0,1)</f>
        <v>0</v>
      </c>
    </row>
    <row r="152" spans="1:6" x14ac:dyDescent="0.4">
      <c r="A152" s="2">
        <v>1</v>
      </c>
      <c r="B152" t="s">
        <v>33</v>
      </c>
      <c r="C152" t="s">
        <v>1456</v>
      </c>
      <c r="D152" t="s">
        <v>1457</v>
      </c>
      <c r="E152" s="1" t="str">
        <f>IF(ISNUMBER(SEARCH("can't ",D152)), "7","")</f>
        <v>7</v>
      </c>
      <c r="F152" s="1">
        <f>IF(A152&lt;3.5,0,1)</f>
        <v>0</v>
      </c>
    </row>
    <row r="153" spans="1:6" x14ac:dyDescent="0.4">
      <c r="A153" s="2">
        <v>1</v>
      </c>
      <c r="B153" t="s">
        <v>15</v>
      </c>
      <c r="C153" t="s">
        <v>756</v>
      </c>
      <c r="D153" t="s">
        <v>1462</v>
      </c>
      <c r="E153" s="1" t="str">
        <f>IF(ISNUMBER(SEARCH("can't ",D153)), "7","")</f>
        <v>7</v>
      </c>
      <c r="F153" s="1">
        <f>IF(A153&lt;3.5,0,1)</f>
        <v>0</v>
      </c>
    </row>
    <row r="154" spans="1:6" x14ac:dyDescent="0.4">
      <c r="A154" s="2">
        <v>1</v>
      </c>
      <c r="B154" t="s">
        <v>99</v>
      </c>
      <c r="C154" t="s">
        <v>246</v>
      </c>
      <c r="D154" t="s">
        <v>1474</v>
      </c>
      <c r="E154" s="1" t="str">
        <f>IF(ISNUMBER(SEARCH("can't ",D154)), "7","")</f>
        <v>7</v>
      </c>
      <c r="F154" s="1">
        <f>IF(A154&lt;3.5,0,1)</f>
        <v>0</v>
      </c>
    </row>
    <row r="155" spans="1:6" x14ac:dyDescent="0.4">
      <c r="A155" s="2">
        <v>2</v>
      </c>
      <c r="B155" t="s">
        <v>15</v>
      </c>
      <c r="C155" t="s">
        <v>16</v>
      </c>
      <c r="D155" t="s">
        <v>1495</v>
      </c>
      <c r="E155" s="1" t="str">
        <f>IF(ISNUMBER(SEARCH("can't ",D155)), "7","")</f>
        <v>7</v>
      </c>
      <c r="F155" s="1">
        <f>IF(A155&lt;3.5,0,1)</f>
        <v>0</v>
      </c>
    </row>
    <row r="156" spans="1:6" x14ac:dyDescent="0.4">
      <c r="A156" s="2">
        <v>1</v>
      </c>
      <c r="B156" t="s">
        <v>33</v>
      </c>
      <c r="C156" t="s">
        <v>1255</v>
      </c>
      <c r="D156" t="s">
        <v>1497</v>
      </c>
      <c r="E156" s="1" t="str">
        <f>IF(ISNUMBER(SEARCH("can't ",D156)), "7","")</f>
        <v>7</v>
      </c>
      <c r="F156" s="1">
        <f>IF(A156&lt;3.5,0,1)</f>
        <v>0</v>
      </c>
    </row>
    <row r="157" spans="1:6" x14ac:dyDescent="0.4">
      <c r="A157" s="2">
        <v>1</v>
      </c>
      <c r="B157" t="s">
        <v>15</v>
      </c>
      <c r="C157" t="s">
        <v>1546</v>
      </c>
      <c r="D157" t="s">
        <v>1547</v>
      </c>
      <c r="E157" s="1" t="str">
        <f>IF(ISNUMBER(SEARCH("can't ",D157)), "7","")</f>
        <v>7</v>
      </c>
      <c r="F157" s="1">
        <f>IF(A157&lt;3.5,0,1)</f>
        <v>0</v>
      </c>
    </row>
    <row r="158" spans="1:6" x14ac:dyDescent="0.4">
      <c r="A158" s="2">
        <v>2</v>
      </c>
      <c r="B158" t="s">
        <v>4</v>
      </c>
      <c r="C158" t="s">
        <v>1552</v>
      </c>
      <c r="D158" t="s">
        <v>1553</v>
      </c>
      <c r="E158" s="1" t="str">
        <f>IF(ISNUMBER(SEARCH("can't ",D158)), "7","")</f>
        <v>7</v>
      </c>
      <c r="F158" s="1">
        <f>IF(A158&lt;3.5,0,1)</f>
        <v>0</v>
      </c>
    </row>
    <row r="159" spans="1:6" x14ac:dyDescent="0.4">
      <c r="A159" s="2">
        <v>1</v>
      </c>
      <c r="B159" t="s">
        <v>75</v>
      </c>
      <c r="C159" t="s">
        <v>76</v>
      </c>
      <c r="D159" t="s">
        <v>1556</v>
      </c>
      <c r="E159" s="1" t="str">
        <f>IF(ISNUMBER(SEARCH("can't ",D159)), "7","")</f>
        <v>7</v>
      </c>
      <c r="F159" s="1">
        <f>IF(A159&lt;3.5,0,1)</f>
        <v>0</v>
      </c>
    </row>
    <row r="160" spans="1:6" x14ac:dyDescent="0.4">
      <c r="A160" s="2">
        <v>1</v>
      </c>
      <c r="B160" t="s">
        <v>166</v>
      </c>
      <c r="C160" t="s">
        <v>646</v>
      </c>
      <c r="D160" t="s">
        <v>1577</v>
      </c>
      <c r="E160" s="1" t="str">
        <f>IF(ISNUMBER(SEARCH("can't ",D160)), "7","")</f>
        <v>7</v>
      </c>
      <c r="F160" s="1">
        <f>IF(A160&lt;3.5,0,1)</f>
        <v>0</v>
      </c>
    </row>
    <row r="161" spans="1:6" x14ac:dyDescent="0.4">
      <c r="A161" s="2">
        <v>3</v>
      </c>
      <c r="B161" t="s">
        <v>33</v>
      </c>
      <c r="C161" t="s">
        <v>34</v>
      </c>
      <c r="D161" t="s">
        <v>1635</v>
      </c>
      <c r="E161" s="1" t="str">
        <f>IF(ISNUMBER(SEARCH("can't ",D161)), "7","")</f>
        <v>7</v>
      </c>
      <c r="F161" s="1">
        <f>IF(A161&lt;3.5,0,1)</f>
        <v>0</v>
      </c>
    </row>
    <row r="162" spans="1:6" x14ac:dyDescent="0.4">
      <c r="A162" s="2">
        <v>1</v>
      </c>
      <c r="B162" t="s">
        <v>33</v>
      </c>
      <c r="C162" t="s">
        <v>132</v>
      </c>
      <c r="D162" t="s">
        <v>1641</v>
      </c>
      <c r="E162" s="1" t="str">
        <f>IF(ISNUMBER(SEARCH("can't ",D162)), "7","")</f>
        <v>7</v>
      </c>
      <c r="F162" s="1">
        <f>IF(A162&lt;3.5,0,1)</f>
        <v>0</v>
      </c>
    </row>
    <row r="163" spans="1:6" x14ac:dyDescent="0.4">
      <c r="A163" s="2">
        <v>3</v>
      </c>
      <c r="B163" t="s">
        <v>21</v>
      </c>
      <c r="C163" t="s">
        <v>1559</v>
      </c>
      <c r="D163" t="s">
        <v>1649</v>
      </c>
      <c r="E163" s="1" t="str">
        <f>IF(ISNUMBER(SEARCH("can't ",D163)), "7","")</f>
        <v>7</v>
      </c>
      <c r="F163" s="1">
        <f>IF(A163&lt;3.5,0,1)</f>
        <v>0</v>
      </c>
    </row>
    <row r="164" spans="1:6" x14ac:dyDescent="0.4">
      <c r="A164" s="2">
        <v>1</v>
      </c>
      <c r="B164" t="s">
        <v>48</v>
      </c>
      <c r="C164" t="s">
        <v>49</v>
      </c>
      <c r="D164" t="s">
        <v>1695</v>
      </c>
      <c r="E164" s="1" t="str">
        <f>IF(ISNUMBER(SEARCH("can't ",D164)), "7","")</f>
        <v>7</v>
      </c>
      <c r="F164" s="1">
        <f>IF(A164&lt;3.5,0,1)</f>
        <v>0</v>
      </c>
    </row>
    <row r="165" spans="1:6" x14ac:dyDescent="0.4">
      <c r="A165" s="2">
        <v>1</v>
      </c>
      <c r="B165" t="s">
        <v>24</v>
      </c>
      <c r="C165" t="s">
        <v>43</v>
      </c>
      <c r="D165" t="s">
        <v>1720</v>
      </c>
      <c r="E165" s="1" t="str">
        <f>IF(ISNUMBER(SEARCH("can't ",D165)), "7","")</f>
        <v>7</v>
      </c>
      <c r="F165" s="1">
        <f>IF(A165&lt;3.5,0,1)</f>
        <v>0</v>
      </c>
    </row>
    <row r="166" spans="1:6" x14ac:dyDescent="0.4">
      <c r="A166" s="2">
        <v>1</v>
      </c>
      <c r="B166" t="s">
        <v>48</v>
      </c>
      <c r="C166" t="s">
        <v>590</v>
      </c>
      <c r="D166" t="s">
        <v>1732</v>
      </c>
      <c r="E166" s="1" t="str">
        <f>IF(ISNUMBER(SEARCH("can't ",D166)), "7","")</f>
        <v>7</v>
      </c>
      <c r="F166" s="1">
        <f>IF(A166&lt;3.5,0,1)</f>
        <v>0</v>
      </c>
    </row>
    <row r="167" spans="1:6" x14ac:dyDescent="0.4">
      <c r="A167" s="2">
        <v>1</v>
      </c>
      <c r="B167" t="s">
        <v>27</v>
      </c>
      <c r="C167" t="s">
        <v>28</v>
      </c>
      <c r="D167" t="s">
        <v>1734</v>
      </c>
      <c r="E167" s="1" t="str">
        <f>IF(ISNUMBER(SEARCH("can't ",D167)), "7","")</f>
        <v>7</v>
      </c>
      <c r="F167" s="1">
        <f>IF(A167&lt;3.5,0,1)</f>
        <v>0</v>
      </c>
    </row>
    <row r="168" spans="1:6" x14ac:dyDescent="0.4">
      <c r="A168" s="2">
        <v>1</v>
      </c>
      <c r="B168" t="s">
        <v>36</v>
      </c>
      <c r="C168" t="s">
        <v>266</v>
      </c>
      <c r="D168" t="s">
        <v>1770</v>
      </c>
      <c r="E168" s="1" t="str">
        <f>IF(ISNUMBER(SEARCH("can't ",D168)), "7","")</f>
        <v>7</v>
      </c>
      <c r="F168" s="1">
        <f>IF(A168&lt;3.5,0,1)</f>
        <v>0</v>
      </c>
    </row>
    <row r="169" spans="1:6" x14ac:dyDescent="0.4">
      <c r="A169" s="2">
        <v>1</v>
      </c>
      <c r="B169" t="s">
        <v>12</v>
      </c>
      <c r="C169" t="s">
        <v>13</v>
      </c>
      <c r="D169" t="s">
        <v>14</v>
      </c>
      <c r="E169" s="1" t="str">
        <f>IF(ISNUMBER(SEARCH("can not ",D169)), "7","")</f>
        <v>7</v>
      </c>
      <c r="F169" s="1">
        <f>IF(A169&lt;3.5,0,1)</f>
        <v>0</v>
      </c>
    </row>
    <row r="170" spans="1:6" x14ac:dyDescent="0.4">
      <c r="A170" s="2">
        <v>3</v>
      </c>
      <c r="B170" t="s">
        <v>24</v>
      </c>
      <c r="C170" t="s">
        <v>43</v>
      </c>
      <c r="D170" t="s">
        <v>52</v>
      </c>
      <c r="E170" s="1" t="str">
        <f>IF(ISNUMBER(SEARCH("can not ",D170)), "7","")</f>
        <v>7</v>
      </c>
      <c r="F170" s="1">
        <f>IF(A170&lt;3.5,0,1)</f>
        <v>0</v>
      </c>
    </row>
    <row r="171" spans="1:6" x14ac:dyDescent="0.4">
      <c r="A171" s="2">
        <v>1</v>
      </c>
      <c r="B171" t="s">
        <v>27</v>
      </c>
      <c r="C171" t="s">
        <v>28</v>
      </c>
      <c r="D171" t="s">
        <v>491</v>
      </c>
      <c r="E171" s="1" t="str">
        <f>IF(ISNUMBER(SEARCH("can not ",D171)), "7","")</f>
        <v>7</v>
      </c>
      <c r="F171" s="1">
        <f>IF(A171&lt;3.5,0,1)</f>
        <v>0</v>
      </c>
    </row>
    <row r="172" spans="1:6" x14ac:dyDescent="0.4">
      <c r="A172" s="2">
        <v>1</v>
      </c>
      <c r="B172" t="s">
        <v>8</v>
      </c>
      <c r="C172" t="s">
        <v>790</v>
      </c>
      <c r="D172" t="s">
        <v>791</v>
      </c>
      <c r="E172" s="1" t="str">
        <f>IF(ISNUMBER(SEARCH("can not ",D172)), "7","")</f>
        <v>7</v>
      </c>
      <c r="F172" s="1">
        <f>IF(A172&lt;3.5,0,1)</f>
        <v>0</v>
      </c>
    </row>
    <row r="173" spans="1:6" x14ac:dyDescent="0.4">
      <c r="A173" s="2">
        <v>1</v>
      </c>
      <c r="B173" t="s">
        <v>5</v>
      </c>
      <c r="C173" t="s">
        <v>183</v>
      </c>
      <c r="D173" t="s">
        <v>981</v>
      </c>
      <c r="E173" s="1" t="str">
        <f>IF(ISNUMBER(SEARCH("can not ",D173)), "7","")</f>
        <v>7</v>
      </c>
      <c r="F173" s="1">
        <f>IF(A173&lt;3.5,0,1)</f>
        <v>0</v>
      </c>
    </row>
    <row r="174" spans="1:6" x14ac:dyDescent="0.4">
      <c r="A174" s="2">
        <v>1</v>
      </c>
      <c r="B174" t="s">
        <v>104</v>
      </c>
      <c r="C174" t="s">
        <v>772</v>
      </c>
      <c r="D174" t="s">
        <v>1054</v>
      </c>
      <c r="E174" s="1" t="str">
        <f>IF(ISNUMBER(SEARCH("can not ",D174)), "7","")</f>
        <v>7</v>
      </c>
      <c r="F174" s="1">
        <f>IF(A174&lt;3.5,0,1)</f>
        <v>0</v>
      </c>
    </row>
    <row r="175" spans="1:6" x14ac:dyDescent="0.4">
      <c r="A175" s="2">
        <v>1</v>
      </c>
      <c r="B175" t="s">
        <v>5</v>
      </c>
      <c r="C175" t="s">
        <v>67</v>
      </c>
      <c r="D175" t="s">
        <v>1180</v>
      </c>
      <c r="E175" s="1" t="str">
        <f>IF(ISNUMBER(SEARCH("can not ",D175)), "7","")</f>
        <v>7</v>
      </c>
      <c r="F175" s="1">
        <f>IF(A175&lt;3.5,0,1)</f>
        <v>0</v>
      </c>
    </row>
    <row r="176" spans="1:6" x14ac:dyDescent="0.4">
      <c r="A176" s="2">
        <v>1</v>
      </c>
      <c r="B176" t="s">
        <v>104</v>
      </c>
      <c r="C176" t="s">
        <v>1610</v>
      </c>
      <c r="D176" t="s">
        <v>1611</v>
      </c>
      <c r="E176" s="1" t="str">
        <f>IF(ISNUMBER(SEARCH("can not ",D176)), "7","")</f>
        <v>7</v>
      </c>
      <c r="F176" s="1">
        <f>IF(A176&lt;3.5,0,1)</f>
        <v>0</v>
      </c>
    </row>
    <row r="177" spans="1:6" x14ac:dyDescent="0.4">
      <c r="A177" s="2">
        <v>3</v>
      </c>
      <c r="B177" t="s">
        <v>15</v>
      </c>
      <c r="C177" t="s">
        <v>348</v>
      </c>
      <c r="D177" t="s">
        <v>1644</v>
      </c>
      <c r="E177" s="1" t="str">
        <f>IF(ISNUMBER(SEARCH("can not ",D177)), "7","")</f>
        <v>7</v>
      </c>
      <c r="F177" s="1">
        <f>IF(A177&lt;3.5,0,1)</f>
        <v>0</v>
      </c>
    </row>
    <row r="178" spans="1:6" x14ac:dyDescent="0.4">
      <c r="A178" s="2">
        <v>1</v>
      </c>
      <c r="B178" t="s">
        <v>33</v>
      </c>
      <c r="C178" t="s">
        <v>34</v>
      </c>
      <c r="D178" t="s">
        <v>1668</v>
      </c>
      <c r="E178" s="1" t="str">
        <f>IF(ISNUMBER(SEARCH("can not ",D178)), "7","")</f>
        <v>7</v>
      </c>
      <c r="F178" s="1">
        <f>IF(A178&lt;3.5,0,1)</f>
        <v>0</v>
      </c>
    </row>
    <row r="179" spans="1:6" x14ac:dyDescent="0.4">
      <c r="A179" s="2">
        <v>3</v>
      </c>
      <c r="B179" t="s">
        <v>48</v>
      </c>
      <c r="C179" t="s">
        <v>1722</v>
      </c>
      <c r="D179" t="s">
        <v>1723</v>
      </c>
      <c r="E179" s="1" t="str">
        <f>IF(ISNUMBER(SEARCH("can not ",D179)), "7","")</f>
        <v>7</v>
      </c>
      <c r="F179" s="1">
        <f>IF(A179&lt;3.5,0,1)</f>
        <v>0</v>
      </c>
    </row>
    <row r="180" spans="1:6" x14ac:dyDescent="0.4">
      <c r="A180" s="2">
        <v>1</v>
      </c>
      <c r="B180" t="s">
        <v>15</v>
      </c>
      <c r="C180" t="s">
        <v>16</v>
      </c>
      <c r="D180" t="s">
        <v>17</v>
      </c>
      <c r="E180" s="1" t="str">
        <f>IF(ISNUMBER(SEARCH("Nothing happens",D180)), "7","")</f>
        <v>7</v>
      </c>
      <c r="F180" s="1">
        <f>IF(A180&lt;3.5,0,1)</f>
        <v>0</v>
      </c>
    </row>
    <row r="181" spans="1:6" x14ac:dyDescent="0.4">
      <c r="A181" s="2">
        <v>1</v>
      </c>
      <c r="B181" t="s">
        <v>12</v>
      </c>
      <c r="C181" t="s">
        <v>466</v>
      </c>
      <c r="D181" t="s">
        <v>1012</v>
      </c>
      <c r="E181" s="1" t="str">
        <f>IF(ISNUMBER(SEARCH("Nothing happens",D181)), "7","")</f>
        <v>7</v>
      </c>
      <c r="F181" s="1">
        <f>IF(A181&lt;3.5,0,1)</f>
        <v>0</v>
      </c>
    </row>
    <row r="182" spans="1:6" x14ac:dyDescent="0.4">
      <c r="A182" s="2">
        <v>1</v>
      </c>
      <c r="B182" t="s">
        <v>27</v>
      </c>
      <c r="C182" t="s">
        <v>28</v>
      </c>
      <c r="D182" t="s">
        <v>1433</v>
      </c>
      <c r="E182" s="1" t="str">
        <f>IF(ISNUMBER(SEARCH("Nothing happens",D182)), "7","")</f>
        <v>7</v>
      </c>
      <c r="F182" s="1">
        <f>IF(A182&lt;3.5,0,1)</f>
        <v>0</v>
      </c>
    </row>
    <row r="183" spans="1:6" x14ac:dyDescent="0.4">
      <c r="A183" s="2">
        <v>1</v>
      </c>
      <c r="B183" t="s">
        <v>24</v>
      </c>
      <c r="C183" t="s">
        <v>25</v>
      </c>
      <c r="D183" t="s">
        <v>1535</v>
      </c>
      <c r="E183" s="1" t="str">
        <f>IF(ISNUMBER(SEARCH("Nothing happens",D183)), "7","")</f>
        <v>7</v>
      </c>
      <c r="F183" s="1">
        <f>IF(A183&lt;3.5,0,1)</f>
        <v>0</v>
      </c>
    </row>
    <row r="184" spans="1:6" x14ac:dyDescent="0.4">
      <c r="A184" s="2">
        <v>3</v>
      </c>
      <c r="B184" t="s">
        <v>33</v>
      </c>
      <c r="C184" t="s">
        <v>34</v>
      </c>
      <c r="D184" t="s">
        <v>51</v>
      </c>
      <c r="E184" s="1" t="str">
        <f>IF(ISNUMBER(SEARCH("cannot",D184)), "7","")</f>
        <v>7</v>
      </c>
      <c r="F184" s="1">
        <f>IF(A184&lt;3.5,0,1)</f>
        <v>0</v>
      </c>
    </row>
    <row r="185" spans="1:6" x14ac:dyDescent="0.4">
      <c r="A185" s="2">
        <v>2</v>
      </c>
      <c r="B185" t="s">
        <v>27</v>
      </c>
      <c r="C185" t="s">
        <v>28</v>
      </c>
      <c r="D185" t="s">
        <v>98</v>
      </c>
      <c r="E185" s="1" t="str">
        <f>IF(ISNUMBER(SEARCH("cannot",D185)), "7","")</f>
        <v>7</v>
      </c>
      <c r="F185" s="1">
        <f>IF(A185&lt;3.5,0,1)</f>
        <v>0</v>
      </c>
    </row>
    <row r="186" spans="1:6" x14ac:dyDescent="0.4">
      <c r="A186" s="2">
        <v>1</v>
      </c>
      <c r="B186" t="s">
        <v>15</v>
      </c>
      <c r="C186" t="s">
        <v>109</v>
      </c>
      <c r="D186" t="s">
        <v>110</v>
      </c>
      <c r="E186" s="1" t="str">
        <f>IF(ISNUMBER(SEARCH("cannot",D186)), "7","")</f>
        <v>7</v>
      </c>
      <c r="F186" s="1">
        <f>IF(A186&lt;3.5,0,1)</f>
        <v>0</v>
      </c>
    </row>
    <row r="187" spans="1:6" x14ac:dyDescent="0.4">
      <c r="A187" s="2">
        <v>1</v>
      </c>
      <c r="B187" t="s">
        <v>33</v>
      </c>
      <c r="C187" t="s">
        <v>34</v>
      </c>
      <c r="D187" t="s">
        <v>172</v>
      </c>
      <c r="E187" s="1" t="str">
        <f>IF(ISNUMBER(SEARCH("cannot",D187)), "7","")</f>
        <v>7</v>
      </c>
      <c r="F187" s="1">
        <f>IF(A187&lt;3.5,0,1)</f>
        <v>0</v>
      </c>
    </row>
    <row r="188" spans="1:6" x14ac:dyDescent="0.4">
      <c r="A188" s="2">
        <v>1</v>
      </c>
      <c r="B188" t="s">
        <v>15</v>
      </c>
      <c r="C188" t="s">
        <v>16</v>
      </c>
      <c r="D188" t="s">
        <v>315</v>
      </c>
      <c r="E188" s="1" t="str">
        <f>IF(ISNUMBER(SEARCH("cannot",D188)), "7","")</f>
        <v>7</v>
      </c>
      <c r="F188" s="1">
        <f>IF(A188&lt;3.5,0,1)</f>
        <v>0</v>
      </c>
    </row>
    <row r="189" spans="1:6" x14ac:dyDescent="0.4">
      <c r="A189" s="2">
        <v>1</v>
      </c>
      <c r="B189" t="s">
        <v>55</v>
      </c>
      <c r="C189" t="s">
        <v>324</v>
      </c>
      <c r="D189" t="s">
        <v>325</v>
      </c>
      <c r="E189" s="1" t="str">
        <f>IF(ISNUMBER(SEARCH("cannot",D189)), "7","")</f>
        <v>7</v>
      </c>
      <c r="F189" s="1">
        <f>IF(A189&lt;3.5,0,1)</f>
        <v>0</v>
      </c>
    </row>
    <row r="190" spans="1:6" x14ac:dyDescent="0.4">
      <c r="A190" s="2">
        <v>1</v>
      </c>
      <c r="B190" t="s">
        <v>27</v>
      </c>
      <c r="C190" t="s">
        <v>28</v>
      </c>
      <c r="D190" t="s">
        <v>380</v>
      </c>
      <c r="E190" s="1" t="str">
        <f>IF(ISNUMBER(SEARCH("cannot",D190)), "7","")</f>
        <v>7</v>
      </c>
      <c r="F190" s="1">
        <f>IF(A190&lt;3.5,0,1)</f>
        <v>0</v>
      </c>
    </row>
    <row r="191" spans="1:6" x14ac:dyDescent="0.4">
      <c r="A191" s="2">
        <v>1</v>
      </c>
      <c r="B191" t="s">
        <v>15</v>
      </c>
      <c r="C191" t="s">
        <v>16</v>
      </c>
      <c r="D191" t="s">
        <v>413</v>
      </c>
      <c r="E191" s="1" t="str">
        <f>IF(ISNUMBER(SEARCH("cannot",D191)), "7","")</f>
        <v>7</v>
      </c>
      <c r="F191" s="1">
        <f>IF(A191&lt;3.5,0,1)</f>
        <v>0</v>
      </c>
    </row>
    <row r="192" spans="1:6" x14ac:dyDescent="0.4">
      <c r="A192" s="2">
        <v>3</v>
      </c>
      <c r="B192" t="s">
        <v>27</v>
      </c>
      <c r="C192" t="s">
        <v>28</v>
      </c>
      <c r="D192" t="s">
        <v>472</v>
      </c>
      <c r="E192" s="1" t="str">
        <f>IF(ISNUMBER(SEARCH("cannot",D192)), "7","")</f>
        <v>7</v>
      </c>
      <c r="F192" s="1">
        <f>IF(A192&lt;3.5,0,1)</f>
        <v>0</v>
      </c>
    </row>
    <row r="193" spans="1:6" x14ac:dyDescent="0.4">
      <c r="A193" s="2">
        <v>1</v>
      </c>
      <c r="B193" t="s">
        <v>33</v>
      </c>
      <c r="C193" t="s">
        <v>34</v>
      </c>
      <c r="D193" t="s">
        <v>720</v>
      </c>
      <c r="E193" s="1" t="str">
        <f>IF(ISNUMBER(SEARCH("cannot",D193)), "7","")</f>
        <v>7</v>
      </c>
      <c r="F193" s="1">
        <f>IF(A193&lt;3.5,0,1)</f>
        <v>0</v>
      </c>
    </row>
    <row r="194" spans="1:6" x14ac:dyDescent="0.4">
      <c r="A194" s="2">
        <v>1</v>
      </c>
      <c r="B194" t="s">
        <v>24</v>
      </c>
      <c r="C194" t="s">
        <v>46</v>
      </c>
      <c r="D194" t="s">
        <v>928</v>
      </c>
      <c r="E194" s="1" t="str">
        <f>IF(ISNUMBER(SEARCH("cannot",D194)), "7","")</f>
        <v>7</v>
      </c>
      <c r="F194" s="1">
        <f>IF(A194&lt;3.5,0,1)</f>
        <v>0</v>
      </c>
    </row>
    <row r="195" spans="1:6" x14ac:dyDescent="0.4">
      <c r="A195" s="2">
        <v>1</v>
      </c>
      <c r="B195" t="s">
        <v>15</v>
      </c>
      <c r="C195" t="s">
        <v>16</v>
      </c>
      <c r="D195" t="s">
        <v>973</v>
      </c>
      <c r="E195" s="1" t="str">
        <f>IF(ISNUMBER(SEARCH("cannot",D195)), "7","")</f>
        <v>7</v>
      </c>
      <c r="F195" s="1">
        <f>IF(A195&lt;3.5,0,1)</f>
        <v>0</v>
      </c>
    </row>
    <row r="196" spans="1:6" x14ac:dyDescent="0.4">
      <c r="A196" s="2">
        <v>3</v>
      </c>
      <c r="B196" t="s">
        <v>75</v>
      </c>
      <c r="C196" t="s">
        <v>297</v>
      </c>
      <c r="D196" t="s">
        <v>1028</v>
      </c>
      <c r="E196" s="1" t="str">
        <f>IF(ISNUMBER(SEARCH("cannot",D196)), "7","")</f>
        <v>7</v>
      </c>
      <c r="F196" s="1">
        <f>IF(A196&lt;3.5,0,1)</f>
        <v>0</v>
      </c>
    </row>
    <row r="197" spans="1:6" x14ac:dyDescent="0.4">
      <c r="A197" s="2">
        <v>1</v>
      </c>
      <c r="B197" t="s">
        <v>33</v>
      </c>
      <c r="C197" t="s">
        <v>148</v>
      </c>
      <c r="D197" t="s">
        <v>1061</v>
      </c>
      <c r="E197" s="1" t="str">
        <f>IF(ISNUMBER(SEARCH("cannot",D197)), "7","")</f>
        <v>7</v>
      </c>
      <c r="F197" s="1">
        <f>IF(A197&lt;3.5,0,1)</f>
        <v>0</v>
      </c>
    </row>
    <row r="198" spans="1:6" x14ac:dyDescent="0.4">
      <c r="A198" s="2">
        <v>1</v>
      </c>
      <c r="B198" t="s">
        <v>33</v>
      </c>
      <c r="C198" t="s">
        <v>389</v>
      </c>
      <c r="D198" t="s">
        <v>1108</v>
      </c>
      <c r="E198" s="1" t="str">
        <f>IF(ISNUMBER(SEARCH("cannot",D198)), "7","")</f>
        <v>7</v>
      </c>
      <c r="F198" s="1">
        <f>IF(A198&lt;3.5,0,1)</f>
        <v>0</v>
      </c>
    </row>
    <row r="199" spans="1:6" x14ac:dyDescent="0.4">
      <c r="A199" s="2">
        <v>3</v>
      </c>
      <c r="B199" t="s">
        <v>55</v>
      </c>
      <c r="C199" t="s">
        <v>83</v>
      </c>
      <c r="D199" t="s">
        <v>1169</v>
      </c>
      <c r="E199" s="1" t="str">
        <f>IF(ISNUMBER(SEARCH("cannot",D199)), "7","")</f>
        <v>7</v>
      </c>
      <c r="F199" s="1">
        <f>IF(A199&lt;3.5,0,1)</f>
        <v>0</v>
      </c>
    </row>
    <row r="200" spans="1:6" x14ac:dyDescent="0.4">
      <c r="A200" s="2">
        <v>1</v>
      </c>
      <c r="B200" t="s">
        <v>5</v>
      </c>
      <c r="C200" t="s">
        <v>115</v>
      </c>
      <c r="D200" t="s">
        <v>1178</v>
      </c>
      <c r="E200" s="1" t="str">
        <f>IF(ISNUMBER(SEARCH("cannot",D200)), "7","")</f>
        <v>7</v>
      </c>
      <c r="F200" s="1">
        <f>IF(A200&lt;3.5,0,1)</f>
        <v>0</v>
      </c>
    </row>
    <row r="201" spans="1:6" x14ac:dyDescent="0.4">
      <c r="A201" s="2">
        <v>1</v>
      </c>
      <c r="B201" t="s">
        <v>48</v>
      </c>
      <c r="C201" t="s">
        <v>590</v>
      </c>
      <c r="D201" t="s">
        <v>1264</v>
      </c>
      <c r="E201" s="1" t="str">
        <f>IF(ISNUMBER(SEARCH("cannot",D201)), "7","")</f>
        <v>7</v>
      </c>
      <c r="F201" s="1">
        <f>IF(A201&lt;3.5,0,1)</f>
        <v>0</v>
      </c>
    </row>
    <row r="202" spans="1:6" x14ac:dyDescent="0.4">
      <c r="A202" s="2">
        <v>1</v>
      </c>
      <c r="B202" t="s">
        <v>18</v>
      </c>
      <c r="C202" t="s">
        <v>179</v>
      </c>
      <c r="D202" t="s">
        <v>1395</v>
      </c>
      <c r="E202" s="1" t="str">
        <f>IF(ISNUMBER(SEARCH("cannot",D202)), "7","")</f>
        <v>7</v>
      </c>
      <c r="F202" s="1">
        <f>IF(A202&lt;3.5,0,1)</f>
        <v>0</v>
      </c>
    </row>
    <row r="203" spans="1:6" x14ac:dyDescent="0.4">
      <c r="A203" s="2">
        <v>1</v>
      </c>
      <c r="B203" t="s">
        <v>15</v>
      </c>
      <c r="C203" t="s">
        <v>1167</v>
      </c>
      <c r="D203" t="s">
        <v>1423</v>
      </c>
      <c r="E203" s="1" t="str">
        <f>IF(ISNUMBER(SEARCH("cannot",D203)), "7","")</f>
        <v>7</v>
      </c>
      <c r="F203" s="1">
        <f>IF(A203&lt;3.5,0,1)</f>
        <v>0</v>
      </c>
    </row>
    <row r="204" spans="1:6" x14ac:dyDescent="0.4">
      <c r="A204" s="2">
        <v>3</v>
      </c>
      <c r="B204" t="s">
        <v>75</v>
      </c>
      <c r="C204" t="s">
        <v>76</v>
      </c>
      <c r="D204" t="s">
        <v>1506</v>
      </c>
      <c r="E204" s="1" t="str">
        <f>IF(ISNUMBER(SEARCH("cannot",D204)), "7","")</f>
        <v>7</v>
      </c>
      <c r="F204" s="1">
        <f>IF(A204&lt;3.5,0,1)</f>
        <v>0</v>
      </c>
    </row>
    <row r="205" spans="1:6" x14ac:dyDescent="0.4">
      <c r="A205" s="2">
        <v>1</v>
      </c>
      <c r="B205" t="s">
        <v>12</v>
      </c>
      <c r="C205" t="s">
        <v>466</v>
      </c>
      <c r="D205" t="s">
        <v>1563</v>
      </c>
      <c r="E205" s="1" t="str">
        <f>IF(ISNUMBER(SEARCH("cannot",D205)), "7","")</f>
        <v>7</v>
      </c>
      <c r="F205" s="1">
        <f>IF(A205&lt;3.5,0,1)</f>
        <v>0</v>
      </c>
    </row>
    <row r="206" spans="1:6" x14ac:dyDescent="0.4">
      <c r="A206" s="2">
        <v>1</v>
      </c>
      <c r="B206" t="s">
        <v>12</v>
      </c>
      <c r="C206" t="s">
        <v>466</v>
      </c>
      <c r="D206" t="s">
        <v>1690</v>
      </c>
      <c r="E206" s="1" t="str">
        <f>IF(ISNUMBER(SEARCH("cannot",D206)), "7","")</f>
        <v>7</v>
      </c>
      <c r="F206" s="1">
        <f>IF(A206&lt;3.5,0,1)</f>
        <v>0</v>
      </c>
    </row>
    <row r="207" spans="1:6" x14ac:dyDescent="0.4">
      <c r="A207" s="2">
        <v>1</v>
      </c>
      <c r="B207" t="s">
        <v>27</v>
      </c>
      <c r="C207" t="s">
        <v>28</v>
      </c>
      <c r="D207" t="s">
        <v>1694</v>
      </c>
      <c r="E207" s="1" t="str">
        <f>IF(ISNUMBER(SEARCH("cannot",D207)), "7","")</f>
        <v>7</v>
      </c>
      <c r="F207" s="1">
        <f>IF(A207&lt;3.5,0,1)</f>
        <v>0</v>
      </c>
    </row>
    <row r="208" spans="1:6" x14ac:dyDescent="0.4">
      <c r="A208" s="2">
        <v>2</v>
      </c>
      <c r="B208" t="s">
        <v>36</v>
      </c>
      <c r="C208" t="s">
        <v>1698</v>
      </c>
      <c r="D208" t="s">
        <v>1699</v>
      </c>
      <c r="E208" s="1" t="str">
        <f>IF(ISNUMBER(SEARCH("cannot",D208)), "7","")</f>
        <v>7</v>
      </c>
      <c r="F208" s="1">
        <f>IF(A208&lt;3.5,0,1)</f>
        <v>0</v>
      </c>
    </row>
    <row r="209" spans="1:6" x14ac:dyDescent="0.4">
      <c r="A209" s="2">
        <v>1</v>
      </c>
      <c r="B209" t="s">
        <v>27</v>
      </c>
      <c r="C209" t="s">
        <v>28</v>
      </c>
      <c r="D209" t="s">
        <v>1712</v>
      </c>
      <c r="E209" s="1" t="str">
        <f>IF(ISNUMBER(SEARCH("cannot",D209)), "7","")</f>
        <v>7</v>
      </c>
      <c r="F209" s="1">
        <f>IF(A209&lt;3.5,0,1)</f>
        <v>0</v>
      </c>
    </row>
    <row r="210" spans="1:6" x14ac:dyDescent="0.4">
      <c r="A210" s="2">
        <v>1</v>
      </c>
      <c r="B210" t="s">
        <v>159</v>
      </c>
      <c r="C210" t="s">
        <v>1718</v>
      </c>
      <c r="D210" t="s">
        <v>1719</v>
      </c>
      <c r="E210" s="1" t="str">
        <f>IF(ISNUMBER(SEARCH("cannot",D210)), "7","")</f>
        <v>7</v>
      </c>
      <c r="F210" s="1">
        <f>IF(A210&lt;3.5,0,1)</f>
        <v>0</v>
      </c>
    </row>
    <row r="211" spans="1:6" x14ac:dyDescent="0.4">
      <c r="A211" s="2">
        <v>2</v>
      </c>
      <c r="B211" t="s">
        <v>15</v>
      </c>
      <c r="C211" t="s">
        <v>31</v>
      </c>
      <c r="D211" t="s">
        <v>32</v>
      </c>
      <c r="E211" s="1" t="str">
        <f>IF(ISNUMBER(SEARCH("does not work",D211)), "7","")</f>
        <v>7</v>
      </c>
      <c r="F211" s="1">
        <f>IF(A211&lt;3.5,0,1)</f>
        <v>0</v>
      </c>
    </row>
    <row r="212" spans="1:6" x14ac:dyDescent="0.4">
      <c r="A212" s="2">
        <v>1</v>
      </c>
      <c r="B212" t="s">
        <v>15</v>
      </c>
      <c r="C212" t="s">
        <v>16</v>
      </c>
      <c r="D212" t="s">
        <v>121</v>
      </c>
      <c r="E212" s="1" t="str">
        <f>IF(ISNUMBER(SEARCH("does not work",D212)), "7","")</f>
        <v>7</v>
      </c>
      <c r="F212" s="1">
        <f>IF(A212&lt;3.5,0,1)</f>
        <v>0</v>
      </c>
    </row>
    <row r="213" spans="1:6" x14ac:dyDescent="0.4">
      <c r="A213" s="2">
        <v>1</v>
      </c>
      <c r="B213" t="s">
        <v>122</v>
      </c>
      <c r="C213" t="s">
        <v>123</v>
      </c>
      <c r="D213" t="s">
        <v>124</v>
      </c>
      <c r="E213" s="1" t="str">
        <f>IF(ISNUMBER(SEARCH("does not work",D213)), "7","")</f>
        <v>7</v>
      </c>
      <c r="F213" s="1">
        <f>IF(A213&lt;3.5,0,1)</f>
        <v>0</v>
      </c>
    </row>
    <row r="214" spans="1:6" x14ac:dyDescent="0.4">
      <c r="A214" s="2">
        <v>1</v>
      </c>
      <c r="B214" t="s">
        <v>33</v>
      </c>
      <c r="C214" t="s">
        <v>34</v>
      </c>
      <c r="D214" t="s">
        <v>127</v>
      </c>
      <c r="E214" s="1" t="str">
        <f>IF(ISNUMBER(SEARCH("does not work",D214)), "7","")</f>
        <v>7</v>
      </c>
      <c r="F214" s="1">
        <f>IF(A214&lt;3.5,0,1)</f>
        <v>0</v>
      </c>
    </row>
    <row r="215" spans="1:6" x14ac:dyDescent="0.4">
      <c r="A215" s="2">
        <v>1</v>
      </c>
      <c r="B215" t="s">
        <v>33</v>
      </c>
      <c r="C215" t="s">
        <v>34</v>
      </c>
      <c r="D215" t="s">
        <v>150</v>
      </c>
      <c r="E215" s="1" t="str">
        <f>IF(ISNUMBER(SEARCH("does not work",D215)), "7","")</f>
        <v>7</v>
      </c>
      <c r="F215" s="1">
        <f>IF(A215&lt;3.5,0,1)</f>
        <v>0</v>
      </c>
    </row>
    <row r="216" spans="1:6" x14ac:dyDescent="0.4">
      <c r="A216" s="2">
        <v>1</v>
      </c>
      <c r="B216" t="s">
        <v>12</v>
      </c>
      <c r="C216" t="s">
        <v>261</v>
      </c>
      <c r="D216" t="s">
        <v>262</v>
      </c>
      <c r="E216" s="1" t="str">
        <f>IF(ISNUMBER(SEARCH("does not work",D216)), "7","")</f>
        <v>7</v>
      </c>
      <c r="F216" s="1">
        <f>IF(A216&lt;3.5,0,1)</f>
        <v>0</v>
      </c>
    </row>
    <row r="217" spans="1:6" x14ac:dyDescent="0.4">
      <c r="A217" s="2">
        <v>1</v>
      </c>
      <c r="B217" t="s">
        <v>15</v>
      </c>
      <c r="C217" t="s">
        <v>276</v>
      </c>
      <c r="D217" t="s">
        <v>277</v>
      </c>
      <c r="E217" s="1" t="str">
        <f>IF(ISNUMBER(SEARCH("does not work",D217)), "7","")</f>
        <v>7</v>
      </c>
      <c r="F217" s="1">
        <f>IF(A217&lt;3.5,0,1)</f>
        <v>0</v>
      </c>
    </row>
    <row r="218" spans="1:6" x14ac:dyDescent="0.4">
      <c r="A218" s="2">
        <v>1</v>
      </c>
      <c r="B218" t="s">
        <v>36</v>
      </c>
      <c r="C218" t="s">
        <v>367</v>
      </c>
      <c r="D218" t="s">
        <v>368</v>
      </c>
      <c r="E218" s="1" t="str">
        <f>IF(ISNUMBER(SEARCH("does not work",D218)), "7","")</f>
        <v>7</v>
      </c>
      <c r="F218" s="1">
        <f>IF(A218&lt;3.5,0,1)</f>
        <v>0</v>
      </c>
    </row>
    <row r="219" spans="1:6" x14ac:dyDescent="0.4">
      <c r="A219" s="2">
        <v>2</v>
      </c>
      <c r="B219" t="s">
        <v>4</v>
      </c>
      <c r="C219" t="s">
        <v>399</v>
      </c>
      <c r="D219" t="s">
        <v>400</v>
      </c>
      <c r="E219" s="1" t="str">
        <f>IF(ISNUMBER(SEARCH("does not work",D219)), "7","")</f>
        <v>7</v>
      </c>
      <c r="F219" s="1">
        <f>IF(A219&lt;3.5,0,1)</f>
        <v>0</v>
      </c>
    </row>
    <row r="220" spans="1:6" x14ac:dyDescent="0.4">
      <c r="A220" s="2">
        <v>1</v>
      </c>
      <c r="B220" t="s">
        <v>33</v>
      </c>
      <c r="C220" t="s">
        <v>34</v>
      </c>
      <c r="D220" t="s">
        <v>450</v>
      </c>
      <c r="E220" s="1" t="str">
        <f>IF(ISNUMBER(SEARCH("does not work",D220)), "7","")</f>
        <v>7</v>
      </c>
      <c r="F220" s="1">
        <f>IF(A220&lt;3.5,0,1)</f>
        <v>0</v>
      </c>
    </row>
    <row r="221" spans="1:6" x14ac:dyDescent="0.4">
      <c r="A221" s="2">
        <v>1</v>
      </c>
      <c r="B221" t="s">
        <v>8</v>
      </c>
      <c r="C221" t="s">
        <v>502</v>
      </c>
      <c r="D221" t="s">
        <v>503</v>
      </c>
      <c r="E221" s="1" t="str">
        <f>IF(ISNUMBER(SEARCH("does not work",D221)), "7","")</f>
        <v>7</v>
      </c>
      <c r="F221" s="1">
        <f>IF(A221&lt;3.5,0,1)</f>
        <v>0</v>
      </c>
    </row>
    <row r="222" spans="1:6" x14ac:dyDescent="0.4">
      <c r="A222" s="2">
        <v>3</v>
      </c>
      <c r="B222" t="s">
        <v>18</v>
      </c>
      <c r="C222" t="s">
        <v>179</v>
      </c>
      <c r="D222" t="s">
        <v>504</v>
      </c>
      <c r="E222" s="1" t="str">
        <f>IF(ISNUMBER(SEARCH("does not work",D222)), "7","")</f>
        <v>7</v>
      </c>
      <c r="F222" s="1">
        <f>IF(A222&lt;3.5,0,1)</f>
        <v>0</v>
      </c>
    </row>
    <row r="223" spans="1:6" x14ac:dyDescent="0.4">
      <c r="A223" s="2">
        <v>1</v>
      </c>
      <c r="B223" t="s">
        <v>18</v>
      </c>
      <c r="C223" t="s">
        <v>179</v>
      </c>
      <c r="D223" t="s">
        <v>546</v>
      </c>
      <c r="E223" s="1" t="str">
        <f>IF(ISNUMBER(SEARCH("does not work",D223)), "7","")</f>
        <v>7</v>
      </c>
      <c r="F223" s="1">
        <f>IF(A223&lt;3.5,0,1)</f>
        <v>0</v>
      </c>
    </row>
    <row r="224" spans="1:6" x14ac:dyDescent="0.4">
      <c r="A224" s="2">
        <v>1</v>
      </c>
      <c r="B224" t="s">
        <v>556</v>
      </c>
      <c r="C224" t="s">
        <v>557</v>
      </c>
      <c r="D224" t="s">
        <v>558</v>
      </c>
      <c r="E224" s="1" t="str">
        <f>IF(ISNUMBER(SEARCH("does not work",D224)), "7","")</f>
        <v>7</v>
      </c>
      <c r="F224" s="1">
        <f>IF(A224&lt;3.5,0,1)</f>
        <v>0</v>
      </c>
    </row>
    <row r="225" spans="1:6" x14ac:dyDescent="0.4">
      <c r="A225" s="2">
        <v>1</v>
      </c>
      <c r="B225" t="s">
        <v>27</v>
      </c>
      <c r="C225" t="s">
        <v>28</v>
      </c>
      <c r="D225" t="s">
        <v>583</v>
      </c>
      <c r="E225" s="1" t="str">
        <f>IF(ISNUMBER(SEARCH("does not work",D225)), "7","")</f>
        <v>7</v>
      </c>
      <c r="F225" s="1">
        <f>IF(A225&lt;3.5,0,1)</f>
        <v>0</v>
      </c>
    </row>
    <row r="226" spans="1:6" x14ac:dyDescent="0.4">
      <c r="A226" s="2">
        <v>1</v>
      </c>
      <c r="B226" t="s">
        <v>122</v>
      </c>
      <c r="C226" t="s">
        <v>123</v>
      </c>
      <c r="D226" t="s">
        <v>504</v>
      </c>
      <c r="E226" s="1" t="str">
        <f>IF(ISNUMBER(SEARCH("does not work",D226)), "7","")</f>
        <v>7</v>
      </c>
      <c r="F226" s="1">
        <f>IF(A226&lt;3.5,0,1)</f>
        <v>0</v>
      </c>
    </row>
    <row r="227" spans="1:6" x14ac:dyDescent="0.4">
      <c r="A227" s="2">
        <v>1</v>
      </c>
      <c r="B227" t="s">
        <v>33</v>
      </c>
      <c r="C227" t="s">
        <v>34</v>
      </c>
      <c r="D227" t="s">
        <v>627</v>
      </c>
      <c r="E227" s="1" t="str">
        <f>IF(ISNUMBER(SEARCH("does not work",D227)), "7","")</f>
        <v>7</v>
      </c>
      <c r="F227" s="1">
        <f>IF(A227&lt;3.5,0,1)</f>
        <v>0</v>
      </c>
    </row>
    <row r="228" spans="1:6" x14ac:dyDescent="0.4">
      <c r="A228" s="2">
        <v>1</v>
      </c>
      <c r="B228" t="s">
        <v>33</v>
      </c>
      <c r="C228" t="s">
        <v>628</v>
      </c>
      <c r="D228" t="s">
        <v>629</v>
      </c>
      <c r="E228" s="1" t="str">
        <f>IF(ISNUMBER(SEARCH("does not work",D228)), "7","")</f>
        <v>7</v>
      </c>
      <c r="F228" s="1">
        <f>IF(A228&lt;3.5,0,1)</f>
        <v>0</v>
      </c>
    </row>
    <row r="229" spans="1:6" x14ac:dyDescent="0.4">
      <c r="A229" s="2">
        <v>1</v>
      </c>
      <c r="B229" t="s">
        <v>18</v>
      </c>
      <c r="C229" t="s">
        <v>179</v>
      </c>
      <c r="D229" t="s">
        <v>762</v>
      </c>
      <c r="E229" s="1" t="str">
        <f>IF(ISNUMBER(SEARCH("does not work",D229)), "7","")</f>
        <v>7</v>
      </c>
      <c r="F229" s="1">
        <f>IF(A229&lt;3.5,0,1)</f>
        <v>0</v>
      </c>
    </row>
    <row r="230" spans="1:6" x14ac:dyDescent="0.4">
      <c r="A230" s="2">
        <v>1</v>
      </c>
      <c r="B230" t="s">
        <v>48</v>
      </c>
      <c r="C230" t="s">
        <v>890</v>
      </c>
      <c r="D230" t="s">
        <v>891</v>
      </c>
      <c r="E230" s="1" t="str">
        <f>IF(ISNUMBER(SEARCH("does not work",D230)), "7","")</f>
        <v>7</v>
      </c>
      <c r="F230" s="1">
        <f>IF(A230&lt;3.5,0,1)</f>
        <v>0</v>
      </c>
    </row>
    <row r="231" spans="1:6" x14ac:dyDescent="0.4">
      <c r="A231" s="2">
        <v>1</v>
      </c>
      <c r="B231" t="s">
        <v>27</v>
      </c>
      <c r="C231" t="s">
        <v>28</v>
      </c>
      <c r="D231" t="s">
        <v>938</v>
      </c>
      <c r="E231" s="1" t="str">
        <f>IF(ISNUMBER(SEARCH("does not work",D231)), "7","")</f>
        <v>7</v>
      </c>
      <c r="F231" s="1">
        <f>IF(A231&lt;3.5,0,1)</f>
        <v>0</v>
      </c>
    </row>
    <row r="232" spans="1:6" x14ac:dyDescent="0.4">
      <c r="A232" s="2">
        <v>1</v>
      </c>
      <c r="B232" t="s">
        <v>605</v>
      </c>
      <c r="C232" t="s">
        <v>679</v>
      </c>
      <c r="D232" t="s">
        <v>939</v>
      </c>
      <c r="E232" s="1" t="str">
        <f>IF(ISNUMBER(SEARCH("does not work",D232)), "7","")</f>
        <v>7</v>
      </c>
      <c r="F232" s="1">
        <f>IF(A232&lt;3.5,0,1)</f>
        <v>0</v>
      </c>
    </row>
    <row r="233" spans="1:6" x14ac:dyDescent="0.4">
      <c r="A233" s="2">
        <v>1</v>
      </c>
      <c r="B233" t="s">
        <v>33</v>
      </c>
      <c r="C233" t="s">
        <v>34</v>
      </c>
      <c r="D233" t="s">
        <v>1090</v>
      </c>
      <c r="E233" s="1" t="str">
        <f>IF(ISNUMBER(SEARCH("does not work",D233)), "7","")</f>
        <v>7</v>
      </c>
      <c r="F233" s="1">
        <f>IF(A233&lt;3.5,0,1)</f>
        <v>0</v>
      </c>
    </row>
    <row r="234" spans="1:6" x14ac:dyDescent="0.4">
      <c r="A234" s="2">
        <v>1</v>
      </c>
      <c r="B234" t="s">
        <v>33</v>
      </c>
      <c r="C234" t="s">
        <v>34</v>
      </c>
      <c r="D234" t="s">
        <v>1091</v>
      </c>
      <c r="E234" s="1" t="str">
        <f>IF(ISNUMBER(SEARCH("does not work",D234)), "7","")</f>
        <v>7</v>
      </c>
      <c r="F234" s="1">
        <f>IF(A234&lt;3.5,0,1)</f>
        <v>0</v>
      </c>
    </row>
    <row r="235" spans="1:6" x14ac:dyDescent="0.4">
      <c r="A235" s="2">
        <v>1</v>
      </c>
      <c r="B235" t="s">
        <v>104</v>
      </c>
      <c r="C235" t="s">
        <v>284</v>
      </c>
      <c r="D235" t="s">
        <v>1092</v>
      </c>
      <c r="E235" s="1" t="str">
        <f>IF(ISNUMBER(SEARCH("does not work",D235)), "7","")</f>
        <v>7</v>
      </c>
      <c r="F235" s="1">
        <f>IF(A235&lt;3.5,0,1)</f>
        <v>0</v>
      </c>
    </row>
    <row r="236" spans="1:6" x14ac:dyDescent="0.4">
      <c r="A236" s="2">
        <v>2</v>
      </c>
      <c r="B236" t="s">
        <v>24</v>
      </c>
      <c r="C236" t="s">
        <v>46</v>
      </c>
      <c r="D236" t="s">
        <v>1208</v>
      </c>
      <c r="E236" s="1" t="str">
        <f>IF(ISNUMBER(SEARCH("does not work",D236)), "7","")</f>
        <v>7</v>
      </c>
      <c r="F236" s="1">
        <f>IF(A236&lt;3.5,0,1)</f>
        <v>0</v>
      </c>
    </row>
    <row r="237" spans="1:6" x14ac:dyDescent="0.4">
      <c r="A237" s="2">
        <v>1</v>
      </c>
      <c r="B237" t="s">
        <v>122</v>
      </c>
      <c r="C237" t="s">
        <v>123</v>
      </c>
      <c r="D237" t="s">
        <v>1298</v>
      </c>
      <c r="E237" s="1" t="str">
        <f>IF(ISNUMBER(SEARCH("does not work",D237)), "7","")</f>
        <v>7</v>
      </c>
      <c r="F237" s="1">
        <f>IF(A237&lt;3.5,0,1)</f>
        <v>0</v>
      </c>
    </row>
    <row r="238" spans="1:6" x14ac:dyDescent="0.4">
      <c r="A238" s="2">
        <v>1</v>
      </c>
      <c r="B238" t="s">
        <v>27</v>
      </c>
      <c r="C238" t="s">
        <v>28</v>
      </c>
      <c r="D238" t="s">
        <v>504</v>
      </c>
      <c r="E238" s="1" t="str">
        <f>IF(ISNUMBER(SEARCH("does not work",D238)), "7","")</f>
        <v>7</v>
      </c>
      <c r="F238" s="1">
        <f>IF(A238&lt;3.5,0,1)</f>
        <v>0</v>
      </c>
    </row>
    <row r="239" spans="1:6" x14ac:dyDescent="0.4">
      <c r="A239" s="2">
        <v>1</v>
      </c>
      <c r="B239" t="s">
        <v>122</v>
      </c>
      <c r="C239" t="s">
        <v>1320</v>
      </c>
      <c r="D239" t="s">
        <v>1321</v>
      </c>
      <c r="E239" s="1" t="str">
        <f>IF(ISNUMBER(SEARCH("does not work",D239)), "7","")</f>
        <v>7</v>
      </c>
      <c r="F239" s="1">
        <f>IF(A239&lt;3.5,0,1)</f>
        <v>0</v>
      </c>
    </row>
    <row r="240" spans="1:6" x14ac:dyDescent="0.4">
      <c r="A240" s="2">
        <v>1</v>
      </c>
      <c r="B240" t="s">
        <v>27</v>
      </c>
      <c r="C240" t="s">
        <v>28</v>
      </c>
      <c r="D240" t="s">
        <v>1401</v>
      </c>
      <c r="E240" s="1" t="str">
        <f>IF(ISNUMBER(SEARCH("does not work",D240)), "7","")</f>
        <v>7</v>
      </c>
      <c r="F240" s="1">
        <f>IF(A240&lt;3.5,0,1)</f>
        <v>0</v>
      </c>
    </row>
    <row r="241" spans="1:6" x14ac:dyDescent="0.4">
      <c r="A241" s="2">
        <v>1</v>
      </c>
      <c r="B241" t="s">
        <v>24</v>
      </c>
      <c r="C241" t="s">
        <v>337</v>
      </c>
      <c r="D241" t="s">
        <v>1440</v>
      </c>
      <c r="E241" s="1" t="str">
        <f>IF(ISNUMBER(SEARCH("does not work",D241)), "7","")</f>
        <v>7</v>
      </c>
      <c r="F241" s="1">
        <f>IF(A241&lt;3.5,0,1)</f>
        <v>0</v>
      </c>
    </row>
    <row r="242" spans="1:6" x14ac:dyDescent="0.4">
      <c r="A242" s="2">
        <v>1</v>
      </c>
      <c r="B242" t="s">
        <v>24</v>
      </c>
      <c r="C242" t="s">
        <v>43</v>
      </c>
      <c r="D242" t="s">
        <v>44</v>
      </c>
      <c r="E242" s="1" t="str">
        <f>IF(ISNUMBER(SEARCH("not work",D242)), "7","")</f>
        <v>7</v>
      </c>
      <c r="F242" s="1">
        <f>IF(A242&lt;3.5,0,1)</f>
        <v>0</v>
      </c>
    </row>
    <row r="243" spans="1:6" x14ac:dyDescent="0.4">
      <c r="A243" s="2">
        <v>1</v>
      </c>
      <c r="B243" t="s">
        <v>33</v>
      </c>
      <c r="C243" t="s">
        <v>34</v>
      </c>
      <c r="D243" t="s">
        <v>169</v>
      </c>
      <c r="E243" s="1" t="str">
        <f>IF(ISNUMBER(SEARCH("not work",D243)), "7","")</f>
        <v>7</v>
      </c>
      <c r="F243" s="1">
        <f>IF(A243&lt;3.5,0,1)</f>
        <v>0</v>
      </c>
    </row>
    <row r="244" spans="1:6" x14ac:dyDescent="0.4">
      <c r="A244" s="2">
        <v>1</v>
      </c>
      <c r="B244" t="s">
        <v>18</v>
      </c>
      <c r="C244" t="s">
        <v>179</v>
      </c>
      <c r="D244" t="s">
        <v>642</v>
      </c>
      <c r="E244" s="1" t="str">
        <f>IF(ISNUMBER(SEARCH("not work",D244)), "7","")</f>
        <v>7</v>
      </c>
      <c r="F244" s="1">
        <f>IF(A244&lt;3.5,0,1)</f>
        <v>0</v>
      </c>
    </row>
    <row r="245" spans="1:6" x14ac:dyDescent="0.4">
      <c r="A245" s="2">
        <v>1</v>
      </c>
      <c r="B245" t="s">
        <v>33</v>
      </c>
      <c r="C245" t="s">
        <v>34</v>
      </c>
      <c r="D245" t="s">
        <v>688</v>
      </c>
      <c r="E245" s="1" t="str">
        <f>IF(ISNUMBER(SEARCH("not work",D245)), "7","")</f>
        <v>7</v>
      </c>
      <c r="F245" s="1">
        <f>IF(A245&lt;3.5,0,1)</f>
        <v>0</v>
      </c>
    </row>
    <row r="246" spans="1:6" x14ac:dyDescent="0.4">
      <c r="A246" s="2">
        <v>1</v>
      </c>
      <c r="B246" t="s">
        <v>27</v>
      </c>
      <c r="C246" t="s">
        <v>28</v>
      </c>
      <c r="D246" t="s">
        <v>691</v>
      </c>
      <c r="E246" s="1" t="str">
        <f>IF(ISNUMBER(SEARCH("not work",D246)), "7","")</f>
        <v>7</v>
      </c>
      <c r="F246" s="1">
        <f>IF(A246&lt;3.5,0,1)</f>
        <v>0</v>
      </c>
    </row>
    <row r="247" spans="1:6" x14ac:dyDescent="0.4">
      <c r="A247" s="2">
        <v>1</v>
      </c>
      <c r="B247" t="s">
        <v>24</v>
      </c>
      <c r="C247" t="s">
        <v>46</v>
      </c>
      <c r="D247" t="s">
        <v>730</v>
      </c>
      <c r="E247" s="1" t="str">
        <f>IF(ISNUMBER(SEARCH("not work",D247)), "7","")</f>
        <v>7</v>
      </c>
      <c r="F247" s="1">
        <f>IF(A247&lt;3.5,0,1)</f>
        <v>0</v>
      </c>
    </row>
    <row r="248" spans="1:6" x14ac:dyDescent="0.4">
      <c r="A248" s="2">
        <v>1</v>
      </c>
      <c r="B248" t="s">
        <v>36</v>
      </c>
      <c r="C248" t="s">
        <v>475</v>
      </c>
      <c r="D248" t="s">
        <v>752</v>
      </c>
      <c r="E248" s="1" t="str">
        <f>IF(ISNUMBER(SEARCH("not work",D248)), "7","")</f>
        <v>7</v>
      </c>
      <c r="F248" s="1">
        <f>IF(A248&lt;3.5,0,1)</f>
        <v>0</v>
      </c>
    </row>
    <row r="249" spans="1:6" x14ac:dyDescent="0.4">
      <c r="A249" s="2">
        <v>1</v>
      </c>
      <c r="B249" t="s">
        <v>5</v>
      </c>
      <c r="C249" t="s">
        <v>183</v>
      </c>
      <c r="D249" t="s">
        <v>1297</v>
      </c>
      <c r="E249" s="1" t="str">
        <f>IF(ISNUMBER(SEARCH("not work",D249)), "7","")</f>
        <v>7</v>
      </c>
      <c r="F249" s="1">
        <f>IF(A249&lt;3.5,0,1)</f>
        <v>0</v>
      </c>
    </row>
    <row r="250" spans="1:6" x14ac:dyDescent="0.4">
      <c r="A250" s="2">
        <v>1</v>
      </c>
      <c r="B250" t="s">
        <v>55</v>
      </c>
      <c r="C250" t="s">
        <v>83</v>
      </c>
      <c r="D250" t="s">
        <v>1391</v>
      </c>
      <c r="E250" s="1" t="str">
        <f>IF(ISNUMBER(SEARCH("not work",D250)), "7","")</f>
        <v>7</v>
      </c>
      <c r="F250" s="1">
        <f>IF(A250&lt;3.5,0,1)</f>
        <v>0</v>
      </c>
    </row>
    <row r="251" spans="1:6" x14ac:dyDescent="0.4">
      <c r="A251" s="2">
        <v>2</v>
      </c>
      <c r="B251" t="s">
        <v>48</v>
      </c>
      <c r="C251" t="s">
        <v>590</v>
      </c>
      <c r="D251" t="s">
        <v>1505</v>
      </c>
      <c r="E251" s="1" t="str">
        <f>IF(ISNUMBER(SEARCH("not work",D251)), "7","")</f>
        <v>7</v>
      </c>
      <c r="F251" s="1">
        <f>IF(A251&lt;3.5,0,1)</f>
        <v>0</v>
      </c>
    </row>
    <row r="252" spans="1:6" x14ac:dyDescent="0.4">
      <c r="A252" s="2">
        <v>1</v>
      </c>
      <c r="B252" t="s">
        <v>33</v>
      </c>
      <c r="C252" t="s">
        <v>34</v>
      </c>
      <c r="D252" t="s">
        <v>1598</v>
      </c>
      <c r="E252" s="1" t="str">
        <f>IF(ISNUMBER(SEARCH("not work",D252)), "7","")</f>
        <v>7</v>
      </c>
      <c r="F252" s="1">
        <f>IF(A252&lt;3.5,0,1)</f>
        <v>0</v>
      </c>
    </row>
    <row r="253" spans="1:6" x14ac:dyDescent="0.4">
      <c r="A253" s="2">
        <v>1</v>
      </c>
      <c r="B253" t="s">
        <v>159</v>
      </c>
      <c r="C253" t="s">
        <v>160</v>
      </c>
      <c r="D253" t="s">
        <v>1648</v>
      </c>
      <c r="E253" s="1" t="str">
        <f>IF(ISNUMBER(SEARCH("not work",D253)), "7","")</f>
        <v>7</v>
      </c>
      <c r="F253" s="1">
        <f>IF(A253&lt;3.5,0,1)</f>
        <v>0</v>
      </c>
    </row>
    <row r="254" spans="1:6" x14ac:dyDescent="0.4">
      <c r="A254" s="2">
        <v>1</v>
      </c>
      <c r="B254" t="s">
        <v>27</v>
      </c>
      <c r="C254" t="s">
        <v>28</v>
      </c>
      <c r="D254" t="s">
        <v>1662</v>
      </c>
      <c r="E254" s="1" t="str">
        <f>IF(ISNUMBER(SEARCH("not work",D254)), "7","")</f>
        <v>7</v>
      </c>
      <c r="F254" s="1">
        <f>IF(A254&lt;3.5,0,1)</f>
        <v>0</v>
      </c>
    </row>
    <row r="255" spans="1:6" x14ac:dyDescent="0.4">
      <c r="A255" s="2">
        <v>1</v>
      </c>
      <c r="B255" t="s">
        <v>18</v>
      </c>
      <c r="C255" t="s">
        <v>179</v>
      </c>
      <c r="D255" t="s">
        <v>1684</v>
      </c>
      <c r="E255" s="1" t="str">
        <f>IF(ISNUMBER(SEARCH("not work",D255)), "7","")</f>
        <v>7</v>
      </c>
      <c r="F255" s="1">
        <f>IF(A255&lt;3.5,0,1)</f>
        <v>0</v>
      </c>
    </row>
    <row r="256" spans="1:6" x14ac:dyDescent="0.4">
      <c r="A256" s="2">
        <v>1</v>
      </c>
      <c r="B256" t="s">
        <v>33</v>
      </c>
      <c r="C256" t="s">
        <v>34</v>
      </c>
      <c r="D256" t="s">
        <v>1730</v>
      </c>
      <c r="E256" s="1" t="str">
        <f>IF(ISNUMBER(SEARCH("not work",D256)), "7","")</f>
        <v>7</v>
      </c>
      <c r="F256" s="1">
        <f>IF(A256&lt;3.5,0,1)</f>
        <v>0</v>
      </c>
    </row>
    <row r="257" spans="1:6" x14ac:dyDescent="0.4">
      <c r="A257" s="2">
        <v>1</v>
      </c>
      <c r="B257" t="s">
        <v>8</v>
      </c>
      <c r="C257" t="s">
        <v>1773</v>
      </c>
      <c r="D257" t="s">
        <v>1774</v>
      </c>
      <c r="E257" s="1" t="str">
        <f>IF(ISNUMBER(SEARCH("not work",D257)), "7","")</f>
        <v>7</v>
      </c>
      <c r="F257" s="1">
        <f>IF(A257&lt;3.5,0,1)</f>
        <v>0</v>
      </c>
    </row>
    <row r="258" spans="1:6" x14ac:dyDescent="0.4">
      <c r="A258" s="2">
        <v>3</v>
      </c>
      <c r="B258" t="s">
        <v>5</v>
      </c>
      <c r="C258" t="s">
        <v>359</v>
      </c>
      <c r="D258" t="s">
        <v>1775</v>
      </c>
      <c r="E258" s="1" t="str">
        <f>IF(ISNUMBER(SEARCH("not work",D258)), "7","")</f>
        <v>7</v>
      </c>
      <c r="F258" s="1">
        <f>IF(A258&lt;3.5,0,1)</f>
        <v>0</v>
      </c>
    </row>
    <row r="259" spans="1:6" x14ac:dyDescent="0.4">
      <c r="A259" s="2">
        <v>1</v>
      </c>
      <c r="B259" t="s">
        <v>24</v>
      </c>
      <c r="C259" t="s">
        <v>46</v>
      </c>
      <c r="D259" t="s">
        <v>47</v>
      </c>
      <c r="E259" s="1" t="str">
        <f>IF(ISNUMBER(SEARCH("more work",D259)), "7","")</f>
        <v>7</v>
      </c>
      <c r="F259" s="1">
        <f>IF(A259&lt;3.5,0,1)</f>
        <v>0</v>
      </c>
    </row>
    <row r="260" spans="1:6" x14ac:dyDescent="0.4">
      <c r="A260" s="2">
        <v>3</v>
      </c>
      <c r="B260" t="s">
        <v>33</v>
      </c>
      <c r="C260" t="s">
        <v>34</v>
      </c>
      <c r="D260" t="s">
        <v>1341</v>
      </c>
      <c r="E260" s="1" t="str">
        <f>IF(ISNUMBER(SEARCH("more work",D260)), "7","")</f>
        <v>7</v>
      </c>
      <c r="F260" s="1">
        <f>IF(A260&lt;3.5,0,1)</f>
        <v>0</v>
      </c>
    </row>
    <row r="261" spans="1:6" x14ac:dyDescent="0.4">
      <c r="A261" s="2">
        <v>1</v>
      </c>
      <c r="B261" t="s">
        <v>8</v>
      </c>
      <c r="C261" t="s">
        <v>162</v>
      </c>
      <c r="D261" t="s">
        <v>163</v>
      </c>
      <c r="E261" s="1" t="str">
        <f>IF(ISNUMBER(SEARCH("didn't work",D261)), "7","8")</f>
        <v>7</v>
      </c>
      <c r="F261" s="1">
        <f>IF(A261&lt;3.5,0,1)</f>
        <v>0</v>
      </c>
    </row>
    <row r="262" spans="1:6" x14ac:dyDescent="0.4">
      <c r="A262" s="2">
        <v>2</v>
      </c>
      <c r="B262" t="s">
        <v>55</v>
      </c>
      <c r="C262" t="s">
        <v>292</v>
      </c>
      <c r="D262" t="s">
        <v>293</v>
      </c>
      <c r="E262" s="1" t="str">
        <f>IF(ISNUMBER(SEARCH("didn't work",D262)), "7","8")</f>
        <v>7</v>
      </c>
      <c r="F262" s="1">
        <f>IF(A262&lt;3.5,0,1)</f>
        <v>0</v>
      </c>
    </row>
    <row r="263" spans="1:6" x14ac:dyDescent="0.4">
      <c r="A263" s="2">
        <v>3</v>
      </c>
      <c r="B263" t="s">
        <v>18</v>
      </c>
      <c r="C263" t="s">
        <v>357</v>
      </c>
      <c r="D263" t="s">
        <v>358</v>
      </c>
      <c r="E263" s="1" t="str">
        <f>IF(ISNUMBER(SEARCH("didn't work",D263)), "7","8")</f>
        <v>7</v>
      </c>
      <c r="F263" s="1">
        <f>IF(A263&lt;3.5,0,1)</f>
        <v>0</v>
      </c>
    </row>
    <row r="264" spans="1:6" x14ac:dyDescent="0.4">
      <c r="A264" s="2">
        <v>1</v>
      </c>
      <c r="B264" t="s">
        <v>36</v>
      </c>
      <c r="C264" t="s">
        <v>367</v>
      </c>
      <c r="D264" t="s">
        <v>493</v>
      </c>
      <c r="E264" s="1" t="str">
        <f>IF(ISNUMBER(SEARCH("didn't work",D264)), "7","8")</f>
        <v>7</v>
      </c>
      <c r="F264" s="1">
        <f>IF(A264&lt;3.5,0,1)</f>
        <v>0</v>
      </c>
    </row>
    <row r="265" spans="1:6" x14ac:dyDescent="0.4">
      <c r="A265" s="2">
        <v>1</v>
      </c>
      <c r="B265" t="s">
        <v>15</v>
      </c>
      <c r="C265" t="s">
        <v>276</v>
      </c>
      <c r="D265" t="s">
        <v>540</v>
      </c>
      <c r="E265" s="1" t="str">
        <f>IF(ISNUMBER(SEARCH("didn't work",D265)), "7","8")</f>
        <v>7</v>
      </c>
      <c r="F265" s="1">
        <f>IF(A265&lt;3.5,0,1)</f>
        <v>0</v>
      </c>
    </row>
    <row r="266" spans="1:6" x14ac:dyDescent="0.4">
      <c r="A266" s="2">
        <v>2</v>
      </c>
      <c r="B266" t="s">
        <v>33</v>
      </c>
      <c r="C266" t="s">
        <v>34</v>
      </c>
      <c r="D266" t="s">
        <v>547</v>
      </c>
      <c r="E266" s="1" t="str">
        <f>IF(ISNUMBER(SEARCH("didn't work",D266)), "7","8")</f>
        <v>7</v>
      </c>
      <c r="F266" s="1">
        <f>IF(A266&lt;3.5,0,1)</f>
        <v>0</v>
      </c>
    </row>
    <row r="267" spans="1:6" x14ac:dyDescent="0.4">
      <c r="A267" s="2">
        <v>1</v>
      </c>
      <c r="B267" t="s">
        <v>48</v>
      </c>
      <c r="C267" t="s">
        <v>392</v>
      </c>
      <c r="D267" t="s">
        <v>603</v>
      </c>
      <c r="E267" s="1" t="str">
        <f>IF(ISNUMBER(SEARCH("didn't work",D267)), "7","8")</f>
        <v>7</v>
      </c>
      <c r="F267" s="1">
        <f>IF(A267&lt;3.5,0,1)</f>
        <v>0</v>
      </c>
    </row>
    <row r="268" spans="1:6" x14ac:dyDescent="0.4">
      <c r="A268" s="2">
        <v>1</v>
      </c>
      <c r="B268" t="s">
        <v>99</v>
      </c>
      <c r="C268" t="s">
        <v>100</v>
      </c>
      <c r="D268" t="s">
        <v>1468</v>
      </c>
      <c r="E268" s="1" t="str">
        <f>IF(ISNUMBER(SEARCH("didn't work",D268)), "7","8")</f>
        <v>7</v>
      </c>
      <c r="F268" s="1">
        <f>IF(A268&lt;3.5,0,1)</f>
        <v>0</v>
      </c>
    </row>
    <row r="269" spans="1:6" x14ac:dyDescent="0.4">
      <c r="A269" s="2">
        <v>1</v>
      </c>
      <c r="B269" t="s">
        <v>36</v>
      </c>
      <c r="C269" t="s">
        <v>367</v>
      </c>
      <c r="D269" t="s">
        <v>1482</v>
      </c>
      <c r="E269" s="1" t="str">
        <f>IF(ISNUMBER(SEARCH("didn't work",D269)), "7","8")</f>
        <v>7</v>
      </c>
      <c r="F269" s="1">
        <f>IF(A269&lt;3.5,0,1)</f>
        <v>0</v>
      </c>
    </row>
    <row r="270" spans="1:6" x14ac:dyDescent="0.4">
      <c r="A270" s="2">
        <v>1</v>
      </c>
      <c r="B270" t="s">
        <v>18</v>
      </c>
      <c r="C270" t="s">
        <v>179</v>
      </c>
      <c r="D270" t="s">
        <v>1558</v>
      </c>
      <c r="E270" s="1" t="str">
        <f>IF(ISNUMBER(SEARCH("didn't work",D270)), "7","8")</f>
        <v>7</v>
      </c>
      <c r="F270" s="1">
        <f>IF(A270&lt;3.5,0,1)</f>
        <v>0</v>
      </c>
    </row>
    <row r="271" spans="1:6" x14ac:dyDescent="0.4">
      <c r="A271" s="2">
        <v>1</v>
      </c>
      <c r="B271" t="s">
        <v>48</v>
      </c>
      <c r="C271" t="s">
        <v>890</v>
      </c>
      <c r="D271" t="s">
        <v>1727</v>
      </c>
      <c r="E271" s="1" t="str">
        <f>IF(ISNUMBER(SEARCH("didn't work",D271)), "7","8")</f>
        <v>7</v>
      </c>
      <c r="F271" s="1">
        <f>IF(A271&lt;3.5,0,1)</f>
        <v>0</v>
      </c>
    </row>
    <row r="272" spans="1:6" x14ac:dyDescent="0.4">
      <c r="A272" s="2">
        <v>1</v>
      </c>
      <c r="B272" t="s">
        <v>36</v>
      </c>
      <c r="C272" t="s">
        <v>61</v>
      </c>
      <c r="D272" t="s">
        <v>1744</v>
      </c>
      <c r="E272" s="1" t="str">
        <f>IF(ISNUMBER(SEARCH("didn't work",D272)), "7","8")</f>
        <v>7</v>
      </c>
      <c r="F272" s="1">
        <f>IF(A272&lt;3.5,0,1)</f>
        <v>0</v>
      </c>
    </row>
    <row r="273" spans="1:6" x14ac:dyDescent="0.4">
      <c r="A273" s="2">
        <v>3</v>
      </c>
      <c r="B273" t="s">
        <v>24</v>
      </c>
      <c r="C273" t="s">
        <v>46</v>
      </c>
      <c r="D273" t="s">
        <v>54</v>
      </c>
      <c r="E273" s="1" t="str">
        <f>IF(ISNUMBER(SEARCH("not able",D273)), "7","")</f>
        <v>7</v>
      </c>
      <c r="F273" s="1">
        <f>IF(A273&lt;3.5,0,1)</f>
        <v>0</v>
      </c>
    </row>
    <row r="274" spans="1:6" x14ac:dyDescent="0.4">
      <c r="A274" s="2">
        <v>1</v>
      </c>
      <c r="B274" t="s">
        <v>75</v>
      </c>
      <c r="C274" t="s">
        <v>76</v>
      </c>
      <c r="D274" t="s">
        <v>524</v>
      </c>
      <c r="E274" s="1" t="str">
        <f>IF(ISNUMBER(SEARCH("not able",D274)), "7","")</f>
        <v>7</v>
      </c>
      <c r="F274" s="1">
        <f>IF(A274&lt;3.5,0,1)</f>
        <v>0</v>
      </c>
    </row>
    <row r="275" spans="1:6" x14ac:dyDescent="0.4">
      <c r="A275" s="2">
        <v>1</v>
      </c>
      <c r="B275" t="s">
        <v>196</v>
      </c>
      <c r="C275" t="s">
        <v>746</v>
      </c>
      <c r="D275" t="s">
        <v>747</v>
      </c>
      <c r="E275" s="1" t="str">
        <f>IF(ISNUMBER(SEARCH("not able",D275)), "7","")</f>
        <v>7</v>
      </c>
      <c r="F275" s="1">
        <f>IF(A275&lt;3.5,0,1)</f>
        <v>0</v>
      </c>
    </row>
    <row r="276" spans="1:6" x14ac:dyDescent="0.4">
      <c r="A276" s="2">
        <v>2</v>
      </c>
      <c r="B276" t="s">
        <v>104</v>
      </c>
      <c r="C276" t="s">
        <v>772</v>
      </c>
      <c r="D276" t="s">
        <v>773</v>
      </c>
      <c r="E276" s="1" t="str">
        <f>IF(ISNUMBER(SEARCH("not able",D276)), "7","")</f>
        <v>7</v>
      </c>
      <c r="F276" s="1">
        <f>IF(A276&lt;3.5,0,1)</f>
        <v>0</v>
      </c>
    </row>
    <row r="277" spans="1:6" x14ac:dyDescent="0.4">
      <c r="A277" s="2">
        <v>2</v>
      </c>
      <c r="B277" t="s">
        <v>12</v>
      </c>
      <c r="C277" t="s">
        <v>830</v>
      </c>
      <c r="D277" t="s">
        <v>831</v>
      </c>
      <c r="E277" s="1" t="str">
        <f>IF(ISNUMBER(SEARCH("not able",D277)), "7","")</f>
        <v>7</v>
      </c>
      <c r="F277" s="1">
        <f>IF(A277&lt;3.5,0,1)</f>
        <v>0</v>
      </c>
    </row>
    <row r="278" spans="1:6" x14ac:dyDescent="0.4">
      <c r="A278" s="2">
        <v>1</v>
      </c>
      <c r="B278" t="s">
        <v>55</v>
      </c>
      <c r="C278" t="s">
        <v>908</v>
      </c>
      <c r="D278" t="s">
        <v>909</v>
      </c>
      <c r="E278" s="1" t="str">
        <f>IF(ISNUMBER(SEARCH("not able",D278)), "7","")</f>
        <v>7</v>
      </c>
      <c r="F278" s="1">
        <f>IF(A278&lt;3.5,0,1)</f>
        <v>0</v>
      </c>
    </row>
    <row r="279" spans="1:6" x14ac:dyDescent="0.4">
      <c r="A279" s="2">
        <v>3</v>
      </c>
      <c r="B279" t="s">
        <v>55</v>
      </c>
      <c r="C279" t="s">
        <v>1003</v>
      </c>
      <c r="D279" t="s">
        <v>1004</v>
      </c>
      <c r="E279" s="1" t="str">
        <f>IF(ISNUMBER(SEARCH("not able",D279)), "7","")</f>
        <v>7</v>
      </c>
      <c r="F279" s="1">
        <f>IF(A279&lt;3.5,0,1)</f>
        <v>0</v>
      </c>
    </row>
    <row r="280" spans="1:6" x14ac:dyDescent="0.4">
      <c r="A280" s="2">
        <v>1</v>
      </c>
      <c r="B280" t="s">
        <v>15</v>
      </c>
      <c r="C280" t="s">
        <v>16</v>
      </c>
      <c r="D280" t="s">
        <v>1192</v>
      </c>
      <c r="E280" s="1" t="str">
        <f>IF(ISNUMBER(SEARCH("not able",D280)), "7","")</f>
        <v>7</v>
      </c>
      <c r="F280" s="1">
        <f>IF(A280&lt;3.5,0,1)</f>
        <v>0</v>
      </c>
    </row>
    <row r="281" spans="1:6" x14ac:dyDescent="0.4">
      <c r="A281" s="2">
        <v>1</v>
      </c>
      <c r="B281" t="s">
        <v>5</v>
      </c>
      <c r="C281" t="s">
        <v>115</v>
      </c>
      <c r="D281" t="s">
        <v>1674</v>
      </c>
      <c r="E281" s="1" t="str">
        <f>IF(ISNUMBER(SEARCH("not able",D281)), "7","")</f>
        <v>7</v>
      </c>
      <c r="F281" s="1">
        <f>IF(A281&lt;3.5,0,1)</f>
        <v>0</v>
      </c>
    </row>
    <row r="282" spans="1:6" x14ac:dyDescent="0.4">
      <c r="A282" s="2">
        <v>1</v>
      </c>
      <c r="B282" t="s">
        <v>36</v>
      </c>
      <c r="C282" t="s">
        <v>61</v>
      </c>
      <c r="D282" t="s">
        <v>62</v>
      </c>
      <c r="E282" s="1" t="str">
        <f>IF(ISNUMBER(SEARCH("too long",D282)), "7","")</f>
        <v>7</v>
      </c>
      <c r="F282" s="1">
        <f>IF(A282&lt;3.5,0,1)</f>
        <v>0</v>
      </c>
    </row>
    <row r="283" spans="1:6" x14ac:dyDescent="0.4">
      <c r="A283" s="2">
        <v>3</v>
      </c>
      <c r="B283" t="s">
        <v>99</v>
      </c>
      <c r="C283" t="s">
        <v>485</v>
      </c>
      <c r="D283" t="s">
        <v>486</v>
      </c>
      <c r="E283" s="1" t="str">
        <f>IF(ISNUMBER(SEARCH("too long",D283)), "7","")</f>
        <v>7</v>
      </c>
      <c r="F283" s="1">
        <f>IF(A283&lt;3.5,0,1)</f>
        <v>0</v>
      </c>
    </row>
    <row r="284" spans="1:6" x14ac:dyDescent="0.4">
      <c r="A284" s="2">
        <v>1</v>
      </c>
      <c r="B284" t="s">
        <v>8</v>
      </c>
      <c r="C284" t="s">
        <v>514</v>
      </c>
      <c r="D284" t="s">
        <v>515</v>
      </c>
      <c r="E284" s="1" t="str">
        <f>IF(ISNUMBER(SEARCH("too long",D284)), "7","")</f>
        <v>7</v>
      </c>
      <c r="F284" s="1">
        <f>IF(A284&lt;3.5,0,1)</f>
        <v>0</v>
      </c>
    </row>
    <row r="285" spans="1:6" x14ac:dyDescent="0.4">
      <c r="A285" s="2">
        <v>1</v>
      </c>
      <c r="B285" t="s">
        <v>9</v>
      </c>
      <c r="C285" t="s">
        <v>10</v>
      </c>
      <c r="D285" t="s">
        <v>744</v>
      </c>
      <c r="E285" s="1" t="str">
        <f>IF(ISNUMBER(SEARCH("too long",D285)), "7","")</f>
        <v>7</v>
      </c>
      <c r="F285" s="1">
        <f>IF(A285&lt;3.5,0,1)</f>
        <v>0</v>
      </c>
    </row>
    <row r="286" spans="1:6" x14ac:dyDescent="0.4">
      <c r="A286" s="2">
        <v>3</v>
      </c>
      <c r="B286" t="s">
        <v>18</v>
      </c>
      <c r="C286" t="s">
        <v>1034</v>
      </c>
      <c r="D286" t="s">
        <v>1035</v>
      </c>
      <c r="E286" s="1" t="str">
        <f>IF(ISNUMBER(SEARCH("too long",D286)), "7","")</f>
        <v>7</v>
      </c>
      <c r="F286" s="1">
        <f>IF(A286&lt;3.5,0,1)</f>
        <v>0</v>
      </c>
    </row>
    <row r="287" spans="1:6" x14ac:dyDescent="0.4">
      <c r="A287" s="2">
        <v>1</v>
      </c>
      <c r="B287" t="s">
        <v>122</v>
      </c>
      <c r="C287" t="s">
        <v>1119</v>
      </c>
      <c r="D287" t="s">
        <v>1120</v>
      </c>
      <c r="E287" s="1" t="str">
        <f>IF(ISNUMBER(SEARCH("too long",D287)), "7","")</f>
        <v>7</v>
      </c>
      <c r="F287" s="1">
        <f>IF(A287&lt;3.5,0,1)</f>
        <v>0</v>
      </c>
    </row>
    <row r="288" spans="1:6" x14ac:dyDescent="0.4">
      <c r="A288" s="2">
        <v>2</v>
      </c>
      <c r="B288" t="s">
        <v>55</v>
      </c>
      <c r="C288" t="s">
        <v>128</v>
      </c>
      <c r="D288" t="s">
        <v>1636</v>
      </c>
      <c r="E288" s="1" t="str">
        <f>IF(ISNUMBER(SEARCH("too long",D288)), "7","")</f>
        <v>7</v>
      </c>
      <c r="F288" s="1">
        <f>IF(A288&lt;3.5,0,1)</f>
        <v>0</v>
      </c>
    </row>
    <row r="289" spans="1:6" x14ac:dyDescent="0.4">
      <c r="A289" s="2">
        <v>3</v>
      </c>
      <c r="B289" t="s">
        <v>99</v>
      </c>
      <c r="C289" t="s">
        <v>246</v>
      </c>
      <c r="D289" t="s">
        <v>1733</v>
      </c>
      <c r="E289" s="1" t="str">
        <f>IF(ISNUMBER(SEARCH("too long",D289)), "7","")</f>
        <v>7</v>
      </c>
      <c r="F289" s="1">
        <f>IF(A289&lt;3.5,0,1)</f>
        <v>0</v>
      </c>
    </row>
    <row r="290" spans="1:6" x14ac:dyDescent="0.4">
      <c r="A290" s="2">
        <v>1</v>
      </c>
      <c r="B290" t="s">
        <v>24</v>
      </c>
      <c r="C290" t="s">
        <v>46</v>
      </c>
      <c r="D290" t="s">
        <v>94</v>
      </c>
      <c r="E290" s="1" t="str">
        <f>IF(ISNUMBER(SEARCH("wait list",D290)), "7","")</f>
        <v>7</v>
      </c>
      <c r="F290" s="1">
        <f>IF(A290&lt;3.5,0,1)</f>
        <v>0</v>
      </c>
    </row>
    <row r="291" spans="1:6" x14ac:dyDescent="0.4">
      <c r="A291" s="2">
        <v>2</v>
      </c>
      <c r="B291" t="s">
        <v>24</v>
      </c>
      <c r="C291" t="s">
        <v>46</v>
      </c>
      <c r="D291" t="s">
        <v>1107</v>
      </c>
      <c r="E291" s="1" t="str">
        <f>IF(ISNUMBER(SEARCH("wait list",D291)), "7","")</f>
        <v>7</v>
      </c>
      <c r="F291" s="1">
        <f>IF(A291&lt;3.5,0,1)</f>
        <v>0</v>
      </c>
    </row>
    <row r="292" spans="1:6" x14ac:dyDescent="0.4">
      <c r="A292" s="2">
        <v>1</v>
      </c>
      <c r="B292" t="s">
        <v>24</v>
      </c>
      <c r="C292" t="s">
        <v>46</v>
      </c>
      <c r="D292" t="s">
        <v>1209</v>
      </c>
      <c r="E292" s="1" t="str">
        <f>IF(ISNUMBER(SEARCH("wait list",D292)), "7","")</f>
        <v>7</v>
      </c>
      <c r="F292" s="1">
        <f>IF(A292&lt;3.5,0,1)</f>
        <v>0</v>
      </c>
    </row>
    <row r="293" spans="1:6" x14ac:dyDescent="0.4">
      <c r="A293" s="2">
        <v>1</v>
      </c>
      <c r="B293" t="s">
        <v>24</v>
      </c>
      <c r="C293" t="s">
        <v>46</v>
      </c>
      <c r="D293" t="s">
        <v>1654</v>
      </c>
      <c r="E293" s="1" t="str">
        <f>IF(ISNUMBER(SEARCH("wait list",D293)), "7","")</f>
        <v>7</v>
      </c>
      <c r="F293" s="1">
        <f>IF(A293&lt;3.5,0,1)</f>
        <v>0</v>
      </c>
    </row>
    <row r="294" spans="1:6" x14ac:dyDescent="0.4">
      <c r="A294" s="2">
        <v>1</v>
      </c>
      <c r="B294" t="s">
        <v>24</v>
      </c>
      <c r="C294" t="s">
        <v>46</v>
      </c>
      <c r="D294" t="s">
        <v>1784</v>
      </c>
      <c r="E294" s="1" t="str">
        <f>IF(ISNUMBER(SEARCH("wait list",D294)), "7","")</f>
        <v>7</v>
      </c>
      <c r="F294" s="1">
        <f>IF(A294&lt;3.5,0,1)</f>
        <v>0</v>
      </c>
    </row>
    <row r="295" spans="1:6" x14ac:dyDescent="0.4">
      <c r="A295" s="2">
        <v>1</v>
      </c>
      <c r="B295" t="s">
        <v>8</v>
      </c>
      <c r="C295" t="s">
        <v>41</v>
      </c>
      <c r="D295" t="s">
        <v>42</v>
      </c>
      <c r="E295" s="1" t="str">
        <f>IF(ISNUMBER(SEARCH("error",D295)), "7","")</f>
        <v>7</v>
      </c>
      <c r="F295" s="1">
        <f>IF(A295&lt;3.5,0,1)</f>
        <v>0</v>
      </c>
    </row>
    <row r="296" spans="1:6" x14ac:dyDescent="0.4">
      <c r="A296" s="2">
        <v>2</v>
      </c>
      <c r="B296" t="s">
        <v>151</v>
      </c>
      <c r="C296" t="s">
        <v>192</v>
      </c>
      <c r="D296" t="s">
        <v>193</v>
      </c>
      <c r="E296" s="1" t="str">
        <f>IF(ISNUMBER(SEARCH("error",D296)), "7","")</f>
        <v>7</v>
      </c>
      <c r="F296" s="1">
        <f>IF(A296&lt;3.5,0,1)</f>
        <v>0</v>
      </c>
    </row>
    <row r="297" spans="1:6" x14ac:dyDescent="0.4">
      <c r="A297" s="2">
        <v>1</v>
      </c>
      <c r="B297" t="s">
        <v>122</v>
      </c>
      <c r="C297" t="s">
        <v>301</v>
      </c>
      <c r="D297" t="s">
        <v>302</v>
      </c>
      <c r="E297" s="1" t="str">
        <f>IF(ISNUMBER(SEARCH("error",D297)), "7","")</f>
        <v>7</v>
      </c>
      <c r="F297" s="1">
        <f>IF(A297&lt;3.5,0,1)</f>
        <v>0</v>
      </c>
    </row>
    <row r="298" spans="1:6" x14ac:dyDescent="0.4">
      <c r="A298" s="2">
        <v>3</v>
      </c>
      <c r="B298" t="s">
        <v>24</v>
      </c>
      <c r="C298" t="s">
        <v>337</v>
      </c>
      <c r="D298" t="s">
        <v>371</v>
      </c>
      <c r="E298" s="1" t="str">
        <f>IF(ISNUMBER(SEARCH("error",D298)), "7","")</f>
        <v>7</v>
      </c>
      <c r="F298" s="1">
        <f>IF(A298&lt;3.5,0,1)</f>
        <v>0</v>
      </c>
    </row>
    <row r="299" spans="1:6" x14ac:dyDescent="0.4">
      <c r="A299" s="2">
        <v>2</v>
      </c>
      <c r="B299" t="s">
        <v>33</v>
      </c>
      <c r="C299" t="s">
        <v>34</v>
      </c>
      <c r="D299" t="s">
        <v>453</v>
      </c>
      <c r="E299" s="1" t="str">
        <f>IF(ISNUMBER(SEARCH("error",D299)), "7","")</f>
        <v>7</v>
      </c>
      <c r="F299" s="1">
        <f>IF(A299&lt;3.5,0,1)</f>
        <v>0</v>
      </c>
    </row>
    <row r="300" spans="1:6" x14ac:dyDescent="0.4">
      <c r="A300" s="2">
        <v>3</v>
      </c>
      <c r="B300" t="s">
        <v>15</v>
      </c>
      <c r="C300" t="s">
        <v>16</v>
      </c>
      <c r="D300" t="s">
        <v>505</v>
      </c>
      <c r="E300" s="1" t="str">
        <f>IF(ISNUMBER(SEARCH("error",D300)), "7","")</f>
        <v>7</v>
      </c>
      <c r="F300" s="1">
        <f>IF(A300&lt;3.5,0,1)</f>
        <v>0</v>
      </c>
    </row>
    <row r="301" spans="1:6" x14ac:dyDescent="0.4">
      <c r="A301" s="2">
        <v>1</v>
      </c>
      <c r="B301" t="s">
        <v>55</v>
      </c>
      <c r="C301" t="s">
        <v>83</v>
      </c>
      <c r="D301" t="s">
        <v>698</v>
      </c>
      <c r="E301" s="1" t="str">
        <f>IF(ISNUMBER(SEARCH("error",D301)), "7","")</f>
        <v>7</v>
      </c>
      <c r="F301" s="1">
        <f>IF(A301&lt;3.5,0,1)</f>
        <v>0</v>
      </c>
    </row>
    <row r="302" spans="1:6" x14ac:dyDescent="0.4">
      <c r="A302" s="2">
        <v>1</v>
      </c>
      <c r="B302" t="s">
        <v>48</v>
      </c>
      <c r="C302" t="s">
        <v>840</v>
      </c>
      <c r="D302" t="s">
        <v>841</v>
      </c>
      <c r="E302" s="1" t="str">
        <f>IF(ISNUMBER(SEARCH("error",D302)), "7","")</f>
        <v>7</v>
      </c>
      <c r="F302" s="1">
        <f>IF(A302&lt;3.5,0,1)</f>
        <v>0</v>
      </c>
    </row>
    <row r="303" spans="1:6" x14ac:dyDescent="0.4">
      <c r="A303" s="2">
        <v>1</v>
      </c>
      <c r="B303" t="s">
        <v>5</v>
      </c>
      <c r="C303" t="s">
        <v>91</v>
      </c>
      <c r="D303" t="s">
        <v>968</v>
      </c>
      <c r="E303" s="1" t="str">
        <f>IF(ISNUMBER(SEARCH("error",D303)), "7","")</f>
        <v>7</v>
      </c>
      <c r="F303" s="1">
        <f>IF(A303&lt;3.5,0,1)</f>
        <v>0</v>
      </c>
    </row>
    <row r="304" spans="1:6" x14ac:dyDescent="0.4">
      <c r="A304" s="2">
        <v>1</v>
      </c>
      <c r="B304" t="s">
        <v>75</v>
      </c>
      <c r="C304" t="s">
        <v>717</v>
      </c>
      <c r="D304" t="s">
        <v>1211</v>
      </c>
      <c r="E304" s="1" t="str">
        <f>IF(ISNUMBER(SEARCH("error",D304)), "7","")</f>
        <v>7</v>
      </c>
      <c r="F304" s="1">
        <f>IF(A304&lt;3.5,0,1)</f>
        <v>0</v>
      </c>
    </row>
    <row r="305" spans="1:6" x14ac:dyDescent="0.4">
      <c r="A305" s="2">
        <v>2</v>
      </c>
      <c r="B305" t="s">
        <v>4</v>
      </c>
      <c r="C305" t="s">
        <v>1232</v>
      </c>
      <c r="D305" t="s">
        <v>1233</v>
      </c>
      <c r="E305" s="1" t="str">
        <f>IF(ISNUMBER(SEARCH("error",D305)), "7","")</f>
        <v>7</v>
      </c>
      <c r="F305" s="1">
        <f>IF(A305&lt;3.5,0,1)</f>
        <v>0</v>
      </c>
    </row>
    <row r="306" spans="1:6" x14ac:dyDescent="0.4">
      <c r="A306" s="2">
        <v>1</v>
      </c>
      <c r="B306" t="s">
        <v>33</v>
      </c>
      <c r="C306" t="s">
        <v>34</v>
      </c>
      <c r="D306" t="s">
        <v>1354</v>
      </c>
      <c r="E306" s="1" t="str">
        <f>IF(ISNUMBER(SEARCH("error",D306)), "7","")</f>
        <v>7</v>
      </c>
      <c r="F306" s="1">
        <f>IF(A306&lt;3.5,0,1)</f>
        <v>0</v>
      </c>
    </row>
    <row r="307" spans="1:6" x14ac:dyDescent="0.4">
      <c r="A307" s="2">
        <v>1</v>
      </c>
      <c r="B307" t="s">
        <v>8</v>
      </c>
      <c r="C307" t="s">
        <v>1469</v>
      </c>
      <c r="D307" t="s">
        <v>1470</v>
      </c>
      <c r="E307" s="1" t="str">
        <f>IF(ISNUMBER(SEARCH("error",D307)), "7","")</f>
        <v>7</v>
      </c>
      <c r="F307" s="1">
        <f>IF(A307&lt;3.5,0,1)</f>
        <v>0</v>
      </c>
    </row>
    <row r="308" spans="1:6" x14ac:dyDescent="0.4">
      <c r="A308" s="2">
        <v>1</v>
      </c>
      <c r="B308" t="s">
        <v>4</v>
      </c>
      <c r="C308" t="s">
        <v>372</v>
      </c>
      <c r="D308" t="s">
        <v>1543</v>
      </c>
      <c r="E308" s="1" t="str">
        <f>IF(ISNUMBER(SEARCH("error",D308)), "7","")</f>
        <v>7</v>
      </c>
      <c r="F308" s="1">
        <f>IF(A308&lt;3.5,0,1)</f>
        <v>0</v>
      </c>
    </row>
    <row r="309" spans="1:6" x14ac:dyDescent="0.4">
      <c r="A309" s="2">
        <v>1</v>
      </c>
      <c r="B309" t="s">
        <v>15</v>
      </c>
      <c r="C309" t="s">
        <v>1167</v>
      </c>
      <c r="D309" t="s">
        <v>1579</v>
      </c>
      <c r="E309" s="1" t="str">
        <f>IF(ISNUMBER(SEARCH("error",D309)), "7","")</f>
        <v>7</v>
      </c>
      <c r="F309" s="1">
        <f>IF(A309&lt;3.5,0,1)</f>
        <v>0</v>
      </c>
    </row>
    <row r="310" spans="1:6" x14ac:dyDescent="0.4">
      <c r="A310" s="2">
        <v>1</v>
      </c>
      <c r="B310" t="s">
        <v>5</v>
      </c>
      <c r="C310" t="s">
        <v>91</v>
      </c>
      <c r="D310" t="s">
        <v>1601</v>
      </c>
      <c r="E310" s="1" t="str">
        <f>IF(ISNUMBER(SEARCH("error",D310)), "7","")</f>
        <v>7</v>
      </c>
      <c r="F310" s="1">
        <f>IF(A310&lt;3.5,0,1)</f>
        <v>0</v>
      </c>
    </row>
    <row r="311" spans="1:6" x14ac:dyDescent="0.4">
      <c r="A311" s="2">
        <v>1</v>
      </c>
      <c r="B311" t="s">
        <v>9</v>
      </c>
      <c r="C311" t="s">
        <v>64</v>
      </c>
      <c r="D311" t="s">
        <v>65</v>
      </c>
      <c r="E311" s="1" t="str">
        <f>IF(ISNUMBER(SEARCH("kept going back",D311)), "7","")</f>
        <v>7</v>
      </c>
      <c r="F311" s="1">
        <f>IF(A311&lt;3.5,0,1)</f>
        <v>0</v>
      </c>
    </row>
    <row r="312" spans="1:6" x14ac:dyDescent="0.4">
      <c r="A312" s="2">
        <v>1</v>
      </c>
      <c r="B312" t="s">
        <v>5</v>
      </c>
      <c r="C312" t="s">
        <v>91</v>
      </c>
      <c r="D312" t="s">
        <v>92</v>
      </c>
      <c r="E312" s="1" t="str">
        <f>IF(ISNUMBER(SEARCH("try again",D312)), "7","")</f>
        <v>7</v>
      </c>
      <c r="F312" s="1">
        <f>IF(A312&lt;3.5,0,1)</f>
        <v>0</v>
      </c>
    </row>
    <row r="313" spans="1:6" x14ac:dyDescent="0.4">
      <c r="A313" s="2">
        <v>1</v>
      </c>
      <c r="B313" t="s">
        <v>33</v>
      </c>
      <c r="C313" t="s">
        <v>148</v>
      </c>
      <c r="D313" t="s">
        <v>149</v>
      </c>
      <c r="E313" s="1" t="str">
        <f>IF(ISNUMBER(SEARCH("couldn't",D313)), "7","")</f>
        <v>7</v>
      </c>
      <c r="F313" s="1">
        <f>IF(A313&lt;3.5,0,1)</f>
        <v>0</v>
      </c>
    </row>
    <row r="314" spans="1:6" x14ac:dyDescent="0.4">
      <c r="A314" s="2">
        <v>1</v>
      </c>
      <c r="B314" t="s">
        <v>8</v>
      </c>
      <c r="C314" t="s">
        <v>175</v>
      </c>
      <c r="D314" t="s">
        <v>176</v>
      </c>
      <c r="E314" s="1" t="str">
        <f>IF(ISNUMBER(SEARCH("couldn't",D314)), "7","")</f>
        <v>7</v>
      </c>
      <c r="F314" s="1">
        <f>IF(A314&lt;3.5,0,1)</f>
        <v>0</v>
      </c>
    </row>
    <row r="315" spans="1:6" x14ac:dyDescent="0.4">
      <c r="A315" s="2">
        <v>2</v>
      </c>
      <c r="B315" t="s">
        <v>196</v>
      </c>
      <c r="C315" t="s">
        <v>220</v>
      </c>
      <c r="D315" t="s">
        <v>221</v>
      </c>
      <c r="E315" s="1" t="str">
        <f>IF(ISNUMBER(SEARCH("couldn't",D315)), "7","")</f>
        <v>7</v>
      </c>
      <c r="F315" s="1">
        <f>IF(A315&lt;3.5,0,1)</f>
        <v>0</v>
      </c>
    </row>
    <row r="316" spans="1:6" x14ac:dyDescent="0.4">
      <c r="A316" s="2">
        <v>1</v>
      </c>
      <c r="B316" t="s">
        <v>75</v>
      </c>
      <c r="C316" t="s">
        <v>297</v>
      </c>
      <c r="D316" t="s">
        <v>427</v>
      </c>
      <c r="E316" s="1" t="str">
        <f>IF(ISNUMBER(SEARCH("couldn't",D316)), "7","")</f>
        <v>7</v>
      </c>
      <c r="F316" s="1">
        <f>IF(A316&lt;3.5,0,1)</f>
        <v>0</v>
      </c>
    </row>
    <row r="317" spans="1:6" x14ac:dyDescent="0.4">
      <c r="A317" s="2">
        <v>2</v>
      </c>
      <c r="B317" t="s">
        <v>33</v>
      </c>
      <c r="C317" t="s">
        <v>34</v>
      </c>
      <c r="D317" t="s">
        <v>506</v>
      </c>
      <c r="E317" s="1" t="str">
        <f>IF(ISNUMBER(SEARCH("couldn't",D317)), "7","")</f>
        <v>7</v>
      </c>
      <c r="F317" s="1">
        <f>IF(A317&lt;3.5,0,1)</f>
        <v>0</v>
      </c>
    </row>
    <row r="318" spans="1:6" x14ac:dyDescent="0.4">
      <c r="A318" s="2">
        <v>1</v>
      </c>
      <c r="B318" t="s">
        <v>33</v>
      </c>
      <c r="C318" t="s">
        <v>638</v>
      </c>
      <c r="D318" t="s">
        <v>639</v>
      </c>
      <c r="E318" s="1" t="str">
        <f>IF(ISNUMBER(SEARCH("couldn't",D318)), "7","")</f>
        <v>7</v>
      </c>
      <c r="F318" s="1">
        <f>IF(A318&lt;3.5,0,1)</f>
        <v>0</v>
      </c>
    </row>
    <row r="319" spans="1:6" x14ac:dyDescent="0.4">
      <c r="A319" s="2">
        <v>1</v>
      </c>
      <c r="B319" t="s">
        <v>166</v>
      </c>
      <c r="C319" t="s">
        <v>671</v>
      </c>
      <c r="D319" t="s">
        <v>672</v>
      </c>
      <c r="E319" s="1" t="str">
        <f>IF(ISNUMBER(SEARCH("couldn't",D319)), "7","")</f>
        <v>7</v>
      </c>
      <c r="F319" s="1">
        <f>IF(A319&lt;3.5,0,1)</f>
        <v>0</v>
      </c>
    </row>
    <row r="320" spans="1:6" x14ac:dyDescent="0.4">
      <c r="A320" s="2">
        <v>1</v>
      </c>
      <c r="B320" t="s">
        <v>5</v>
      </c>
      <c r="C320" t="s">
        <v>183</v>
      </c>
      <c r="D320" t="s">
        <v>689</v>
      </c>
      <c r="E320" s="1" t="str">
        <f>IF(ISNUMBER(SEARCH("couldn't",D320)), "7","")</f>
        <v>7</v>
      </c>
      <c r="F320" s="1">
        <f>IF(A320&lt;3.5,0,1)</f>
        <v>0</v>
      </c>
    </row>
    <row r="321" spans="1:6" x14ac:dyDescent="0.4">
      <c r="A321" s="2">
        <v>1</v>
      </c>
      <c r="B321" t="s">
        <v>196</v>
      </c>
      <c r="C321" t="s">
        <v>220</v>
      </c>
      <c r="D321" t="s">
        <v>745</v>
      </c>
      <c r="E321" s="1" t="str">
        <f>IF(ISNUMBER(SEARCH("couldn't",D321)), "7","")</f>
        <v>7</v>
      </c>
      <c r="F321" s="1">
        <f>IF(A321&lt;3.5,0,1)</f>
        <v>0</v>
      </c>
    </row>
    <row r="322" spans="1:6" x14ac:dyDescent="0.4">
      <c r="A322" s="2">
        <v>1</v>
      </c>
      <c r="B322" t="s">
        <v>15</v>
      </c>
      <c r="C322" t="s">
        <v>276</v>
      </c>
      <c r="D322" t="s">
        <v>839</v>
      </c>
      <c r="E322" s="1" t="str">
        <f>IF(ISNUMBER(SEARCH("couldn't",D322)), "7","")</f>
        <v>7</v>
      </c>
      <c r="F322" s="1">
        <f>IF(A322&lt;3.5,0,1)</f>
        <v>0</v>
      </c>
    </row>
    <row r="323" spans="1:6" x14ac:dyDescent="0.4">
      <c r="A323" s="2">
        <v>1</v>
      </c>
      <c r="B323" t="s">
        <v>5</v>
      </c>
      <c r="C323" t="s">
        <v>6</v>
      </c>
      <c r="D323" t="s">
        <v>969</v>
      </c>
      <c r="E323" s="1" t="str">
        <f>IF(ISNUMBER(SEARCH("couldn't",D323)), "7","")</f>
        <v>7</v>
      </c>
      <c r="F323" s="1">
        <f>IF(A323&lt;3.5,0,1)</f>
        <v>0</v>
      </c>
    </row>
    <row r="324" spans="1:6" x14ac:dyDescent="0.4">
      <c r="A324" s="2">
        <v>1</v>
      </c>
      <c r="B324" t="s">
        <v>556</v>
      </c>
      <c r="C324" t="s">
        <v>1010</v>
      </c>
      <c r="D324" t="s">
        <v>1011</v>
      </c>
      <c r="E324" s="1" t="str">
        <f>IF(ISNUMBER(SEARCH("couldn't",D324)), "7","")</f>
        <v>7</v>
      </c>
      <c r="F324" s="1">
        <f>IF(A324&lt;3.5,0,1)</f>
        <v>0</v>
      </c>
    </row>
    <row r="325" spans="1:6" x14ac:dyDescent="0.4">
      <c r="A325" s="2">
        <v>1</v>
      </c>
      <c r="B325" t="s">
        <v>8</v>
      </c>
      <c r="C325" t="s">
        <v>1018</v>
      </c>
      <c r="D325" t="s">
        <v>1019</v>
      </c>
      <c r="E325" s="1" t="str">
        <f>IF(ISNUMBER(SEARCH("couldn't",D325)), "7","")</f>
        <v>7</v>
      </c>
      <c r="F325" s="1">
        <f>IF(A325&lt;3.5,0,1)</f>
        <v>0</v>
      </c>
    </row>
    <row r="326" spans="1:6" x14ac:dyDescent="0.4">
      <c r="A326" s="2">
        <v>2</v>
      </c>
      <c r="B326" t="s">
        <v>18</v>
      </c>
      <c r="C326" t="s">
        <v>179</v>
      </c>
      <c r="D326" t="s">
        <v>1162</v>
      </c>
      <c r="E326" s="1" t="str">
        <f>IF(ISNUMBER(SEARCH("couldn't",D326)), "7","")</f>
        <v>7</v>
      </c>
      <c r="F326" s="1">
        <f>IF(A326&lt;3.5,0,1)</f>
        <v>0</v>
      </c>
    </row>
    <row r="327" spans="1:6" x14ac:dyDescent="0.4">
      <c r="A327" s="2">
        <v>1</v>
      </c>
      <c r="B327" t="s">
        <v>15</v>
      </c>
      <c r="C327" t="s">
        <v>559</v>
      </c>
      <c r="D327" t="s">
        <v>1645</v>
      </c>
      <c r="E327" s="1" t="str">
        <f>IF(ISNUMBER(SEARCH("couldn't",D327)), "7","")</f>
        <v>7</v>
      </c>
      <c r="F327" s="1">
        <f>IF(A327&lt;3.5,0,1)</f>
        <v>0</v>
      </c>
    </row>
    <row r="328" spans="1:6" x14ac:dyDescent="0.4">
      <c r="A328" s="2">
        <v>1</v>
      </c>
      <c r="B328" t="s">
        <v>122</v>
      </c>
      <c r="C328" t="s">
        <v>123</v>
      </c>
      <c r="D328" t="s">
        <v>1682</v>
      </c>
      <c r="E328" s="1" t="str">
        <f>IF(ISNUMBER(SEARCH("couldn't",D328)), "7","")</f>
        <v>7</v>
      </c>
      <c r="F328" s="1">
        <f>IF(A328&lt;3.5,0,1)</f>
        <v>0</v>
      </c>
    </row>
    <row r="329" spans="1:6" x14ac:dyDescent="0.4">
      <c r="A329" s="2">
        <v>1</v>
      </c>
      <c r="B329" t="s">
        <v>21</v>
      </c>
      <c r="C329" t="s">
        <v>551</v>
      </c>
      <c r="D329" t="s">
        <v>1704</v>
      </c>
      <c r="E329" s="1" t="str">
        <f>IF(ISNUMBER(SEARCH("couldn't",D329)), "7","")</f>
        <v>7</v>
      </c>
      <c r="F329" s="1">
        <f>IF(A329&lt;3.5,0,1)</f>
        <v>0</v>
      </c>
    </row>
    <row r="330" spans="1:6" x14ac:dyDescent="0.4">
      <c r="A330" s="2">
        <v>1</v>
      </c>
      <c r="B330" t="s">
        <v>5</v>
      </c>
      <c r="C330" t="s">
        <v>183</v>
      </c>
      <c r="D330" t="s">
        <v>1724</v>
      </c>
      <c r="E330" s="1" t="str">
        <f>IF(ISNUMBER(SEARCH("couldn't",D330)), "7","")</f>
        <v>7</v>
      </c>
      <c r="F330" s="1">
        <f>IF(A330&lt;3.5,0,1)</f>
        <v>0</v>
      </c>
    </row>
    <row r="331" spans="1:6" x14ac:dyDescent="0.4">
      <c r="A331" s="2">
        <v>1</v>
      </c>
      <c r="B331" t="s">
        <v>33</v>
      </c>
      <c r="C331" t="s">
        <v>34</v>
      </c>
      <c r="D331" t="s">
        <v>178</v>
      </c>
      <c r="E331" s="1" t="str">
        <f>IF(ISNUMBER(SEARCH("will not",D331)), "7","")</f>
        <v>7</v>
      </c>
      <c r="F331" s="1">
        <f>IF(A331&lt;3.5,0,1)</f>
        <v>0</v>
      </c>
    </row>
    <row r="332" spans="1:6" x14ac:dyDescent="0.4">
      <c r="A332" s="2">
        <v>1</v>
      </c>
      <c r="B332" t="s">
        <v>75</v>
      </c>
      <c r="C332" t="s">
        <v>526</v>
      </c>
      <c r="D332" t="s">
        <v>527</v>
      </c>
      <c r="E332" s="1" t="str">
        <f>IF(ISNUMBER(SEARCH("will not",D332)), "7","")</f>
        <v>7</v>
      </c>
      <c r="F332" s="1">
        <f>IF(A332&lt;3.5,0,1)</f>
        <v>0</v>
      </c>
    </row>
    <row r="333" spans="1:6" x14ac:dyDescent="0.4">
      <c r="A333" s="2">
        <v>1</v>
      </c>
      <c r="B333" t="s">
        <v>5</v>
      </c>
      <c r="C333" t="s">
        <v>115</v>
      </c>
      <c r="D333" t="s">
        <v>778</v>
      </c>
      <c r="E333" s="1" t="str">
        <f>IF(ISNUMBER(SEARCH("will not",D333)), "7","")</f>
        <v>7</v>
      </c>
      <c r="F333" s="1">
        <f>IF(A333&lt;3.5,0,1)</f>
        <v>0</v>
      </c>
    </row>
    <row r="334" spans="1:6" x14ac:dyDescent="0.4">
      <c r="A334" s="2">
        <v>3</v>
      </c>
      <c r="B334" t="s">
        <v>18</v>
      </c>
      <c r="C334" t="s">
        <v>971</v>
      </c>
      <c r="D334" t="s">
        <v>972</v>
      </c>
      <c r="E334" s="1" t="str">
        <f>IF(ISNUMBER(SEARCH("will not",D334)), "7","")</f>
        <v>7</v>
      </c>
      <c r="F334" s="1">
        <f>IF(A334&lt;3.5,0,1)</f>
        <v>0</v>
      </c>
    </row>
    <row r="335" spans="1:6" x14ac:dyDescent="0.4">
      <c r="A335" s="2">
        <v>1</v>
      </c>
      <c r="B335" t="s">
        <v>33</v>
      </c>
      <c r="C335" t="s">
        <v>34</v>
      </c>
      <c r="D335" t="s">
        <v>1141</v>
      </c>
      <c r="E335" s="1" t="str">
        <f>IF(ISNUMBER(SEARCH("will not",D335)), "7","")</f>
        <v>7</v>
      </c>
      <c r="F335" s="1">
        <f>IF(A335&lt;3.5,0,1)</f>
        <v>0</v>
      </c>
    </row>
    <row r="336" spans="1:6" x14ac:dyDescent="0.4">
      <c r="A336" s="2">
        <v>1</v>
      </c>
      <c r="B336" t="s">
        <v>4</v>
      </c>
      <c r="C336" t="s">
        <v>1174</v>
      </c>
      <c r="D336" t="s">
        <v>1175</v>
      </c>
      <c r="E336" s="1" t="str">
        <f>IF(ISNUMBER(SEARCH("will not",D336)), "7","")</f>
        <v>7</v>
      </c>
      <c r="F336" s="1">
        <f>IF(A336&lt;3.5,0,1)</f>
        <v>0</v>
      </c>
    </row>
    <row r="337" spans="1:6" x14ac:dyDescent="0.4">
      <c r="A337" s="2">
        <v>1</v>
      </c>
      <c r="B337" t="s">
        <v>151</v>
      </c>
      <c r="C337" t="s">
        <v>152</v>
      </c>
      <c r="D337" t="s">
        <v>1198</v>
      </c>
      <c r="E337" s="1" t="str">
        <f>IF(ISNUMBER(SEARCH("will not",D337)), "7","")</f>
        <v>7</v>
      </c>
      <c r="F337" s="1">
        <f>IF(A337&lt;3.5,0,1)</f>
        <v>0</v>
      </c>
    </row>
    <row r="338" spans="1:6" x14ac:dyDescent="0.4">
      <c r="A338" s="2">
        <v>2</v>
      </c>
      <c r="B338" t="s">
        <v>281</v>
      </c>
      <c r="C338" t="s">
        <v>282</v>
      </c>
      <c r="D338" t="s">
        <v>1223</v>
      </c>
      <c r="E338" s="1" t="str">
        <f>IF(ISNUMBER(SEARCH("will not",D338)), "7","")</f>
        <v>7</v>
      </c>
      <c r="F338" s="1">
        <f>IF(A338&lt;3.5,0,1)</f>
        <v>0</v>
      </c>
    </row>
    <row r="339" spans="1:6" x14ac:dyDescent="0.4">
      <c r="A339" s="2">
        <v>3</v>
      </c>
      <c r="B339" t="s">
        <v>15</v>
      </c>
      <c r="C339" t="s">
        <v>125</v>
      </c>
      <c r="D339" t="s">
        <v>1322</v>
      </c>
      <c r="E339" s="1" t="str">
        <f>IF(ISNUMBER(SEARCH("will not",D339)), "7","")</f>
        <v>7</v>
      </c>
      <c r="F339" s="1">
        <f>IF(A339&lt;3.5,0,1)</f>
        <v>0</v>
      </c>
    </row>
    <row r="340" spans="1:6" x14ac:dyDescent="0.4">
      <c r="A340" s="2">
        <v>1</v>
      </c>
      <c r="B340" t="s">
        <v>5</v>
      </c>
      <c r="C340" t="s">
        <v>183</v>
      </c>
      <c r="D340" t="s">
        <v>1362</v>
      </c>
      <c r="E340" s="1" t="str">
        <f>IF(ISNUMBER(SEARCH("will not",D340)), "7","")</f>
        <v>7</v>
      </c>
      <c r="F340" s="1">
        <f>IF(A340&lt;3.5,0,1)</f>
        <v>0</v>
      </c>
    </row>
    <row r="341" spans="1:6" x14ac:dyDescent="0.4">
      <c r="A341" s="2">
        <v>1</v>
      </c>
      <c r="B341" t="s">
        <v>33</v>
      </c>
      <c r="C341" t="s">
        <v>34</v>
      </c>
      <c r="D341" t="s">
        <v>35</v>
      </c>
      <c r="E341" s="1" t="str">
        <f>IF(ISNUMBER(SEARCH("Ooma",C341)), "7","")</f>
        <v>7</v>
      </c>
      <c r="F341" s="1">
        <f>IF(A341&lt;3.5,0,1)</f>
        <v>0</v>
      </c>
    </row>
    <row r="342" spans="1:6" x14ac:dyDescent="0.4">
      <c r="A342" s="2">
        <v>1</v>
      </c>
      <c r="B342" t="s">
        <v>33</v>
      </c>
      <c r="C342" t="s">
        <v>34</v>
      </c>
      <c r="D342" t="s">
        <v>182</v>
      </c>
      <c r="E342" s="1" t="str">
        <f>IF(ISNUMBER(SEARCH("Ooma",C342)), "7","")</f>
        <v>7</v>
      </c>
      <c r="F342" s="1">
        <f>IF(A342&lt;3.5,0,1)</f>
        <v>0</v>
      </c>
    </row>
    <row r="343" spans="1:6" x14ac:dyDescent="0.4">
      <c r="A343" s="2">
        <v>1</v>
      </c>
      <c r="B343" t="s">
        <v>33</v>
      </c>
      <c r="C343" t="s">
        <v>34</v>
      </c>
      <c r="D343" t="s">
        <v>213</v>
      </c>
      <c r="E343" s="1" t="str">
        <f>IF(ISNUMBER(SEARCH("Ooma",C343)), "7","")</f>
        <v>7</v>
      </c>
      <c r="F343" s="1">
        <f>IF(A343&lt;3.5,0,1)</f>
        <v>0</v>
      </c>
    </row>
    <row r="344" spans="1:6" x14ac:dyDescent="0.4">
      <c r="A344" s="2">
        <v>1</v>
      </c>
      <c r="B344" t="s">
        <v>33</v>
      </c>
      <c r="C344" t="s">
        <v>34</v>
      </c>
      <c r="D344" t="s">
        <v>259</v>
      </c>
      <c r="E344" s="1" t="str">
        <f>IF(ISNUMBER(SEARCH("Ooma",C344)), "7","")</f>
        <v>7</v>
      </c>
      <c r="F344" s="1">
        <f>IF(A344&lt;3.5,0,1)</f>
        <v>0</v>
      </c>
    </row>
    <row r="345" spans="1:6" x14ac:dyDescent="0.4">
      <c r="A345" s="2">
        <v>1</v>
      </c>
      <c r="B345" t="s">
        <v>33</v>
      </c>
      <c r="C345" t="s">
        <v>34</v>
      </c>
      <c r="D345" t="s">
        <v>260</v>
      </c>
      <c r="E345" s="1" t="str">
        <f>IF(ISNUMBER(SEARCH("Ooma",C345)), "7","")</f>
        <v>7</v>
      </c>
      <c r="F345" s="1">
        <f>IF(A345&lt;3.5,0,1)</f>
        <v>0</v>
      </c>
    </row>
    <row r="346" spans="1:6" x14ac:dyDescent="0.4">
      <c r="A346" s="2">
        <v>2</v>
      </c>
      <c r="B346" t="s">
        <v>33</v>
      </c>
      <c r="C346" t="s">
        <v>34</v>
      </c>
      <c r="D346" t="s">
        <v>437</v>
      </c>
      <c r="E346" s="1" t="str">
        <f>IF(ISNUMBER(SEARCH("Ooma",C346)), "7","")</f>
        <v>7</v>
      </c>
      <c r="F346" s="1">
        <f>IF(A346&lt;3.5,0,1)</f>
        <v>0</v>
      </c>
    </row>
    <row r="347" spans="1:6" x14ac:dyDescent="0.4">
      <c r="A347" s="2">
        <v>1</v>
      </c>
      <c r="B347" t="s">
        <v>33</v>
      </c>
      <c r="C347" t="s">
        <v>34</v>
      </c>
      <c r="D347" t="s">
        <v>519</v>
      </c>
      <c r="E347" s="1" t="str">
        <f>IF(ISNUMBER(SEARCH("Ooma",C347)), "7","")</f>
        <v>7</v>
      </c>
      <c r="F347" s="1">
        <f>IF(A347&lt;3.5,0,1)</f>
        <v>0</v>
      </c>
    </row>
    <row r="348" spans="1:6" x14ac:dyDescent="0.4">
      <c r="A348" s="2">
        <v>1</v>
      </c>
      <c r="B348" t="s">
        <v>33</v>
      </c>
      <c r="C348" t="s">
        <v>34</v>
      </c>
      <c r="D348" t="s">
        <v>521</v>
      </c>
      <c r="E348" s="1" t="str">
        <f>IF(ISNUMBER(SEARCH("Ooma",C348)), "7","")</f>
        <v>7</v>
      </c>
      <c r="F348" s="1">
        <f>IF(A348&lt;3.5,0,1)</f>
        <v>0</v>
      </c>
    </row>
    <row r="349" spans="1:6" x14ac:dyDescent="0.4">
      <c r="A349" s="2">
        <v>1</v>
      </c>
      <c r="B349" t="s">
        <v>33</v>
      </c>
      <c r="C349" t="s">
        <v>34</v>
      </c>
      <c r="D349" t="s">
        <v>539</v>
      </c>
      <c r="E349" s="1" t="str">
        <f>IF(ISNUMBER(SEARCH("Ooma",C349)), "7","")</f>
        <v>7</v>
      </c>
      <c r="F349" s="1">
        <f>IF(A349&lt;3.5,0,1)</f>
        <v>0</v>
      </c>
    </row>
    <row r="350" spans="1:6" x14ac:dyDescent="0.4">
      <c r="A350" s="2">
        <v>1</v>
      </c>
      <c r="B350" t="s">
        <v>33</v>
      </c>
      <c r="C350" t="s">
        <v>34</v>
      </c>
      <c r="D350" t="s">
        <v>598</v>
      </c>
      <c r="E350" s="1" t="str">
        <f>IF(ISNUMBER(SEARCH("Ooma",C350)), "7","")</f>
        <v>7</v>
      </c>
      <c r="F350" s="1">
        <f>IF(A350&lt;3.5,0,1)</f>
        <v>0</v>
      </c>
    </row>
    <row r="351" spans="1:6" x14ac:dyDescent="0.4">
      <c r="A351" s="2">
        <v>2</v>
      </c>
      <c r="B351" t="s">
        <v>33</v>
      </c>
      <c r="C351" t="s">
        <v>34</v>
      </c>
      <c r="D351" t="s">
        <v>660</v>
      </c>
      <c r="E351" s="1" t="str">
        <f>IF(ISNUMBER(SEARCH("Ooma",C351)), "7","")</f>
        <v>7</v>
      </c>
      <c r="F351" s="1">
        <f>IF(A351&lt;3.5,0,1)</f>
        <v>0</v>
      </c>
    </row>
    <row r="352" spans="1:6" x14ac:dyDescent="0.4">
      <c r="A352" s="2">
        <v>1</v>
      </c>
      <c r="B352" t="s">
        <v>33</v>
      </c>
      <c r="C352" t="s">
        <v>34</v>
      </c>
      <c r="D352" t="s">
        <v>743</v>
      </c>
      <c r="E352" s="1" t="str">
        <f>IF(ISNUMBER(SEARCH("Ooma",C352)), "7","")</f>
        <v>7</v>
      </c>
      <c r="F352" s="1">
        <f>IF(A352&lt;3.5,0,1)</f>
        <v>0</v>
      </c>
    </row>
    <row r="353" spans="1:6" x14ac:dyDescent="0.4">
      <c r="A353" s="2">
        <v>2</v>
      </c>
      <c r="B353" t="s">
        <v>33</v>
      </c>
      <c r="C353" t="s">
        <v>34</v>
      </c>
      <c r="D353" t="s">
        <v>822</v>
      </c>
      <c r="E353" s="1" t="str">
        <f>IF(ISNUMBER(SEARCH("Ooma",C353)), "7","")</f>
        <v>7</v>
      </c>
      <c r="F353" s="1">
        <f>IF(A353&lt;3.5,0,1)</f>
        <v>0</v>
      </c>
    </row>
    <row r="354" spans="1:6" x14ac:dyDescent="0.4">
      <c r="A354" s="2">
        <v>1</v>
      </c>
      <c r="B354" t="s">
        <v>33</v>
      </c>
      <c r="C354" t="s">
        <v>34</v>
      </c>
      <c r="D354" t="s">
        <v>845</v>
      </c>
      <c r="E354" s="1" t="str">
        <f>IF(ISNUMBER(SEARCH("Ooma",C354)), "7","")</f>
        <v>7</v>
      </c>
      <c r="F354" s="1">
        <f>IF(A354&lt;3.5,0,1)</f>
        <v>0</v>
      </c>
    </row>
    <row r="355" spans="1:6" x14ac:dyDescent="0.4">
      <c r="A355" s="2">
        <v>1</v>
      </c>
      <c r="B355" t="s">
        <v>33</v>
      </c>
      <c r="C355" t="s">
        <v>34</v>
      </c>
      <c r="D355" t="s">
        <v>914</v>
      </c>
      <c r="E355" s="1" t="str">
        <f>IF(ISNUMBER(SEARCH("Ooma",C355)), "7","")</f>
        <v>7</v>
      </c>
      <c r="F355" s="1">
        <f>IF(A355&lt;3.5,0,1)</f>
        <v>0</v>
      </c>
    </row>
    <row r="356" spans="1:6" x14ac:dyDescent="0.4">
      <c r="A356" s="2">
        <v>1</v>
      </c>
      <c r="B356" t="s">
        <v>33</v>
      </c>
      <c r="C356" t="s">
        <v>34</v>
      </c>
      <c r="D356" t="s">
        <v>919</v>
      </c>
      <c r="E356" s="1" t="str">
        <f>IF(ISNUMBER(SEARCH("Ooma",C356)), "7","")</f>
        <v>7</v>
      </c>
      <c r="F356" s="1">
        <f>IF(A356&lt;3.5,0,1)</f>
        <v>0</v>
      </c>
    </row>
    <row r="357" spans="1:6" x14ac:dyDescent="0.4">
      <c r="A357" s="2">
        <v>1</v>
      </c>
      <c r="B357" t="s">
        <v>33</v>
      </c>
      <c r="C357" t="s">
        <v>34</v>
      </c>
      <c r="D357" t="s">
        <v>984</v>
      </c>
      <c r="E357" s="1" t="str">
        <f>IF(ISNUMBER(SEARCH("Ooma",C357)), "7","")</f>
        <v>7</v>
      </c>
      <c r="F357" s="1">
        <f>IF(A357&lt;3.5,0,1)</f>
        <v>0</v>
      </c>
    </row>
    <row r="358" spans="1:6" x14ac:dyDescent="0.4">
      <c r="A358" s="2">
        <v>2</v>
      </c>
      <c r="B358" t="s">
        <v>33</v>
      </c>
      <c r="C358" t="s">
        <v>34</v>
      </c>
      <c r="D358" t="s">
        <v>1076</v>
      </c>
      <c r="E358" s="1" t="str">
        <f>IF(ISNUMBER(SEARCH("Ooma",C358)), "7","")</f>
        <v>7</v>
      </c>
      <c r="F358" s="1">
        <f>IF(A358&lt;3.5,0,1)</f>
        <v>0</v>
      </c>
    </row>
    <row r="359" spans="1:6" x14ac:dyDescent="0.4">
      <c r="A359" s="2">
        <v>1</v>
      </c>
      <c r="B359" t="s">
        <v>33</v>
      </c>
      <c r="C359" t="s">
        <v>34</v>
      </c>
      <c r="D359" t="s">
        <v>754</v>
      </c>
      <c r="E359" s="1" t="str">
        <f>IF(ISNUMBER(SEARCH("Ooma",C359)), "7","")</f>
        <v>7</v>
      </c>
      <c r="F359" s="1">
        <f>IF(A359&lt;3.5,0,1)</f>
        <v>0</v>
      </c>
    </row>
    <row r="360" spans="1:6" x14ac:dyDescent="0.4">
      <c r="A360" s="2">
        <v>3</v>
      </c>
      <c r="B360" t="s">
        <v>33</v>
      </c>
      <c r="C360" t="s">
        <v>34</v>
      </c>
      <c r="D360" t="s">
        <v>1135</v>
      </c>
      <c r="E360" s="1" t="str">
        <f>IF(ISNUMBER(SEARCH("Ooma",C360)), "7","")</f>
        <v>7</v>
      </c>
      <c r="F360" s="1">
        <f>IF(A360&lt;3.5,0,1)</f>
        <v>0</v>
      </c>
    </row>
    <row r="361" spans="1:6" x14ac:dyDescent="0.4">
      <c r="A361" s="2">
        <v>1</v>
      </c>
      <c r="B361" t="s">
        <v>33</v>
      </c>
      <c r="C361" t="s">
        <v>34</v>
      </c>
      <c r="D361" t="s">
        <v>1140</v>
      </c>
      <c r="E361" s="1" t="str">
        <f>IF(ISNUMBER(SEARCH("Ooma",C361)), "7","")</f>
        <v>7</v>
      </c>
      <c r="F361" s="1">
        <f>IF(A361&lt;3.5,0,1)</f>
        <v>0</v>
      </c>
    </row>
    <row r="362" spans="1:6" x14ac:dyDescent="0.4">
      <c r="A362" s="2">
        <v>3</v>
      </c>
      <c r="B362" t="s">
        <v>33</v>
      </c>
      <c r="C362" t="s">
        <v>34</v>
      </c>
      <c r="D362" t="s">
        <v>1356</v>
      </c>
      <c r="E362" s="1" t="str">
        <f>IF(ISNUMBER(SEARCH("Ooma",C362)), "7","")</f>
        <v>7</v>
      </c>
      <c r="F362" s="1">
        <f>IF(A362&lt;3.5,0,1)</f>
        <v>0</v>
      </c>
    </row>
    <row r="363" spans="1:6" x14ac:dyDescent="0.4">
      <c r="A363" s="2">
        <v>1</v>
      </c>
      <c r="B363" t="s">
        <v>33</v>
      </c>
      <c r="C363" t="s">
        <v>34</v>
      </c>
      <c r="D363" t="s">
        <v>1396</v>
      </c>
      <c r="E363" s="1" t="str">
        <f>IF(ISNUMBER(SEARCH("Ooma",C363)), "7","")</f>
        <v>7</v>
      </c>
      <c r="F363" s="1">
        <f>IF(A363&lt;3.5,0,1)</f>
        <v>0</v>
      </c>
    </row>
    <row r="364" spans="1:6" x14ac:dyDescent="0.4">
      <c r="A364" s="2">
        <v>3</v>
      </c>
      <c r="B364" t="s">
        <v>33</v>
      </c>
      <c r="C364" t="s">
        <v>34</v>
      </c>
      <c r="D364" t="s">
        <v>1409</v>
      </c>
      <c r="E364" s="1" t="str">
        <f>IF(ISNUMBER(SEARCH("Ooma",C364)), "7","")</f>
        <v>7</v>
      </c>
      <c r="F364" s="1">
        <f>IF(A364&lt;3.5,0,1)</f>
        <v>0</v>
      </c>
    </row>
    <row r="365" spans="1:6" x14ac:dyDescent="0.4">
      <c r="A365" s="2">
        <v>2</v>
      </c>
      <c r="B365" t="s">
        <v>33</v>
      </c>
      <c r="C365" t="s">
        <v>34</v>
      </c>
      <c r="D365" t="s">
        <v>1432</v>
      </c>
      <c r="E365" s="1" t="str">
        <f>IF(ISNUMBER(SEARCH("Ooma",C365)), "7","")</f>
        <v>7</v>
      </c>
      <c r="F365" s="1">
        <f>IF(A365&lt;3.5,0,1)</f>
        <v>0</v>
      </c>
    </row>
    <row r="366" spans="1:6" x14ac:dyDescent="0.4">
      <c r="A366" s="2">
        <v>1</v>
      </c>
      <c r="B366" t="s">
        <v>33</v>
      </c>
      <c r="C366" t="s">
        <v>34</v>
      </c>
      <c r="D366" t="s">
        <v>1475</v>
      </c>
      <c r="E366" s="1" t="str">
        <f>IF(ISNUMBER(SEARCH("Ooma",C366)), "7","")</f>
        <v>7</v>
      </c>
      <c r="F366" s="1">
        <f>IF(A366&lt;3.5,0,1)</f>
        <v>0</v>
      </c>
    </row>
    <row r="367" spans="1:6" x14ac:dyDescent="0.4">
      <c r="A367" s="2">
        <v>1</v>
      </c>
      <c r="B367" t="s">
        <v>33</v>
      </c>
      <c r="C367" t="s">
        <v>34</v>
      </c>
      <c r="D367" t="s">
        <v>1520</v>
      </c>
      <c r="E367" s="1" t="str">
        <f>IF(ISNUMBER(SEARCH("Ooma",C367)), "7","")</f>
        <v>7</v>
      </c>
      <c r="F367" s="1">
        <f>IF(A367&lt;3.5,0,1)</f>
        <v>0</v>
      </c>
    </row>
    <row r="368" spans="1:6" x14ac:dyDescent="0.4">
      <c r="A368" s="2">
        <v>1</v>
      </c>
      <c r="B368" t="s">
        <v>33</v>
      </c>
      <c r="C368" t="s">
        <v>34</v>
      </c>
      <c r="D368" t="s">
        <v>1548</v>
      </c>
      <c r="E368" s="1" t="str">
        <f>IF(ISNUMBER(SEARCH("Ooma",C368)), "7","")</f>
        <v>7</v>
      </c>
      <c r="F368" s="1">
        <f>IF(A368&lt;3.5,0,1)</f>
        <v>0</v>
      </c>
    </row>
    <row r="369" spans="1:6" x14ac:dyDescent="0.4">
      <c r="A369" s="2">
        <v>1</v>
      </c>
      <c r="B369" t="s">
        <v>33</v>
      </c>
      <c r="C369" t="s">
        <v>34</v>
      </c>
      <c r="D369" t="s">
        <v>1581</v>
      </c>
      <c r="E369" s="1" t="str">
        <f>IF(ISNUMBER(SEARCH("Ooma",C369)), "7","")</f>
        <v>7</v>
      </c>
      <c r="F369" s="1">
        <f>IF(A369&lt;3.5,0,1)</f>
        <v>0</v>
      </c>
    </row>
    <row r="370" spans="1:6" x14ac:dyDescent="0.4">
      <c r="A370" s="2">
        <v>1</v>
      </c>
      <c r="B370" t="s">
        <v>33</v>
      </c>
      <c r="C370" t="s">
        <v>34</v>
      </c>
      <c r="D370" t="s">
        <v>1663</v>
      </c>
      <c r="E370" s="1" t="str">
        <f>IF(ISNUMBER(SEARCH("Ooma",C370)), "7","")</f>
        <v>7</v>
      </c>
      <c r="F370" s="1">
        <f>IF(A370&lt;3.5,0,1)</f>
        <v>0</v>
      </c>
    </row>
    <row r="371" spans="1:6" x14ac:dyDescent="0.4">
      <c r="A371" s="2">
        <v>1</v>
      </c>
      <c r="B371" t="s">
        <v>33</v>
      </c>
      <c r="C371" t="s">
        <v>34</v>
      </c>
      <c r="D371" t="s">
        <v>1771</v>
      </c>
      <c r="E371" s="1" t="str">
        <f>IF(ISNUMBER(SEARCH("Ooma",C371)), "7","")</f>
        <v>7</v>
      </c>
      <c r="F371" s="1">
        <f>IF(A371&lt;3.5,0,1)</f>
        <v>0</v>
      </c>
    </row>
    <row r="372" spans="1:6" x14ac:dyDescent="0.4">
      <c r="A372" s="2">
        <v>1</v>
      </c>
      <c r="B372" t="s">
        <v>27</v>
      </c>
      <c r="C372" t="s">
        <v>81</v>
      </c>
      <c r="D372" t="s">
        <v>82</v>
      </c>
      <c r="E372" s="1">
        <v>7</v>
      </c>
      <c r="F372" s="1">
        <f>IF(A372&lt;3.5,0,1)</f>
        <v>0</v>
      </c>
    </row>
    <row r="373" spans="1:6" x14ac:dyDescent="0.4">
      <c r="A373" s="2">
        <v>1</v>
      </c>
      <c r="B373" t="s">
        <v>151</v>
      </c>
      <c r="C373" t="s">
        <v>152</v>
      </c>
      <c r="D373" t="s">
        <v>153</v>
      </c>
      <c r="E373" s="1">
        <v>7</v>
      </c>
      <c r="F373" s="1">
        <f>IF(A373&lt;3.5,0,1)</f>
        <v>0</v>
      </c>
    </row>
    <row r="374" spans="1:6" x14ac:dyDescent="0.4">
      <c r="A374" s="2">
        <v>1</v>
      </c>
      <c r="B374" t="s">
        <v>24</v>
      </c>
      <c r="C374" t="s">
        <v>25</v>
      </c>
      <c r="D374" t="s">
        <v>216</v>
      </c>
      <c r="E374" s="1" t="str">
        <f>IF(ISNUMBER(SEARCH("not sure",D374)), "7","")</f>
        <v>7</v>
      </c>
      <c r="F374" s="1">
        <f>IF(A374&lt;3.5,0,1)</f>
        <v>0</v>
      </c>
    </row>
    <row r="375" spans="1:6" x14ac:dyDescent="0.4">
      <c r="A375" s="2">
        <v>1</v>
      </c>
      <c r="B375" t="s">
        <v>166</v>
      </c>
      <c r="C375" t="s">
        <v>167</v>
      </c>
      <c r="D375" t="s">
        <v>333</v>
      </c>
      <c r="E375" s="1" t="str">
        <f>IF(ISNUMBER(SEARCH("not sure",D375)), "7","")</f>
        <v>7</v>
      </c>
      <c r="F375" s="1">
        <f>IF(A375&lt;3.5,0,1)</f>
        <v>0</v>
      </c>
    </row>
    <row r="376" spans="1:6" x14ac:dyDescent="0.4">
      <c r="A376" s="2">
        <v>1</v>
      </c>
      <c r="B376" t="s">
        <v>36</v>
      </c>
      <c r="C376" t="s">
        <v>621</v>
      </c>
      <c r="D376" t="s">
        <v>622</v>
      </c>
      <c r="E376" s="1" t="str">
        <f>IF(ISNUMBER(SEARCH("not sure",D376)), "7","")</f>
        <v>7</v>
      </c>
      <c r="F376" s="1">
        <f>IF(A376&lt;3.5,0,1)</f>
        <v>0</v>
      </c>
    </row>
    <row r="377" spans="1:6" x14ac:dyDescent="0.4">
      <c r="A377" s="2">
        <v>1</v>
      </c>
      <c r="B377" t="s">
        <v>12</v>
      </c>
      <c r="C377" t="s">
        <v>145</v>
      </c>
      <c r="D377" t="s">
        <v>854</v>
      </c>
      <c r="E377" s="1" t="str">
        <f>IF(ISNUMBER(SEARCH("not sure",D377)), "7","")</f>
        <v>7</v>
      </c>
      <c r="F377" s="1">
        <f>IF(A377&lt;3.5,0,1)</f>
        <v>0</v>
      </c>
    </row>
    <row r="378" spans="1:6" x14ac:dyDescent="0.4">
      <c r="A378" s="2">
        <v>1</v>
      </c>
      <c r="B378" t="s">
        <v>15</v>
      </c>
      <c r="C378" t="s">
        <v>16</v>
      </c>
      <c r="D378" t="s">
        <v>1145</v>
      </c>
      <c r="E378" s="1" t="str">
        <f>IF(ISNUMBER(SEARCH("not sure",D378)), "7","")</f>
        <v>7</v>
      </c>
      <c r="F378" s="1">
        <f>IF(A378&lt;3.5,0,1)</f>
        <v>0</v>
      </c>
    </row>
    <row r="379" spans="1:6" x14ac:dyDescent="0.4">
      <c r="A379" s="2">
        <v>3</v>
      </c>
      <c r="B379" t="s">
        <v>18</v>
      </c>
      <c r="C379" t="s">
        <v>403</v>
      </c>
      <c r="D379" t="s">
        <v>1415</v>
      </c>
      <c r="E379" s="1" t="str">
        <f>IF(ISNUMBER(SEARCH("not sure",D379)), "7","")</f>
        <v>7</v>
      </c>
      <c r="F379" s="1">
        <f>IF(A379&lt;3.5,0,1)</f>
        <v>0</v>
      </c>
    </row>
    <row r="380" spans="1:6" x14ac:dyDescent="0.4">
      <c r="A380" s="2">
        <v>1</v>
      </c>
      <c r="B380" t="s">
        <v>24</v>
      </c>
      <c r="C380" t="s">
        <v>46</v>
      </c>
      <c r="D380" t="s">
        <v>1436</v>
      </c>
      <c r="E380" s="1" t="str">
        <f>IF(ISNUMBER(SEARCH("not sure",D380)), "7","")</f>
        <v>7</v>
      </c>
      <c r="F380" s="1">
        <f>IF(A380&lt;3.5,0,1)</f>
        <v>0</v>
      </c>
    </row>
    <row r="381" spans="1:6" x14ac:dyDescent="0.4">
      <c r="A381" s="2">
        <v>1</v>
      </c>
      <c r="B381" t="s">
        <v>159</v>
      </c>
      <c r="C381" t="s">
        <v>1532</v>
      </c>
      <c r="D381" t="s">
        <v>1533</v>
      </c>
      <c r="E381" s="1" t="str">
        <f>IF(ISNUMBER(SEARCH("not sure",D381)), "7","")</f>
        <v>7</v>
      </c>
      <c r="F381" s="1">
        <f>IF(A381&lt;3.5,0,1)</f>
        <v>0</v>
      </c>
    </row>
    <row r="382" spans="1:6" x14ac:dyDescent="0.4">
      <c r="A382" s="2">
        <v>1</v>
      </c>
      <c r="B382" t="s">
        <v>18</v>
      </c>
      <c r="C382" t="s">
        <v>270</v>
      </c>
      <c r="D382" t="s">
        <v>1615</v>
      </c>
      <c r="E382" s="1" t="str">
        <f>IF(ISNUMBER(SEARCH("not sure",D382)), "7","")</f>
        <v>7</v>
      </c>
      <c r="F382" s="1">
        <f>IF(A382&lt;3.5,0,1)</f>
        <v>0</v>
      </c>
    </row>
    <row r="383" spans="1:6" x14ac:dyDescent="0.4">
      <c r="A383" s="2">
        <v>3</v>
      </c>
      <c r="B383" t="s">
        <v>55</v>
      </c>
      <c r="C383" t="s">
        <v>128</v>
      </c>
      <c r="D383" t="s">
        <v>1653</v>
      </c>
      <c r="E383" s="1" t="str">
        <f>IF(ISNUMBER(SEARCH("not sure",D383)), "7","")</f>
        <v>7</v>
      </c>
      <c r="F383" s="1">
        <f>IF(A383&lt;3.5,0,1)</f>
        <v>0</v>
      </c>
    </row>
    <row r="384" spans="1:6" x14ac:dyDescent="0.4">
      <c r="A384" s="2">
        <v>2</v>
      </c>
      <c r="B384" t="s">
        <v>24</v>
      </c>
      <c r="C384" t="s">
        <v>46</v>
      </c>
      <c r="D384" t="s">
        <v>1661</v>
      </c>
      <c r="E384" s="1" t="str">
        <f>IF(ISNUMBER(SEARCH("not sure",D384)), "7","")</f>
        <v>7</v>
      </c>
      <c r="F384" s="1">
        <f>IF(A384&lt;3.5,0,1)</f>
        <v>0</v>
      </c>
    </row>
    <row r="385" spans="1:6" x14ac:dyDescent="0.4">
      <c r="A385" s="2">
        <v>3</v>
      </c>
      <c r="B385" t="s">
        <v>166</v>
      </c>
      <c r="C385" t="s">
        <v>167</v>
      </c>
      <c r="D385" t="s">
        <v>177</v>
      </c>
      <c r="E385" s="1" t="str">
        <f>IF(ISNUMBER(SEARCH("app isn't",D385)), "7","")</f>
        <v>7</v>
      </c>
      <c r="F385" s="1">
        <f>IF(A385&lt;3.5,0,1)</f>
        <v>0</v>
      </c>
    </row>
    <row r="386" spans="1:6" x14ac:dyDescent="0.4">
      <c r="A386" s="2">
        <v>1</v>
      </c>
      <c r="B386" t="s">
        <v>55</v>
      </c>
      <c r="C386" t="s">
        <v>83</v>
      </c>
      <c r="D386" t="s">
        <v>195</v>
      </c>
      <c r="E386" s="1" t="str">
        <f>IF(ISNUMBER(SEARCH("was working",D386)), "7","")</f>
        <v>7</v>
      </c>
      <c r="F386" s="1">
        <f>IF(A386&lt;3.5,0,1)</f>
        <v>0</v>
      </c>
    </row>
    <row r="387" spans="1:6" x14ac:dyDescent="0.4">
      <c r="A387" s="2">
        <v>1</v>
      </c>
      <c r="B387" t="s">
        <v>24</v>
      </c>
      <c r="C387" t="s">
        <v>46</v>
      </c>
      <c r="D387" t="s">
        <v>888</v>
      </c>
      <c r="E387" s="1" t="str">
        <f>IF(ISNUMBER(SEARCH("was working",D387)), "7","")</f>
        <v>7</v>
      </c>
      <c r="F387" s="1">
        <f>IF(A387&lt;3.5,0,1)</f>
        <v>0</v>
      </c>
    </row>
    <row r="388" spans="1:6" x14ac:dyDescent="0.4">
      <c r="A388" s="2">
        <v>3</v>
      </c>
      <c r="B388" t="s">
        <v>24</v>
      </c>
      <c r="C388" t="s">
        <v>46</v>
      </c>
      <c r="D388" t="s">
        <v>235</v>
      </c>
      <c r="E388" s="1" t="str">
        <f>IF(ISNUMBER(SEARCH("disconnect",D388)), "7","")</f>
        <v>7</v>
      </c>
      <c r="F388" s="1">
        <f>IF(A388&lt;3.5,0,1)</f>
        <v>0</v>
      </c>
    </row>
    <row r="389" spans="1:6" x14ac:dyDescent="0.4">
      <c r="A389" s="2">
        <v>3</v>
      </c>
      <c r="B389" t="s">
        <v>75</v>
      </c>
      <c r="C389" t="s">
        <v>76</v>
      </c>
      <c r="D389" t="s">
        <v>1046</v>
      </c>
      <c r="E389" s="1" t="str">
        <f>IF(ISNUMBER(SEARCH("disconnect",D389)), "7","")</f>
        <v>7</v>
      </c>
      <c r="F389" s="1">
        <f>IF(A389&lt;3.5,0,1)</f>
        <v>0</v>
      </c>
    </row>
    <row r="390" spans="1:6" x14ac:dyDescent="0.4">
      <c r="A390" s="2">
        <v>1</v>
      </c>
      <c r="B390" t="s">
        <v>15</v>
      </c>
      <c r="C390" t="s">
        <v>16</v>
      </c>
      <c r="D390" t="s">
        <v>253</v>
      </c>
      <c r="E390" s="1" t="str">
        <f>IF(ISNUMBER(SEARCH("nothing",D390)), "7","")</f>
        <v>7</v>
      </c>
      <c r="F390" s="1">
        <f>IF(A390&lt;3.5,0,1)</f>
        <v>0</v>
      </c>
    </row>
    <row r="391" spans="1:6" x14ac:dyDescent="0.4">
      <c r="A391" s="2">
        <v>1</v>
      </c>
      <c r="B391" t="s">
        <v>159</v>
      </c>
      <c r="C391" t="s">
        <v>401</v>
      </c>
      <c r="D391" t="s">
        <v>402</v>
      </c>
      <c r="E391" s="1" t="str">
        <f>IF(ISNUMBER(SEARCH("nothing",D391)), "7","")</f>
        <v>7</v>
      </c>
      <c r="F391" s="1">
        <f>IF(A391&lt;3.5,0,1)</f>
        <v>0</v>
      </c>
    </row>
    <row r="392" spans="1:6" x14ac:dyDescent="0.4">
      <c r="A392" s="2">
        <v>1</v>
      </c>
      <c r="B392" t="s">
        <v>75</v>
      </c>
      <c r="C392" t="s">
        <v>76</v>
      </c>
      <c r="D392" t="s">
        <v>712</v>
      </c>
      <c r="E392" s="1" t="str">
        <f>IF(ISNUMBER(SEARCH("nothing",D392)), "7","")</f>
        <v>7</v>
      </c>
      <c r="F392" s="1">
        <f>IF(A392&lt;3.5,0,1)</f>
        <v>0</v>
      </c>
    </row>
    <row r="393" spans="1:6" x14ac:dyDescent="0.4">
      <c r="A393" s="2">
        <v>1</v>
      </c>
      <c r="B393" t="s">
        <v>15</v>
      </c>
      <c r="C393" t="s">
        <v>16</v>
      </c>
      <c r="D393" t="s">
        <v>806</v>
      </c>
      <c r="E393" s="1" t="str">
        <f>IF(ISNUMBER(SEARCH("nothing",D393)), "7","")</f>
        <v>7</v>
      </c>
      <c r="F393" s="1">
        <f>IF(A393&lt;3.5,0,1)</f>
        <v>0</v>
      </c>
    </row>
    <row r="394" spans="1:6" x14ac:dyDescent="0.4">
      <c r="A394" s="2">
        <v>1</v>
      </c>
      <c r="B394" t="s">
        <v>5</v>
      </c>
      <c r="C394" t="s">
        <v>183</v>
      </c>
      <c r="D394" t="s">
        <v>873</v>
      </c>
      <c r="E394" s="1" t="str">
        <f>IF(ISNUMBER(SEARCH("nothing",D394)), "7","")</f>
        <v>7</v>
      </c>
      <c r="F394" s="1">
        <f>IF(A394&lt;3.5,0,1)</f>
        <v>0</v>
      </c>
    </row>
    <row r="395" spans="1:6" x14ac:dyDescent="0.4">
      <c r="A395" s="2">
        <v>1</v>
      </c>
      <c r="B395" t="s">
        <v>15</v>
      </c>
      <c r="C395" t="s">
        <v>109</v>
      </c>
      <c r="D395" t="s">
        <v>948</v>
      </c>
      <c r="E395" s="1" t="str">
        <f>IF(ISNUMBER(SEARCH("nothing",D395)), "7","")</f>
        <v>7</v>
      </c>
      <c r="F395" s="1">
        <f>IF(A395&lt;3.5,0,1)</f>
        <v>0</v>
      </c>
    </row>
    <row r="396" spans="1:6" x14ac:dyDescent="0.4">
      <c r="A396" s="2">
        <v>3</v>
      </c>
      <c r="B396" t="s">
        <v>5</v>
      </c>
      <c r="C396" t="s">
        <v>115</v>
      </c>
      <c r="D396" t="s">
        <v>967</v>
      </c>
      <c r="E396" s="1" t="str">
        <f>IF(ISNUMBER(SEARCH("nothing",D396)), "7","")</f>
        <v>7</v>
      </c>
      <c r="F396" s="1">
        <f>IF(A396&lt;3.5,0,1)</f>
        <v>0</v>
      </c>
    </row>
    <row r="397" spans="1:6" x14ac:dyDescent="0.4">
      <c r="A397" s="2">
        <v>1</v>
      </c>
      <c r="B397" t="s">
        <v>33</v>
      </c>
      <c r="C397" t="s">
        <v>1062</v>
      </c>
      <c r="D397" t="s">
        <v>1063</v>
      </c>
      <c r="E397" s="1" t="str">
        <f>IF(ISNUMBER(SEARCH("nothing",D397)), "7","")</f>
        <v>7</v>
      </c>
      <c r="F397" s="1">
        <f>IF(A397&lt;3.5,0,1)</f>
        <v>0</v>
      </c>
    </row>
    <row r="398" spans="1:6" x14ac:dyDescent="0.4">
      <c r="A398" s="2">
        <v>1</v>
      </c>
      <c r="B398" t="s">
        <v>15</v>
      </c>
      <c r="C398" t="s">
        <v>125</v>
      </c>
      <c r="D398" t="s">
        <v>1161</v>
      </c>
      <c r="E398" s="1" t="str">
        <f>IF(ISNUMBER(SEARCH("nothing",D398)), "7","")</f>
        <v>7</v>
      </c>
      <c r="F398" s="1">
        <f>IF(A398&lt;3.5,0,1)</f>
        <v>0</v>
      </c>
    </row>
    <row r="399" spans="1:6" x14ac:dyDescent="0.4">
      <c r="A399" s="2">
        <v>1</v>
      </c>
      <c r="B399" t="s">
        <v>1216</v>
      </c>
      <c r="C399" t="s">
        <v>1217</v>
      </c>
      <c r="D399" t="s">
        <v>1218</v>
      </c>
      <c r="E399" s="1" t="str">
        <f>IF(ISNUMBER(SEARCH("nothing",D399)), "7","")</f>
        <v>7</v>
      </c>
      <c r="F399" s="1">
        <f>IF(A399&lt;3.5,0,1)</f>
        <v>0</v>
      </c>
    </row>
    <row r="400" spans="1:6" x14ac:dyDescent="0.4">
      <c r="A400" s="2">
        <v>1</v>
      </c>
      <c r="B400" t="s">
        <v>5</v>
      </c>
      <c r="C400" t="s">
        <v>183</v>
      </c>
      <c r="D400" t="s">
        <v>1360</v>
      </c>
      <c r="E400" s="1" t="str">
        <f>IF(ISNUMBER(SEARCH("nothing",D400)), "7","")</f>
        <v>7</v>
      </c>
      <c r="F400" s="1">
        <f>IF(A400&lt;3.5,0,1)</f>
        <v>0</v>
      </c>
    </row>
    <row r="401" spans="1:6" x14ac:dyDescent="0.4">
      <c r="A401" s="2">
        <v>1</v>
      </c>
      <c r="B401" t="s">
        <v>27</v>
      </c>
      <c r="C401" t="s">
        <v>1380</v>
      </c>
      <c r="D401" t="s">
        <v>1381</v>
      </c>
      <c r="E401" s="1" t="str">
        <f>IF(ISNUMBER(SEARCH("nothing",D401)), "7","")</f>
        <v>7</v>
      </c>
      <c r="F401" s="1">
        <f>IF(A401&lt;3.5,0,1)</f>
        <v>0</v>
      </c>
    </row>
    <row r="402" spans="1:6" x14ac:dyDescent="0.4">
      <c r="A402" s="2">
        <v>1</v>
      </c>
      <c r="B402" t="s">
        <v>55</v>
      </c>
      <c r="C402" t="s">
        <v>83</v>
      </c>
      <c r="D402" t="s">
        <v>1446</v>
      </c>
      <c r="E402" s="1" t="str">
        <f>IF(ISNUMBER(SEARCH("nothing",D402)), "7","")</f>
        <v>7</v>
      </c>
      <c r="F402" s="1">
        <f>IF(A402&lt;3.5,0,1)</f>
        <v>0</v>
      </c>
    </row>
    <row r="403" spans="1:6" x14ac:dyDescent="0.4">
      <c r="A403" s="2">
        <v>1</v>
      </c>
      <c r="B403" t="s">
        <v>8</v>
      </c>
      <c r="C403" t="s">
        <v>1501</v>
      </c>
      <c r="D403" t="s">
        <v>1502</v>
      </c>
      <c r="E403" s="1" t="str">
        <f>IF(ISNUMBER(SEARCH("nothing",D403)), "7","")</f>
        <v>7</v>
      </c>
      <c r="F403" s="1">
        <f>IF(A403&lt;3.5,0,1)</f>
        <v>0</v>
      </c>
    </row>
    <row r="404" spans="1:6" x14ac:dyDescent="0.4">
      <c r="A404" s="2">
        <v>1</v>
      </c>
      <c r="B404" t="s">
        <v>75</v>
      </c>
      <c r="C404" t="s">
        <v>76</v>
      </c>
      <c r="D404" t="s">
        <v>1595</v>
      </c>
      <c r="E404" s="1" t="str">
        <f>IF(ISNUMBER(SEARCH("nothing",D404)), "7","")</f>
        <v>7</v>
      </c>
      <c r="F404" s="1">
        <f>IF(A404&lt;3.5,0,1)</f>
        <v>0</v>
      </c>
    </row>
    <row r="405" spans="1:6" x14ac:dyDescent="0.4">
      <c r="A405" s="2">
        <v>1</v>
      </c>
      <c r="B405" t="s">
        <v>12</v>
      </c>
      <c r="C405" t="s">
        <v>494</v>
      </c>
      <c r="D405" t="s">
        <v>1613</v>
      </c>
      <c r="E405" s="1" t="str">
        <f>IF(ISNUMBER(SEARCH("nothing",D405)), "7","")</f>
        <v>7</v>
      </c>
      <c r="F405" s="1">
        <f>IF(A405&lt;3.5,0,1)</f>
        <v>0</v>
      </c>
    </row>
    <row r="406" spans="1:6" x14ac:dyDescent="0.4">
      <c r="A406" s="2">
        <v>1</v>
      </c>
      <c r="B406" t="s">
        <v>159</v>
      </c>
      <c r="C406" t="s">
        <v>478</v>
      </c>
      <c r="D406" t="s">
        <v>1691</v>
      </c>
      <c r="E406" s="1" t="str">
        <f>IF(ISNUMBER(SEARCH("nothing",D406)), "7","")</f>
        <v>7</v>
      </c>
      <c r="F406" s="1">
        <f>IF(A406&lt;3.5,0,1)</f>
        <v>0</v>
      </c>
    </row>
    <row r="407" spans="1:6" x14ac:dyDescent="0.4">
      <c r="A407" s="2">
        <v>1</v>
      </c>
      <c r="B407" t="s">
        <v>166</v>
      </c>
      <c r="C407" t="s">
        <v>671</v>
      </c>
      <c r="D407" t="s">
        <v>1725</v>
      </c>
      <c r="E407" s="1" t="str">
        <f>IF(ISNUMBER(SEARCH("nothing",D407)), "7","")</f>
        <v>7</v>
      </c>
      <c r="F407" s="1">
        <f>IF(A407&lt;3.5,0,1)</f>
        <v>0</v>
      </c>
    </row>
    <row r="408" spans="1:6" x14ac:dyDescent="0.4">
      <c r="A408" s="2">
        <v>1</v>
      </c>
      <c r="B408" t="s">
        <v>24</v>
      </c>
      <c r="C408" t="s">
        <v>139</v>
      </c>
      <c r="D408" t="s">
        <v>1788</v>
      </c>
      <c r="E408" s="1" t="str">
        <f>IF(ISNUMBER(SEARCH("nothing",D408)), "7","")</f>
        <v>7</v>
      </c>
      <c r="F408" s="1">
        <f>IF(A408&lt;3.5,0,1)</f>
        <v>0</v>
      </c>
    </row>
    <row r="409" spans="1:6" x14ac:dyDescent="0.4">
      <c r="A409" s="2">
        <v>3</v>
      </c>
      <c r="B409" t="s">
        <v>5</v>
      </c>
      <c r="C409" t="s">
        <v>183</v>
      </c>
      <c r="D409" t="s">
        <v>184</v>
      </c>
      <c r="E409" s="1" t="str">
        <f>IF(ISNUMBER(SEARCH("works",D409)), "7","")</f>
        <v>7</v>
      </c>
      <c r="F409" s="1">
        <f>IF(A409&lt;3.5,0,1)</f>
        <v>0</v>
      </c>
    </row>
    <row r="410" spans="1:6" x14ac:dyDescent="0.4">
      <c r="A410" s="2">
        <v>2</v>
      </c>
      <c r="B410" t="s">
        <v>55</v>
      </c>
      <c r="C410" t="s">
        <v>83</v>
      </c>
      <c r="D410" t="s">
        <v>225</v>
      </c>
      <c r="E410" s="1" t="str">
        <f>IF(ISNUMBER(SEARCH("works",D410)), "7","")</f>
        <v>7</v>
      </c>
      <c r="F410" s="1">
        <f>IF(A410&lt;3.5,0,1)</f>
        <v>0</v>
      </c>
    </row>
    <row r="411" spans="1:6" x14ac:dyDescent="0.4">
      <c r="A411" s="2">
        <v>1</v>
      </c>
      <c r="B411" t="s">
        <v>99</v>
      </c>
      <c r="C411" t="s">
        <v>111</v>
      </c>
      <c r="D411" t="s">
        <v>273</v>
      </c>
      <c r="E411" s="1" t="str">
        <f>IF(ISNUMBER(SEARCH("works",D411)), "7","")</f>
        <v>7</v>
      </c>
      <c r="F411" s="1">
        <f>IF(A411&lt;3.5,0,1)</f>
        <v>0</v>
      </c>
    </row>
    <row r="412" spans="1:6" x14ac:dyDescent="0.4">
      <c r="A412" s="2">
        <v>2</v>
      </c>
      <c r="B412" t="s">
        <v>24</v>
      </c>
      <c r="C412" t="s">
        <v>46</v>
      </c>
      <c r="D412" t="s">
        <v>454</v>
      </c>
      <c r="E412" s="1" t="str">
        <f>IF(ISNUMBER(SEARCH("works",D412)), "7","")</f>
        <v>7</v>
      </c>
      <c r="F412" s="1">
        <f>IF(A412&lt;3.5,0,1)</f>
        <v>0</v>
      </c>
    </row>
    <row r="413" spans="1:6" x14ac:dyDescent="0.4">
      <c r="A413" s="2">
        <v>1</v>
      </c>
      <c r="B413" t="s">
        <v>166</v>
      </c>
      <c r="C413" t="s">
        <v>167</v>
      </c>
      <c r="D413" t="s">
        <v>632</v>
      </c>
      <c r="E413" s="1" t="str">
        <f>IF(ISNUMBER(SEARCH("works",D413)), "7","")</f>
        <v>7</v>
      </c>
      <c r="F413" s="1">
        <f>IF(A413&lt;3.5,0,1)</f>
        <v>0</v>
      </c>
    </row>
    <row r="414" spans="1:6" x14ac:dyDescent="0.4">
      <c r="A414" s="2">
        <v>2</v>
      </c>
      <c r="B414" t="s">
        <v>24</v>
      </c>
      <c r="C414" t="s">
        <v>337</v>
      </c>
      <c r="D414" t="s">
        <v>665</v>
      </c>
      <c r="E414" s="1" t="str">
        <f>IF(ISNUMBER(SEARCH("works",D414)), "7","")</f>
        <v>7</v>
      </c>
      <c r="F414" s="1">
        <f>IF(A414&lt;3.5,0,1)</f>
        <v>0</v>
      </c>
    </row>
    <row r="415" spans="1:6" x14ac:dyDescent="0.4">
      <c r="A415" s="2">
        <v>3</v>
      </c>
      <c r="B415" t="s">
        <v>15</v>
      </c>
      <c r="C415" t="s">
        <v>16</v>
      </c>
      <c r="D415" t="s">
        <v>690</v>
      </c>
      <c r="E415" s="1" t="str">
        <f>IF(ISNUMBER(SEARCH("works",D415)), "7","")</f>
        <v>7</v>
      </c>
      <c r="F415" s="1">
        <f>IF(A415&lt;3.5,0,1)</f>
        <v>0</v>
      </c>
    </row>
    <row r="416" spans="1:6" x14ac:dyDescent="0.4">
      <c r="A416" s="2">
        <v>1</v>
      </c>
      <c r="B416" t="s">
        <v>5</v>
      </c>
      <c r="C416" t="s">
        <v>115</v>
      </c>
      <c r="D416" t="s">
        <v>709</v>
      </c>
      <c r="E416" s="1" t="str">
        <f>IF(ISNUMBER(SEARCH("works",D416)), "7","")</f>
        <v>7</v>
      </c>
      <c r="F416" s="1">
        <f>IF(A416&lt;3.5,0,1)</f>
        <v>0</v>
      </c>
    </row>
    <row r="417" spans="1:6" x14ac:dyDescent="0.4">
      <c r="A417" s="2">
        <v>1</v>
      </c>
      <c r="B417" t="s">
        <v>9</v>
      </c>
      <c r="C417" t="s">
        <v>10</v>
      </c>
      <c r="D417" t="s">
        <v>780</v>
      </c>
      <c r="E417" s="1" t="str">
        <f>IF(ISNUMBER(SEARCH("works",D417)), "7","")</f>
        <v>7</v>
      </c>
      <c r="F417" s="1">
        <f>IF(A417&lt;3.5,0,1)</f>
        <v>0</v>
      </c>
    </row>
    <row r="418" spans="1:6" x14ac:dyDescent="0.4">
      <c r="A418" s="2">
        <v>3</v>
      </c>
      <c r="B418" t="s">
        <v>75</v>
      </c>
      <c r="C418" t="s">
        <v>76</v>
      </c>
      <c r="D418" t="s">
        <v>846</v>
      </c>
      <c r="E418" s="1" t="str">
        <f>IF(ISNUMBER(SEARCH("works",D418)), "7","")</f>
        <v>7</v>
      </c>
      <c r="F418" s="1">
        <f>IF(A418&lt;3.5,0,1)</f>
        <v>0</v>
      </c>
    </row>
    <row r="419" spans="1:6" x14ac:dyDescent="0.4">
      <c r="A419" s="2">
        <v>1</v>
      </c>
      <c r="B419" t="s">
        <v>55</v>
      </c>
      <c r="C419" t="s">
        <v>128</v>
      </c>
      <c r="D419" t="s">
        <v>899</v>
      </c>
      <c r="E419" s="1" t="str">
        <f>IF(ISNUMBER(SEARCH("works",D419)), "7","")</f>
        <v>7</v>
      </c>
      <c r="F419" s="1">
        <f>IF(A419&lt;3.5,0,1)</f>
        <v>0</v>
      </c>
    </row>
    <row r="420" spans="1:6" x14ac:dyDescent="0.4">
      <c r="A420" s="2">
        <v>1</v>
      </c>
      <c r="B420" t="s">
        <v>75</v>
      </c>
      <c r="C420" t="s">
        <v>76</v>
      </c>
      <c r="D420" t="s">
        <v>1000</v>
      </c>
      <c r="E420" s="1" t="str">
        <f>IF(ISNUMBER(SEARCH("works",D420)), "7","")</f>
        <v>7</v>
      </c>
      <c r="F420" s="1">
        <f>IF(A420&lt;3.5,0,1)</f>
        <v>0</v>
      </c>
    </row>
    <row r="421" spans="1:6" x14ac:dyDescent="0.4">
      <c r="A421" s="2">
        <v>1</v>
      </c>
      <c r="B421" t="s">
        <v>15</v>
      </c>
      <c r="C421" t="s">
        <v>16</v>
      </c>
      <c r="D421" t="s">
        <v>1150</v>
      </c>
      <c r="E421" s="1" t="str">
        <f>IF(ISNUMBER(SEARCH("works",D421)), "7","")</f>
        <v>7</v>
      </c>
      <c r="F421" s="1">
        <f>IF(A421&lt;3.5,0,1)</f>
        <v>0</v>
      </c>
    </row>
    <row r="422" spans="1:6" x14ac:dyDescent="0.4">
      <c r="A422" s="2">
        <v>2</v>
      </c>
      <c r="B422" t="s">
        <v>55</v>
      </c>
      <c r="C422" t="s">
        <v>83</v>
      </c>
      <c r="D422" t="s">
        <v>1181</v>
      </c>
      <c r="E422" s="1" t="str">
        <f>IF(ISNUMBER(SEARCH("works",D422)), "7","")</f>
        <v>7</v>
      </c>
      <c r="F422" s="1">
        <f>IF(A422&lt;3.5,0,1)</f>
        <v>0</v>
      </c>
    </row>
    <row r="423" spans="1:6" x14ac:dyDescent="0.4">
      <c r="A423" s="2">
        <v>1</v>
      </c>
      <c r="B423" t="s">
        <v>75</v>
      </c>
      <c r="C423" t="s">
        <v>1221</v>
      </c>
      <c r="D423" t="s">
        <v>1222</v>
      </c>
      <c r="E423" s="1" t="str">
        <f>IF(ISNUMBER(SEARCH("works",D423)), "7","")</f>
        <v>7</v>
      </c>
      <c r="F423" s="1">
        <f>IF(A423&lt;3.5,0,1)</f>
        <v>0</v>
      </c>
    </row>
    <row r="424" spans="1:6" x14ac:dyDescent="0.4">
      <c r="A424" s="2">
        <v>1</v>
      </c>
      <c r="B424" t="s">
        <v>75</v>
      </c>
      <c r="C424" t="s">
        <v>76</v>
      </c>
      <c r="D424" t="s">
        <v>1291</v>
      </c>
      <c r="E424" s="1" t="str">
        <f>IF(ISNUMBER(SEARCH("works",D424)), "7","")</f>
        <v>7</v>
      </c>
      <c r="F424" s="1">
        <f>IF(A424&lt;3.5,0,1)</f>
        <v>0</v>
      </c>
    </row>
    <row r="425" spans="1:6" x14ac:dyDescent="0.4">
      <c r="A425" s="2">
        <v>3</v>
      </c>
      <c r="B425" t="s">
        <v>9</v>
      </c>
      <c r="C425" t="s">
        <v>10</v>
      </c>
      <c r="D425" t="s">
        <v>1402</v>
      </c>
      <c r="E425" s="1" t="str">
        <f>IF(ISNUMBER(SEARCH("works",D425)), "7","")</f>
        <v>7</v>
      </c>
      <c r="F425" s="1">
        <f>IF(A425&lt;3.5,0,1)</f>
        <v>0</v>
      </c>
    </row>
    <row r="426" spans="1:6" x14ac:dyDescent="0.4">
      <c r="A426" s="2">
        <v>3</v>
      </c>
      <c r="B426" t="s">
        <v>9</v>
      </c>
      <c r="C426" t="s">
        <v>10</v>
      </c>
      <c r="D426" t="s">
        <v>1418</v>
      </c>
      <c r="E426" s="1" t="str">
        <f>IF(ISNUMBER(SEARCH("works",D426)), "7","")</f>
        <v>7</v>
      </c>
      <c r="F426" s="1">
        <f>IF(A426&lt;3.5,0,1)</f>
        <v>0</v>
      </c>
    </row>
    <row r="427" spans="1:6" x14ac:dyDescent="0.4">
      <c r="A427" s="2">
        <v>2</v>
      </c>
      <c r="B427" t="s">
        <v>48</v>
      </c>
      <c r="C427" t="s">
        <v>188</v>
      </c>
      <c r="D427" t="s">
        <v>1471</v>
      </c>
      <c r="E427" s="1" t="str">
        <f>IF(ISNUMBER(SEARCH("works",D427)), "7","")</f>
        <v>7</v>
      </c>
      <c r="F427" s="1">
        <f>IF(A427&lt;3.5,0,1)</f>
        <v>0</v>
      </c>
    </row>
    <row r="428" spans="1:6" x14ac:dyDescent="0.4">
      <c r="A428" s="2">
        <v>3</v>
      </c>
      <c r="B428" t="s">
        <v>15</v>
      </c>
      <c r="C428" t="s">
        <v>16</v>
      </c>
      <c r="D428" t="s">
        <v>1480</v>
      </c>
      <c r="E428" s="1" t="str">
        <f>IF(ISNUMBER(SEARCH("works",D428)), "7","")</f>
        <v>7</v>
      </c>
      <c r="F428" s="1">
        <f>IF(A428&lt;3.5,0,1)</f>
        <v>0</v>
      </c>
    </row>
    <row r="429" spans="1:6" x14ac:dyDescent="0.4">
      <c r="A429" s="2">
        <v>2</v>
      </c>
      <c r="B429" t="s">
        <v>1252</v>
      </c>
      <c r="C429" t="s">
        <v>1262</v>
      </c>
      <c r="D429" t="s">
        <v>1602</v>
      </c>
      <c r="E429" s="1" t="str">
        <f>IF(ISNUMBER(SEARCH("works",D429)), "7","")</f>
        <v>7</v>
      </c>
      <c r="F429" s="1">
        <f>IF(A429&lt;3.5,0,1)</f>
        <v>0</v>
      </c>
    </row>
    <row r="430" spans="1:6" x14ac:dyDescent="0.4">
      <c r="A430" s="2">
        <v>1</v>
      </c>
      <c r="B430" t="s">
        <v>159</v>
      </c>
      <c r="C430" t="s">
        <v>306</v>
      </c>
      <c r="D430" t="s">
        <v>307</v>
      </c>
      <c r="E430" s="1" t="str">
        <f>IF(ISNUMBER(SEARCH("voice box",C430)), "7","")</f>
        <v>7</v>
      </c>
      <c r="F430" s="1">
        <f>IF(A430&lt;3.5,0,1)</f>
        <v>0</v>
      </c>
    </row>
    <row r="431" spans="1:6" x14ac:dyDescent="0.4">
      <c r="A431" s="2">
        <v>1</v>
      </c>
      <c r="B431" t="s">
        <v>75</v>
      </c>
      <c r="C431" t="s">
        <v>397</v>
      </c>
      <c r="D431" t="s">
        <v>398</v>
      </c>
      <c r="E431" s="1" t="str">
        <f>IF(ISNUMBER(SEARCH("voice",C431)), "7","")</f>
        <v>7</v>
      </c>
      <c r="F431" s="1">
        <f>IF(A431&lt;3.5,0,1)</f>
        <v>0</v>
      </c>
    </row>
    <row r="432" spans="1:6" x14ac:dyDescent="0.4">
      <c r="A432" s="2">
        <v>1</v>
      </c>
      <c r="B432" t="s">
        <v>48</v>
      </c>
      <c r="C432" t="s">
        <v>590</v>
      </c>
      <c r="D432" t="s">
        <v>591</v>
      </c>
      <c r="E432" s="1" t="str">
        <f>IF(ISNUMBER(SEARCH("voice",C432)), "7","")</f>
        <v>7</v>
      </c>
      <c r="F432" s="1">
        <f>IF(A432&lt;3.5,0,1)</f>
        <v>0</v>
      </c>
    </row>
    <row r="433" spans="1:6" x14ac:dyDescent="0.4">
      <c r="A433" s="2">
        <v>2</v>
      </c>
      <c r="B433" t="s">
        <v>48</v>
      </c>
      <c r="C433" t="s">
        <v>590</v>
      </c>
      <c r="D433" t="s">
        <v>650</v>
      </c>
      <c r="E433" s="1" t="str">
        <f>IF(ISNUMBER(SEARCH("voice",C433)), "7","")</f>
        <v>7</v>
      </c>
      <c r="F433" s="1">
        <f>IF(A433&lt;3.5,0,1)</f>
        <v>0</v>
      </c>
    </row>
    <row r="434" spans="1:6" x14ac:dyDescent="0.4">
      <c r="A434" s="2">
        <v>3</v>
      </c>
      <c r="B434" t="s">
        <v>27</v>
      </c>
      <c r="C434" t="s">
        <v>673</v>
      </c>
      <c r="D434" t="s">
        <v>674</v>
      </c>
      <c r="E434" s="1" t="str">
        <f>IF(ISNUMBER(SEARCH("voice",C434)), "7","")</f>
        <v>7</v>
      </c>
      <c r="F434" s="1">
        <f>IF(A434&lt;3.5,0,1)</f>
        <v>0</v>
      </c>
    </row>
    <row r="435" spans="1:6" x14ac:dyDescent="0.4">
      <c r="A435" s="2">
        <v>2</v>
      </c>
      <c r="B435" t="s">
        <v>5</v>
      </c>
      <c r="C435" t="s">
        <v>359</v>
      </c>
      <c r="D435" t="s">
        <v>733</v>
      </c>
      <c r="E435" s="1" t="str">
        <f>IF(ISNUMBER(SEARCH("voice",C435)), "7","")</f>
        <v>7</v>
      </c>
      <c r="F435" s="1">
        <f>IF(A435&lt;3.5,0,1)</f>
        <v>0</v>
      </c>
    </row>
    <row r="436" spans="1:6" x14ac:dyDescent="0.4">
      <c r="A436" s="2">
        <v>1</v>
      </c>
      <c r="B436" t="s">
        <v>18</v>
      </c>
      <c r="C436" t="s">
        <v>988</v>
      </c>
      <c r="D436" t="s">
        <v>989</v>
      </c>
      <c r="E436" s="1" t="str">
        <f>IF(ISNUMBER(SEARCH("voice",C436)), "7","")</f>
        <v>7</v>
      </c>
      <c r="F436" s="1">
        <f>IF(A436&lt;3.5,0,1)</f>
        <v>0</v>
      </c>
    </row>
    <row r="437" spans="1:6" x14ac:dyDescent="0.4">
      <c r="A437" s="2">
        <v>1</v>
      </c>
      <c r="B437" t="s">
        <v>48</v>
      </c>
      <c r="C437" t="s">
        <v>590</v>
      </c>
      <c r="D437" t="s">
        <v>1088</v>
      </c>
      <c r="E437" s="1" t="str">
        <f>IF(ISNUMBER(SEARCH("voice",C437)), "7","")</f>
        <v>7</v>
      </c>
      <c r="F437" s="1">
        <f>IF(A437&lt;3.5,0,1)</f>
        <v>0</v>
      </c>
    </row>
    <row r="438" spans="1:6" x14ac:dyDescent="0.4">
      <c r="A438" s="2">
        <v>1</v>
      </c>
      <c r="B438" t="s">
        <v>15</v>
      </c>
      <c r="C438" t="s">
        <v>1167</v>
      </c>
      <c r="D438" t="s">
        <v>1168</v>
      </c>
      <c r="E438" s="1" t="str">
        <f>IF(ISNUMBER(SEARCH("voice",C438)), "7","")</f>
        <v>7</v>
      </c>
      <c r="F438" s="1">
        <f>IF(A438&lt;3.5,0,1)</f>
        <v>0</v>
      </c>
    </row>
    <row r="439" spans="1:6" x14ac:dyDescent="0.4">
      <c r="A439" s="2">
        <v>3</v>
      </c>
      <c r="B439" t="s">
        <v>15</v>
      </c>
      <c r="C439" t="s">
        <v>1167</v>
      </c>
      <c r="D439" t="s">
        <v>1243</v>
      </c>
      <c r="E439" s="1" t="str">
        <f>IF(ISNUMBER(SEARCH("voice",C439)), "7","")</f>
        <v>7</v>
      </c>
      <c r="F439" s="1">
        <f>IF(A439&lt;3.5,0,1)</f>
        <v>0</v>
      </c>
    </row>
    <row r="440" spans="1:6" x14ac:dyDescent="0.4">
      <c r="A440" s="2">
        <v>1</v>
      </c>
      <c r="B440" t="s">
        <v>5</v>
      </c>
      <c r="C440" t="s">
        <v>359</v>
      </c>
      <c r="D440" t="s">
        <v>1434</v>
      </c>
      <c r="E440" s="1" t="str">
        <f>IF(ISNUMBER(SEARCH("voice",C440)), "7","")</f>
        <v>7</v>
      </c>
      <c r="F440" s="1">
        <f>IF(A440&lt;3.5,0,1)</f>
        <v>0</v>
      </c>
    </row>
    <row r="441" spans="1:6" x14ac:dyDescent="0.4">
      <c r="A441" s="2">
        <v>1</v>
      </c>
      <c r="B441" t="s">
        <v>48</v>
      </c>
      <c r="C441" t="s">
        <v>590</v>
      </c>
      <c r="D441" t="s">
        <v>1597</v>
      </c>
      <c r="E441" s="1" t="str">
        <f>IF(ISNUMBER(SEARCH("voice",C441)), "7","")</f>
        <v>7</v>
      </c>
      <c r="F441" s="1">
        <f>IF(A441&lt;3.5,0,1)</f>
        <v>0</v>
      </c>
    </row>
    <row r="442" spans="1:6" x14ac:dyDescent="0.4">
      <c r="A442" s="2">
        <v>1</v>
      </c>
      <c r="B442" t="s">
        <v>55</v>
      </c>
      <c r="C442" t="s">
        <v>257</v>
      </c>
      <c r="D442" t="s">
        <v>1687</v>
      </c>
      <c r="E442" s="1" t="str">
        <f>IF(ISNUMBER(SEARCH("not recog",D442)), "7","")</f>
        <v>7</v>
      </c>
      <c r="F442" s="1">
        <f>IF(A442&lt;3.5,0,1)</f>
        <v>0</v>
      </c>
    </row>
    <row r="443" spans="1:6" x14ac:dyDescent="0.4">
      <c r="A443" s="2">
        <v>1</v>
      </c>
      <c r="B443" t="s">
        <v>88</v>
      </c>
      <c r="C443" t="s">
        <v>1716</v>
      </c>
      <c r="D443" t="s">
        <v>1717</v>
      </c>
      <c r="E443" s="1" t="str">
        <f>IF(ISNUMBER(SEARCH("not recog",D443)), "7","")</f>
        <v>7</v>
      </c>
      <c r="F443" s="1">
        <f>IF(A443&lt;3.5,0,1)</f>
        <v>0</v>
      </c>
    </row>
    <row r="444" spans="1:6" x14ac:dyDescent="0.4">
      <c r="A444" s="2">
        <v>3</v>
      </c>
      <c r="B444" t="s">
        <v>18</v>
      </c>
      <c r="C444" t="s">
        <v>403</v>
      </c>
      <c r="D444" t="s">
        <v>404</v>
      </c>
      <c r="E444" s="1" t="str">
        <f>IF(ISNUMBER(SEARCH("recog",D444)), "7","")</f>
        <v>7</v>
      </c>
      <c r="F444" s="1">
        <f>IF(A444&lt;3.5,0,1)</f>
        <v>0</v>
      </c>
    </row>
    <row r="445" spans="1:6" x14ac:dyDescent="0.4">
      <c r="A445" s="2">
        <v>1</v>
      </c>
      <c r="B445" t="s">
        <v>75</v>
      </c>
      <c r="C445" t="s">
        <v>76</v>
      </c>
      <c r="D445" t="s">
        <v>550</v>
      </c>
      <c r="E445" s="1" t="str">
        <f>IF(ISNUMBER(SEARCH("recog",D445)), "7","")</f>
        <v>7</v>
      </c>
      <c r="F445" s="1">
        <f>IF(A445&lt;3.5,0,1)</f>
        <v>0</v>
      </c>
    </row>
    <row r="446" spans="1:6" x14ac:dyDescent="0.4">
      <c r="A446" s="2">
        <v>3</v>
      </c>
      <c r="B446" t="s">
        <v>5</v>
      </c>
      <c r="C446" t="s">
        <v>563</v>
      </c>
      <c r="D446" t="s">
        <v>564</v>
      </c>
      <c r="E446" s="1" t="str">
        <f>IF(ISNUMBER(SEARCH("recog",D446)), "7","")</f>
        <v>7</v>
      </c>
      <c r="F446" s="1">
        <f>IF(A446&lt;3.5,0,1)</f>
        <v>0</v>
      </c>
    </row>
    <row r="447" spans="1:6" x14ac:dyDescent="0.4">
      <c r="A447" s="2">
        <v>3</v>
      </c>
      <c r="B447" t="s">
        <v>27</v>
      </c>
      <c r="C447" t="s">
        <v>1130</v>
      </c>
      <c r="D447" t="s">
        <v>1131</v>
      </c>
      <c r="E447" s="1" t="str">
        <f>IF(ISNUMBER(SEARCH("recog",D447)), "7","")</f>
        <v>7</v>
      </c>
      <c r="F447" s="1">
        <f>IF(A447&lt;3.5,0,1)</f>
        <v>0</v>
      </c>
    </row>
    <row r="448" spans="1:6" x14ac:dyDescent="0.4">
      <c r="A448" s="2">
        <v>1</v>
      </c>
      <c r="B448" t="s">
        <v>166</v>
      </c>
      <c r="C448" t="s">
        <v>167</v>
      </c>
      <c r="D448" t="s">
        <v>415</v>
      </c>
      <c r="E448" s="1" t="str">
        <f>IF(ISNUMBER(SEARCH("remove",D448)), "7","")</f>
        <v>7</v>
      </c>
      <c r="F448" s="1">
        <f>IF(A448&lt;3.5,0,1)</f>
        <v>0</v>
      </c>
    </row>
    <row r="449" spans="1:6" x14ac:dyDescent="0.4">
      <c r="A449" s="2">
        <v>1</v>
      </c>
      <c r="B449" t="s">
        <v>33</v>
      </c>
      <c r="C449" t="s">
        <v>71</v>
      </c>
      <c r="D449" t="s">
        <v>613</v>
      </c>
      <c r="E449" s="1" t="str">
        <f>IF(ISNUMBER(SEARCH("remove",D449)), "7","")</f>
        <v>7</v>
      </c>
      <c r="F449" s="1">
        <f>IF(A449&lt;3.5,0,1)</f>
        <v>0</v>
      </c>
    </row>
    <row r="450" spans="1:6" x14ac:dyDescent="0.4">
      <c r="A450" s="2">
        <v>1</v>
      </c>
      <c r="B450" t="s">
        <v>24</v>
      </c>
      <c r="C450" t="s">
        <v>46</v>
      </c>
      <c r="D450" t="s">
        <v>788</v>
      </c>
      <c r="E450" s="1" t="str">
        <f>IF(ISNUMBER(SEARCH("remove",D450)), "7","")</f>
        <v>7</v>
      </c>
      <c r="F450" s="1">
        <f>IF(A450&lt;3.5,0,1)</f>
        <v>0</v>
      </c>
    </row>
    <row r="451" spans="1:6" x14ac:dyDescent="0.4">
      <c r="A451" s="2">
        <v>3</v>
      </c>
      <c r="B451" t="s">
        <v>18</v>
      </c>
      <c r="C451" t="s">
        <v>548</v>
      </c>
      <c r="D451" t="s">
        <v>942</v>
      </c>
      <c r="E451" s="1" t="str">
        <f>IF(ISNUMBER(SEARCH("remove",D451)), "7","")</f>
        <v>7</v>
      </c>
      <c r="F451" s="1">
        <f>IF(A451&lt;3.5,0,1)</f>
        <v>0</v>
      </c>
    </row>
    <row r="452" spans="1:6" x14ac:dyDescent="0.4">
      <c r="A452" s="2">
        <v>3</v>
      </c>
      <c r="B452" t="s">
        <v>24</v>
      </c>
      <c r="C452" t="s">
        <v>43</v>
      </c>
      <c r="D452" t="s">
        <v>1071</v>
      </c>
      <c r="E452" s="1" t="str">
        <f>IF(ISNUMBER(SEARCH("remove",D452)), "7","")</f>
        <v>7</v>
      </c>
      <c r="F452" s="1">
        <f>IF(A452&lt;3.5,0,1)</f>
        <v>0</v>
      </c>
    </row>
    <row r="453" spans="1:6" x14ac:dyDescent="0.4">
      <c r="A453" s="2">
        <v>2</v>
      </c>
      <c r="B453" t="s">
        <v>24</v>
      </c>
      <c r="C453" t="s">
        <v>43</v>
      </c>
      <c r="D453" t="s">
        <v>1394</v>
      </c>
      <c r="E453" s="1" t="str">
        <f>IF(ISNUMBER(SEARCH("remove",D453)), "7","")</f>
        <v>7</v>
      </c>
      <c r="F453" s="1">
        <f>IF(A453&lt;3.5,0,1)</f>
        <v>0</v>
      </c>
    </row>
    <row r="454" spans="1:6" x14ac:dyDescent="0.4">
      <c r="A454" s="2">
        <v>1</v>
      </c>
      <c r="B454" t="s">
        <v>18</v>
      </c>
      <c r="C454" t="s">
        <v>548</v>
      </c>
      <c r="D454" t="s">
        <v>1403</v>
      </c>
      <c r="E454" s="1" t="str">
        <f>IF(ISNUMBER(SEARCH("remove",D454)), "7","")</f>
        <v>7</v>
      </c>
      <c r="F454" s="1">
        <f>IF(A454&lt;3.5,0,1)</f>
        <v>0</v>
      </c>
    </row>
    <row r="455" spans="1:6" x14ac:dyDescent="0.4">
      <c r="A455" s="2">
        <v>3</v>
      </c>
      <c r="B455" t="s">
        <v>58</v>
      </c>
      <c r="C455" t="s">
        <v>263</v>
      </c>
      <c r="D455" t="s">
        <v>264</v>
      </c>
      <c r="E455" s="1" t="str">
        <f>IF(ISNUMBER(SEARCH("tra",D455)), "7","")</f>
        <v>7</v>
      </c>
      <c r="F455" s="1">
        <f>IF(A455&lt;3.5,0,1)</f>
        <v>0</v>
      </c>
    </row>
    <row r="456" spans="1:6" x14ac:dyDescent="0.4">
      <c r="A456" s="2">
        <v>1</v>
      </c>
      <c r="B456" t="s">
        <v>99</v>
      </c>
      <c r="C456" t="s">
        <v>299</v>
      </c>
      <c r="D456" t="s">
        <v>300</v>
      </c>
      <c r="E456" s="1" t="str">
        <f>IF(ISNUMBER(SEARCH("tra",D456)), "7","")</f>
        <v>7</v>
      </c>
      <c r="F456" s="1">
        <f>IF(A456&lt;3.5,0,1)</f>
        <v>0</v>
      </c>
    </row>
    <row r="457" spans="1:6" x14ac:dyDescent="0.4">
      <c r="A457" s="2">
        <v>1</v>
      </c>
      <c r="B457" t="s">
        <v>5</v>
      </c>
      <c r="C457" t="s">
        <v>115</v>
      </c>
      <c r="D457" t="s">
        <v>370</v>
      </c>
      <c r="E457" s="1" t="str">
        <f>IF(ISNUMBER(SEARCH("tra",D457)), "7","")</f>
        <v>7</v>
      </c>
      <c r="F457" s="1">
        <f>IF(A457&lt;3.5,0,1)</f>
        <v>0</v>
      </c>
    </row>
    <row r="458" spans="1:6" x14ac:dyDescent="0.4">
      <c r="A458" s="2">
        <v>1</v>
      </c>
      <c r="B458" t="s">
        <v>5</v>
      </c>
      <c r="C458" t="s">
        <v>183</v>
      </c>
      <c r="D458" t="s">
        <v>432</v>
      </c>
      <c r="E458" s="1" t="str">
        <f>IF(ISNUMBER(SEARCH("tra",D458)), "7","")</f>
        <v>7</v>
      </c>
      <c r="F458" s="1">
        <f>IF(A458&lt;3.5,0,1)</f>
        <v>0</v>
      </c>
    </row>
    <row r="459" spans="1:6" x14ac:dyDescent="0.4">
      <c r="A459" s="2">
        <v>2</v>
      </c>
      <c r="B459" t="s">
        <v>15</v>
      </c>
      <c r="C459" t="s">
        <v>31</v>
      </c>
      <c r="D459" t="s">
        <v>568</v>
      </c>
      <c r="E459" s="1" t="str">
        <f>IF(ISNUMBER(SEARCH("tra",D459)), "7","")</f>
        <v>7</v>
      </c>
      <c r="F459" s="1">
        <f>IF(A459&lt;3.5,0,1)</f>
        <v>0</v>
      </c>
    </row>
    <row r="460" spans="1:6" x14ac:dyDescent="0.4">
      <c r="A460" s="2">
        <v>2</v>
      </c>
      <c r="B460" t="s">
        <v>196</v>
      </c>
      <c r="C460" t="s">
        <v>288</v>
      </c>
      <c r="D460" t="s">
        <v>742</v>
      </c>
      <c r="E460" s="1" t="str">
        <f>IF(ISNUMBER(SEARCH("tra",D460)), "7","")</f>
        <v>7</v>
      </c>
      <c r="F460" s="1">
        <f>IF(A460&lt;3.5,0,1)</f>
        <v>0</v>
      </c>
    </row>
    <row r="461" spans="1:6" x14ac:dyDescent="0.4">
      <c r="A461" s="2">
        <v>2</v>
      </c>
      <c r="B461" t="s">
        <v>15</v>
      </c>
      <c r="C461" t="s">
        <v>756</v>
      </c>
      <c r="D461" t="s">
        <v>757</v>
      </c>
      <c r="E461" s="1" t="str">
        <f>IF(ISNUMBER(SEARCH("tra",D461)), "7","")</f>
        <v>7</v>
      </c>
      <c r="F461" s="1">
        <f>IF(A461&lt;3.5,0,1)</f>
        <v>0</v>
      </c>
    </row>
    <row r="462" spans="1:6" x14ac:dyDescent="0.4">
      <c r="A462" s="2">
        <v>1</v>
      </c>
      <c r="B462" t="s">
        <v>5</v>
      </c>
      <c r="C462" t="s">
        <v>115</v>
      </c>
      <c r="D462" t="s">
        <v>814</v>
      </c>
      <c r="E462" s="1" t="str">
        <f>IF(ISNUMBER(SEARCH("tra",D462)), "7","")</f>
        <v>7</v>
      </c>
      <c r="F462" s="1">
        <f>IF(A462&lt;3.5,0,1)</f>
        <v>0</v>
      </c>
    </row>
    <row r="463" spans="1:6" x14ac:dyDescent="0.4">
      <c r="A463" s="2">
        <v>2</v>
      </c>
      <c r="B463" t="s">
        <v>5</v>
      </c>
      <c r="C463" t="s">
        <v>115</v>
      </c>
      <c r="D463" t="s">
        <v>1041</v>
      </c>
      <c r="E463" s="1" t="str">
        <f>IF(ISNUMBER(SEARCH("tra",D463)), "7","")</f>
        <v>7</v>
      </c>
      <c r="F463" s="1">
        <f>IF(A463&lt;3.5,0,1)</f>
        <v>0</v>
      </c>
    </row>
    <row r="464" spans="1:6" x14ac:dyDescent="0.4">
      <c r="A464" s="2">
        <v>1</v>
      </c>
      <c r="B464" t="s">
        <v>55</v>
      </c>
      <c r="C464" t="s">
        <v>128</v>
      </c>
      <c r="D464" t="s">
        <v>1042</v>
      </c>
      <c r="E464" s="1" t="str">
        <f>IF(ISNUMBER(SEARCH("tra",D464)), "7","")</f>
        <v>7</v>
      </c>
      <c r="F464" s="1">
        <f>IF(A464&lt;3.5,0,1)</f>
        <v>0</v>
      </c>
    </row>
    <row r="465" spans="1:6" x14ac:dyDescent="0.4">
      <c r="A465" s="2">
        <v>1</v>
      </c>
      <c r="B465" t="s">
        <v>5</v>
      </c>
      <c r="C465" t="s">
        <v>115</v>
      </c>
      <c r="D465" t="s">
        <v>1496</v>
      </c>
      <c r="E465" s="1" t="str">
        <f>IF(ISNUMBER(SEARCH("tra",D465)), "7","")</f>
        <v>7</v>
      </c>
      <c r="F465" s="1">
        <f>IF(A465&lt;3.5,0,1)</f>
        <v>0</v>
      </c>
    </row>
    <row r="466" spans="1:6" x14ac:dyDescent="0.4">
      <c r="A466" s="2">
        <v>1</v>
      </c>
      <c r="B466" t="s">
        <v>12</v>
      </c>
      <c r="C466" t="s">
        <v>462</v>
      </c>
      <c r="D466" t="s">
        <v>463</v>
      </c>
      <c r="E466" s="1" t="str">
        <f>IF(ISNUMBER(SEARCH("n't work",D466)), "7","")</f>
        <v>7</v>
      </c>
      <c r="F466" s="1">
        <f>IF(A466&lt;3.5,0,1)</f>
        <v>0</v>
      </c>
    </row>
    <row r="467" spans="1:6" x14ac:dyDescent="0.4">
      <c r="A467" s="2">
        <v>1</v>
      </c>
      <c r="B467" t="s">
        <v>12</v>
      </c>
      <c r="C467" t="s">
        <v>462</v>
      </c>
      <c r="D467" t="s">
        <v>724</v>
      </c>
      <c r="E467" s="1" t="str">
        <f>IF(ISNUMBER(SEARCH("n't work",D467)), "7","")</f>
        <v>7</v>
      </c>
      <c r="F467" s="1">
        <f>IF(A467&lt;3.5,0,1)</f>
        <v>0</v>
      </c>
    </row>
    <row r="468" spans="1:6" x14ac:dyDescent="0.4">
      <c r="A468" s="2">
        <v>1</v>
      </c>
      <c r="B468" t="s">
        <v>5</v>
      </c>
      <c r="C468" t="s">
        <v>468</v>
      </c>
      <c r="D468" t="s">
        <v>469</v>
      </c>
      <c r="E468" s="1" t="str">
        <f>IF(ISNUMBER(SEARCH("work for me",D468)), "7","")</f>
        <v>7</v>
      </c>
      <c r="F468" s="1">
        <f>IF(A468&lt;3.5,0,1)</f>
        <v>0</v>
      </c>
    </row>
    <row r="469" spans="1:6" x14ac:dyDescent="0.4">
      <c r="A469" s="2">
        <v>1</v>
      </c>
      <c r="B469" t="s">
        <v>166</v>
      </c>
      <c r="C469" t="s">
        <v>167</v>
      </c>
      <c r="D469" t="s">
        <v>820</v>
      </c>
      <c r="E469" s="1" t="str">
        <f>IF(ISNUMBER(SEARCH("work for me",D469)), "7","")</f>
        <v>7</v>
      </c>
      <c r="F469" s="1">
        <f>IF(A469&lt;3.5,0,1)</f>
        <v>0</v>
      </c>
    </row>
    <row r="470" spans="1:6" x14ac:dyDescent="0.4">
      <c r="A470" s="2">
        <v>1</v>
      </c>
      <c r="B470" t="s">
        <v>122</v>
      </c>
      <c r="C470" t="s">
        <v>123</v>
      </c>
      <c r="D470" t="s">
        <v>1564</v>
      </c>
      <c r="E470" s="1" t="str">
        <f>IF(ISNUMBER(SEARCH("work for me",D470)), "7","")</f>
        <v>7</v>
      </c>
      <c r="F470" s="1">
        <f>IF(A470&lt;3.5,0,1)</f>
        <v>0</v>
      </c>
    </row>
    <row r="471" spans="1:6" x14ac:dyDescent="0.4">
      <c r="A471" s="2">
        <v>1</v>
      </c>
      <c r="B471" t="s">
        <v>134</v>
      </c>
      <c r="C471" t="s">
        <v>135</v>
      </c>
      <c r="D471" t="s">
        <v>592</v>
      </c>
      <c r="E471" s="1" t="str">
        <f>IF(ISNUMBER(SEARCH("Don’t",D471)), "7","")</f>
        <v>7</v>
      </c>
      <c r="F471" s="1">
        <f>IF(A471&lt;3.5,0,1)</f>
        <v>0</v>
      </c>
    </row>
    <row r="472" spans="1:6" x14ac:dyDescent="0.4">
      <c r="A472" s="2">
        <v>1</v>
      </c>
      <c r="B472" t="s">
        <v>151</v>
      </c>
      <c r="C472" t="s">
        <v>737</v>
      </c>
      <c r="D472" t="s">
        <v>738</v>
      </c>
      <c r="E472" s="1" t="str">
        <f>IF(ISNUMBER(SEARCH("Don’t",D472)), "7","")</f>
        <v>7</v>
      </c>
      <c r="F472" s="1">
        <f>IF(A472&lt;3.5,0,1)</f>
        <v>0</v>
      </c>
    </row>
    <row r="473" spans="1:6" x14ac:dyDescent="0.4">
      <c r="A473" s="2">
        <v>1</v>
      </c>
      <c r="B473" t="s">
        <v>8</v>
      </c>
      <c r="C473" t="s">
        <v>974</v>
      </c>
      <c r="D473" t="s">
        <v>975</v>
      </c>
      <c r="E473" s="1" t="str">
        <f>IF(ISNUMBER(SEARCH("Don’t",D473)), "7","")</f>
        <v>7</v>
      </c>
      <c r="F473" s="1">
        <f>IF(A473&lt;3.5,0,1)</f>
        <v>0</v>
      </c>
    </row>
    <row r="474" spans="1:6" x14ac:dyDescent="0.4">
      <c r="A474" s="2">
        <v>2</v>
      </c>
      <c r="B474" t="s">
        <v>75</v>
      </c>
      <c r="C474" t="s">
        <v>1593</v>
      </c>
      <c r="D474" t="s">
        <v>1594</v>
      </c>
      <c r="E474" s="1" t="str">
        <f>IF(ISNUMBER(SEARCH("Don’t",D474)), "7","")</f>
        <v>7</v>
      </c>
      <c r="F474" s="1">
        <f>IF(A474&lt;3.5,0,1)</f>
        <v>0</v>
      </c>
    </row>
    <row r="475" spans="1:6" x14ac:dyDescent="0.4">
      <c r="A475" s="2">
        <v>3</v>
      </c>
      <c r="B475" t="s">
        <v>24</v>
      </c>
      <c r="C475" t="s">
        <v>46</v>
      </c>
      <c r="D475" t="s">
        <v>1608</v>
      </c>
      <c r="E475" s="1" t="str">
        <f>IF(ISNUMBER(SEARCH("Don’t",D475)), "7","")</f>
        <v>7</v>
      </c>
      <c r="F475" s="1">
        <f>IF(A475&lt;3.5,0,1)</f>
        <v>0</v>
      </c>
    </row>
    <row r="476" spans="1:6" x14ac:dyDescent="0.4">
      <c r="A476" s="2">
        <v>3</v>
      </c>
      <c r="B476" t="s">
        <v>15</v>
      </c>
      <c r="C476" t="s">
        <v>1628</v>
      </c>
      <c r="D476" t="s">
        <v>1764</v>
      </c>
      <c r="E476" s="1" t="str">
        <f>IF(ISNUMBER(SEARCH("Don’t",D476)), "7","")</f>
        <v>7</v>
      </c>
      <c r="F476" s="1">
        <f>IF(A476&lt;3.5,0,1)</f>
        <v>0</v>
      </c>
    </row>
    <row r="477" spans="1:6" x14ac:dyDescent="0.4">
      <c r="A477" s="2">
        <v>1</v>
      </c>
      <c r="B477" t="s">
        <v>33</v>
      </c>
      <c r="C477" t="s">
        <v>71</v>
      </c>
      <c r="D477" t="s">
        <v>72</v>
      </c>
      <c r="E477" s="1" t="str">
        <f>IF(ISNUMBER(SEARCH("didn't work",D477)), "7","8")</f>
        <v>8</v>
      </c>
      <c r="F477" s="1">
        <f>IF(A477&lt;3.5,0,1)</f>
        <v>0</v>
      </c>
    </row>
    <row r="478" spans="1:6" x14ac:dyDescent="0.4">
      <c r="A478" s="2">
        <v>1</v>
      </c>
      <c r="B478" t="s">
        <v>15</v>
      </c>
      <c r="C478" t="s">
        <v>125</v>
      </c>
      <c r="D478" t="s">
        <v>126</v>
      </c>
      <c r="E478" s="1" t="str">
        <f>IF(ISNUMBER(SEARCH("didn't work",D478)), "7","8")</f>
        <v>8</v>
      </c>
      <c r="F478" s="1">
        <f>IF(A478&lt;3.5,0,1)</f>
        <v>0</v>
      </c>
    </row>
    <row r="479" spans="1:6" x14ac:dyDescent="0.4">
      <c r="A479" s="2">
        <v>1</v>
      </c>
      <c r="B479" t="s">
        <v>48</v>
      </c>
      <c r="C479" t="s">
        <v>203</v>
      </c>
      <c r="D479" t="s">
        <v>204</v>
      </c>
      <c r="E479" s="1" t="str">
        <f>IF(ISNUMBER(SEARCH("didn't work",D479)), "7","8")</f>
        <v>8</v>
      </c>
      <c r="F479" s="1">
        <f>IF(A479&lt;3.5,0,1)</f>
        <v>0</v>
      </c>
    </row>
    <row r="480" spans="1:6" x14ac:dyDescent="0.4">
      <c r="A480" s="2">
        <v>1</v>
      </c>
      <c r="B480" t="s">
        <v>5</v>
      </c>
      <c r="C480" t="s">
        <v>67</v>
      </c>
      <c r="D480" t="s">
        <v>326</v>
      </c>
      <c r="E480" s="1" t="str">
        <f>IF(ISNUMBER(SEARCH("didn't work",D480)), "7","8")</f>
        <v>8</v>
      </c>
      <c r="F480" s="1">
        <f>IF(A480&lt;3.5,0,1)</f>
        <v>0</v>
      </c>
    </row>
    <row r="481" spans="1:6" x14ac:dyDescent="0.4">
      <c r="A481" s="2">
        <v>1</v>
      </c>
      <c r="B481" t="s">
        <v>15</v>
      </c>
      <c r="C481" t="s">
        <v>125</v>
      </c>
      <c r="D481" t="s">
        <v>335</v>
      </c>
      <c r="E481" s="1" t="str">
        <f>IF(ISNUMBER(SEARCH("didn't work",D481)), "7","8")</f>
        <v>8</v>
      </c>
      <c r="F481" s="1">
        <f>IF(A481&lt;3.5,0,1)</f>
        <v>0</v>
      </c>
    </row>
    <row r="482" spans="1:6" x14ac:dyDescent="0.4">
      <c r="A482" s="2">
        <v>1</v>
      </c>
      <c r="B482" t="s">
        <v>8</v>
      </c>
      <c r="C482" t="s">
        <v>350</v>
      </c>
      <c r="D482" t="s">
        <v>351</v>
      </c>
      <c r="E482" s="1" t="str">
        <f>IF(ISNUMBER(SEARCH("didn't work",D482)), "7","8")</f>
        <v>8</v>
      </c>
      <c r="F482" s="1">
        <f>IF(A482&lt;3.5,0,1)</f>
        <v>0</v>
      </c>
    </row>
    <row r="483" spans="1:6" x14ac:dyDescent="0.4">
      <c r="A483" s="2">
        <v>2</v>
      </c>
      <c r="B483" t="s">
        <v>5</v>
      </c>
      <c r="C483" t="s">
        <v>67</v>
      </c>
      <c r="D483" t="s">
        <v>610</v>
      </c>
      <c r="E483" s="1" t="str">
        <f>IF(ISNUMBER(SEARCH("didn't work",D483)), "7","8")</f>
        <v>8</v>
      </c>
      <c r="F483" s="1">
        <f>IF(A483&lt;3.5,0,1)</f>
        <v>0</v>
      </c>
    </row>
    <row r="484" spans="1:6" x14ac:dyDescent="0.4">
      <c r="A484" s="2">
        <v>3</v>
      </c>
      <c r="B484" t="s">
        <v>24</v>
      </c>
      <c r="C484" t="s">
        <v>139</v>
      </c>
      <c r="D484" t="s">
        <v>643</v>
      </c>
      <c r="E484" s="1" t="str">
        <f>IF(ISNUMBER(SEARCH("didn't work",D484)), "7","8")</f>
        <v>8</v>
      </c>
      <c r="F484" s="1">
        <f>IF(A484&lt;3.5,0,1)</f>
        <v>0</v>
      </c>
    </row>
    <row r="485" spans="1:6" x14ac:dyDescent="0.4">
      <c r="A485" s="2">
        <v>1</v>
      </c>
      <c r="B485" t="s">
        <v>104</v>
      </c>
      <c r="C485" t="s">
        <v>706</v>
      </c>
      <c r="D485" t="s">
        <v>753</v>
      </c>
      <c r="E485" s="1" t="str">
        <f>IF(ISNUMBER(SEARCH("didn't work",D485)), "7","8")</f>
        <v>8</v>
      </c>
      <c r="F485" s="1">
        <f>IF(A485&lt;3.5,0,1)</f>
        <v>0</v>
      </c>
    </row>
    <row r="486" spans="1:6" x14ac:dyDescent="0.4">
      <c r="A486" s="2">
        <v>3</v>
      </c>
      <c r="B486" t="s">
        <v>21</v>
      </c>
      <c r="C486" t="s">
        <v>113</v>
      </c>
      <c r="D486" t="s">
        <v>808</v>
      </c>
      <c r="E486" s="1" t="str">
        <f>IF(ISNUMBER(SEARCH("didn't work",D486)), "7","8")</f>
        <v>8</v>
      </c>
      <c r="F486" s="1">
        <f>IF(A486&lt;3.5,0,1)</f>
        <v>0</v>
      </c>
    </row>
    <row r="487" spans="1:6" x14ac:dyDescent="0.4">
      <c r="A487" s="2">
        <v>1</v>
      </c>
      <c r="B487" t="s">
        <v>15</v>
      </c>
      <c r="C487" t="s">
        <v>16</v>
      </c>
      <c r="D487" t="s">
        <v>858</v>
      </c>
      <c r="E487" s="1" t="str">
        <f>IF(ISNUMBER(SEARCH("didn't work",D487)), "7","8")</f>
        <v>8</v>
      </c>
      <c r="F487" s="1">
        <f>IF(A487&lt;3.5,0,1)</f>
        <v>0</v>
      </c>
    </row>
    <row r="488" spans="1:6" x14ac:dyDescent="0.4">
      <c r="A488" s="2">
        <v>1</v>
      </c>
      <c r="B488" t="s">
        <v>15</v>
      </c>
      <c r="C488" t="s">
        <v>125</v>
      </c>
      <c r="D488" t="s">
        <v>945</v>
      </c>
      <c r="E488" s="1" t="str">
        <f>IF(ISNUMBER(SEARCH("didn't work",D488)), "7","8")</f>
        <v>8</v>
      </c>
      <c r="F488" s="1">
        <f>IF(A488&lt;3.5,0,1)</f>
        <v>0</v>
      </c>
    </row>
    <row r="489" spans="1:6" x14ac:dyDescent="0.4">
      <c r="A489" s="2">
        <v>1</v>
      </c>
      <c r="B489" t="s">
        <v>364</v>
      </c>
      <c r="C489" t="s">
        <v>959</v>
      </c>
      <c r="D489" t="s">
        <v>960</v>
      </c>
      <c r="E489" s="1" t="str">
        <f>IF(ISNUMBER(SEARCH("didn't work",D489)), "7","8")</f>
        <v>8</v>
      </c>
      <c r="F489" s="1">
        <f>IF(A489&lt;3.5,0,1)</f>
        <v>0</v>
      </c>
    </row>
    <row r="490" spans="1:6" x14ac:dyDescent="0.4">
      <c r="A490" s="2">
        <v>1</v>
      </c>
      <c r="B490" t="s">
        <v>196</v>
      </c>
      <c r="C490" t="s">
        <v>220</v>
      </c>
      <c r="D490" t="s">
        <v>999</v>
      </c>
      <c r="E490" s="1" t="str">
        <f>IF(ISNUMBER(SEARCH("didn't work",D490)), "7","8")</f>
        <v>8</v>
      </c>
      <c r="F490" s="1">
        <f>IF(A490&lt;3.5,0,1)</f>
        <v>0</v>
      </c>
    </row>
    <row r="491" spans="1:6" x14ac:dyDescent="0.4">
      <c r="A491" s="2">
        <v>2</v>
      </c>
      <c r="B491" t="s">
        <v>15</v>
      </c>
      <c r="C491" t="s">
        <v>125</v>
      </c>
      <c r="D491" t="s">
        <v>1066</v>
      </c>
      <c r="E491" s="1" t="str">
        <f>IF(ISNUMBER(SEARCH("didn't work",D491)), "7","8")</f>
        <v>8</v>
      </c>
      <c r="F491" s="1">
        <f>IF(A491&lt;3.5,0,1)</f>
        <v>0</v>
      </c>
    </row>
    <row r="492" spans="1:6" x14ac:dyDescent="0.4">
      <c r="A492" s="2">
        <v>1</v>
      </c>
      <c r="B492" t="s">
        <v>5</v>
      </c>
      <c r="C492" t="s">
        <v>67</v>
      </c>
      <c r="D492" t="s">
        <v>1109</v>
      </c>
      <c r="E492" s="1" t="str">
        <f>IF(ISNUMBER(SEARCH("didn't work",D492)), "7","8")</f>
        <v>8</v>
      </c>
      <c r="F492" s="1">
        <f>IF(A492&lt;3.5,0,1)</f>
        <v>0</v>
      </c>
    </row>
    <row r="493" spans="1:6" x14ac:dyDescent="0.4">
      <c r="A493" s="2">
        <v>1</v>
      </c>
      <c r="B493" t="s">
        <v>5</v>
      </c>
      <c r="C493" t="s">
        <v>67</v>
      </c>
      <c r="D493" t="s">
        <v>1137</v>
      </c>
      <c r="E493" s="1" t="str">
        <f>IF(ISNUMBER(SEARCH("didn't work",D493)), "7","8")</f>
        <v>8</v>
      </c>
      <c r="F493" s="1">
        <f>IF(A493&lt;3.5,0,1)</f>
        <v>0</v>
      </c>
    </row>
    <row r="494" spans="1:6" x14ac:dyDescent="0.4">
      <c r="A494" s="2">
        <v>1</v>
      </c>
      <c r="B494" t="s">
        <v>5</v>
      </c>
      <c r="C494" t="s">
        <v>67</v>
      </c>
      <c r="D494" t="s">
        <v>1163</v>
      </c>
      <c r="E494" s="1" t="str">
        <f>IF(ISNUMBER(SEARCH("didn't work",D494)), "7","8")</f>
        <v>8</v>
      </c>
      <c r="F494" s="1">
        <f>IF(A494&lt;3.5,0,1)</f>
        <v>0</v>
      </c>
    </row>
    <row r="495" spans="1:6" x14ac:dyDescent="0.4">
      <c r="A495" s="2">
        <v>1</v>
      </c>
      <c r="B495" t="s">
        <v>5</v>
      </c>
      <c r="C495" t="s">
        <v>67</v>
      </c>
      <c r="D495" t="s">
        <v>1183</v>
      </c>
      <c r="E495" s="1" t="str">
        <f>IF(ISNUMBER(SEARCH("didn't work",D495)), "7","8")</f>
        <v>8</v>
      </c>
      <c r="F495" s="1">
        <f>IF(A495&lt;3.5,0,1)</f>
        <v>0</v>
      </c>
    </row>
    <row r="496" spans="1:6" x14ac:dyDescent="0.4">
      <c r="A496" s="2">
        <v>2</v>
      </c>
      <c r="B496" t="s">
        <v>15</v>
      </c>
      <c r="C496" t="s">
        <v>125</v>
      </c>
      <c r="D496" t="s">
        <v>1265</v>
      </c>
      <c r="E496" s="1" t="str">
        <f>IF(ISNUMBER(SEARCH("didn't work",D496)), "7","8")</f>
        <v>8</v>
      </c>
      <c r="F496" s="1">
        <f>IF(A496&lt;3.5,0,1)</f>
        <v>0</v>
      </c>
    </row>
    <row r="497" spans="1:6" x14ac:dyDescent="0.4">
      <c r="A497" s="2">
        <v>1</v>
      </c>
      <c r="B497" t="s">
        <v>33</v>
      </c>
      <c r="C497" t="s">
        <v>71</v>
      </c>
      <c r="D497" t="s">
        <v>1453</v>
      </c>
      <c r="E497" s="1" t="str">
        <f>IF(ISNUMBER(SEARCH("didn't work",D497)), "7","8")</f>
        <v>8</v>
      </c>
      <c r="F497" s="1">
        <f>IF(A497&lt;3.5,0,1)</f>
        <v>0</v>
      </c>
    </row>
    <row r="498" spans="1:6" x14ac:dyDescent="0.4">
      <c r="A498" s="2">
        <v>1</v>
      </c>
      <c r="B498" t="s">
        <v>27</v>
      </c>
      <c r="C498" t="s">
        <v>28</v>
      </c>
      <c r="D498" t="s">
        <v>29</v>
      </c>
      <c r="E498" s="1" t="str">
        <f>IF(ISNUMBER(SEARCH("Find My Phone",C498)), "8","")</f>
        <v>8</v>
      </c>
      <c r="F498" s="1">
        <f>IF(A498&lt;3.5,0,1)</f>
        <v>0</v>
      </c>
    </row>
    <row r="499" spans="1:6" x14ac:dyDescent="0.4">
      <c r="A499" s="2">
        <v>1</v>
      </c>
      <c r="B499" t="s">
        <v>27</v>
      </c>
      <c r="C499" t="s">
        <v>28</v>
      </c>
      <c r="D499" t="s">
        <v>45</v>
      </c>
      <c r="E499" s="1" t="str">
        <f>IF(ISNUMBER(SEARCH("Find My Phone",C499)), "8","")</f>
        <v>8</v>
      </c>
      <c r="F499" s="1">
        <f>IF(A499&lt;3.5,0,1)</f>
        <v>0</v>
      </c>
    </row>
    <row r="500" spans="1:6" x14ac:dyDescent="0.4">
      <c r="A500" s="2">
        <v>1</v>
      </c>
      <c r="B500" t="s">
        <v>27</v>
      </c>
      <c r="C500" t="s">
        <v>28</v>
      </c>
      <c r="D500" t="s">
        <v>53</v>
      </c>
      <c r="E500" s="1" t="str">
        <f>IF(ISNUMBER(SEARCH("Find My Phone",C500)), "8","")</f>
        <v>8</v>
      </c>
      <c r="F500" s="1">
        <f>IF(A500&lt;3.5,0,1)</f>
        <v>0</v>
      </c>
    </row>
    <row r="501" spans="1:6" x14ac:dyDescent="0.4">
      <c r="A501" s="2">
        <v>1</v>
      </c>
      <c r="B501" t="s">
        <v>27</v>
      </c>
      <c r="C501" t="s">
        <v>28</v>
      </c>
      <c r="D501" t="s">
        <v>70</v>
      </c>
      <c r="E501" s="1" t="str">
        <f>IF(ISNUMBER(SEARCH("Find My Phone",C501)), "8","")</f>
        <v>8</v>
      </c>
      <c r="F501" s="1">
        <f>IF(A501&lt;3.5,0,1)</f>
        <v>0</v>
      </c>
    </row>
    <row r="502" spans="1:6" x14ac:dyDescent="0.4">
      <c r="A502" s="2">
        <v>1</v>
      </c>
      <c r="B502" t="s">
        <v>27</v>
      </c>
      <c r="C502" t="s">
        <v>28</v>
      </c>
      <c r="D502" t="s">
        <v>78</v>
      </c>
      <c r="E502" s="1" t="str">
        <f>IF(ISNUMBER(SEARCH("Find My Phone",C502)), "8","")</f>
        <v>8</v>
      </c>
      <c r="F502" s="1">
        <f>IF(A502&lt;3.5,0,1)</f>
        <v>0</v>
      </c>
    </row>
    <row r="503" spans="1:6" x14ac:dyDescent="0.4">
      <c r="A503" s="2">
        <v>1</v>
      </c>
      <c r="B503" t="s">
        <v>27</v>
      </c>
      <c r="C503" t="s">
        <v>28</v>
      </c>
      <c r="D503" t="s">
        <v>80</v>
      </c>
      <c r="E503" s="1" t="str">
        <f>IF(ISNUMBER(SEARCH("Find My Phone",C503)), "8","")</f>
        <v>8</v>
      </c>
      <c r="F503" s="1">
        <f>IF(A503&lt;3.5,0,1)</f>
        <v>0</v>
      </c>
    </row>
    <row r="504" spans="1:6" x14ac:dyDescent="0.4">
      <c r="A504" s="2">
        <v>1</v>
      </c>
      <c r="B504" t="s">
        <v>27</v>
      </c>
      <c r="C504" t="s">
        <v>28</v>
      </c>
      <c r="D504" t="s">
        <v>85</v>
      </c>
      <c r="E504" s="1" t="str">
        <f>IF(ISNUMBER(SEARCH("Find My Phone",C504)), "8","")</f>
        <v>8</v>
      </c>
      <c r="F504" s="1">
        <f>IF(A504&lt;3.5,0,1)</f>
        <v>0</v>
      </c>
    </row>
    <row r="505" spans="1:6" x14ac:dyDescent="0.4">
      <c r="A505" s="2">
        <v>1</v>
      </c>
      <c r="B505" t="s">
        <v>27</v>
      </c>
      <c r="C505" t="s">
        <v>28</v>
      </c>
      <c r="D505" t="s">
        <v>87</v>
      </c>
      <c r="E505" s="1" t="str">
        <f>IF(ISNUMBER(SEARCH("Find My Phone",C505)), "8","")</f>
        <v>8</v>
      </c>
      <c r="F505" s="1">
        <f>IF(A505&lt;3.5,0,1)</f>
        <v>0</v>
      </c>
    </row>
    <row r="506" spans="1:6" x14ac:dyDescent="0.4">
      <c r="A506" s="2">
        <v>1</v>
      </c>
      <c r="B506" t="s">
        <v>27</v>
      </c>
      <c r="C506" t="s">
        <v>28</v>
      </c>
      <c r="D506" t="s">
        <v>95</v>
      </c>
      <c r="E506" s="1" t="str">
        <f>IF(ISNUMBER(SEARCH("Find My Phone",C506)), "8","")</f>
        <v>8</v>
      </c>
      <c r="F506" s="1">
        <f>IF(A506&lt;3.5,0,1)</f>
        <v>0</v>
      </c>
    </row>
    <row r="507" spans="1:6" x14ac:dyDescent="0.4">
      <c r="A507" s="2">
        <v>2</v>
      </c>
      <c r="B507" t="s">
        <v>27</v>
      </c>
      <c r="C507" t="s">
        <v>28</v>
      </c>
      <c r="D507" t="s">
        <v>102</v>
      </c>
      <c r="E507" s="1" t="str">
        <f>IF(ISNUMBER(SEARCH("Find My Phone",C507)), "8","")</f>
        <v>8</v>
      </c>
      <c r="F507" s="1">
        <f>IF(A507&lt;3.5,0,1)</f>
        <v>0</v>
      </c>
    </row>
    <row r="508" spans="1:6" x14ac:dyDescent="0.4">
      <c r="A508" s="2">
        <v>1</v>
      </c>
      <c r="B508" t="s">
        <v>27</v>
      </c>
      <c r="C508" t="s">
        <v>28</v>
      </c>
      <c r="D508" t="s">
        <v>130</v>
      </c>
      <c r="E508" s="1" t="str">
        <f>IF(ISNUMBER(SEARCH("Find My Phone",C508)), "8","")</f>
        <v>8</v>
      </c>
      <c r="F508" s="1">
        <f>IF(A508&lt;3.5,0,1)</f>
        <v>0</v>
      </c>
    </row>
    <row r="509" spans="1:6" x14ac:dyDescent="0.4">
      <c r="A509" s="2">
        <v>3</v>
      </c>
      <c r="B509" t="s">
        <v>27</v>
      </c>
      <c r="C509" t="s">
        <v>28</v>
      </c>
      <c r="D509" t="s">
        <v>165</v>
      </c>
      <c r="E509" s="1" t="str">
        <f>IF(ISNUMBER(SEARCH("Find My Phone",C509)), "8","")</f>
        <v>8</v>
      </c>
      <c r="F509" s="1">
        <f>IF(A509&lt;3.5,0,1)</f>
        <v>0</v>
      </c>
    </row>
    <row r="510" spans="1:6" x14ac:dyDescent="0.4">
      <c r="A510" s="2">
        <v>1</v>
      </c>
      <c r="B510" t="s">
        <v>27</v>
      </c>
      <c r="C510" t="s">
        <v>28</v>
      </c>
      <c r="D510" t="s">
        <v>209</v>
      </c>
      <c r="E510" s="1" t="str">
        <f>IF(ISNUMBER(SEARCH("Find My Phone",C510)), "8","")</f>
        <v>8</v>
      </c>
      <c r="F510" s="1">
        <f>IF(A510&lt;3.5,0,1)</f>
        <v>0</v>
      </c>
    </row>
    <row r="511" spans="1:6" x14ac:dyDescent="0.4">
      <c r="A511" s="2">
        <v>1</v>
      </c>
      <c r="B511" t="s">
        <v>27</v>
      </c>
      <c r="C511" t="s">
        <v>28</v>
      </c>
      <c r="D511" t="s">
        <v>211</v>
      </c>
      <c r="E511" s="1" t="str">
        <f>IF(ISNUMBER(SEARCH("Find My Phone",C511)), "8","")</f>
        <v>8</v>
      </c>
      <c r="F511" s="1">
        <f>IF(A511&lt;3.5,0,1)</f>
        <v>0</v>
      </c>
    </row>
    <row r="512" spans="1:6" x14ac:dyDescent="0.4">
      <c r="A512" s="2">
        <v>1</v>
      </c>
      <c r="B512" t="s">
        <v>27</v>
      </c>
      <c r="C512" t="s">
        <v>28</v>
      </c>
      <c r="D512" t="s">
        <v>230</v>
      </c>
      <c r="E512" s="1" t="str">
        <f>IF(ISNUMBER(SEARCH("Find My Phone",C512)), "8","")</f>
        <v>8</v>
      </c>
      <c r="F512" s="1">
        <f>IF(A512&lt;3.5,0,1)</f>
        <v>0</v>
      </c>
    </row>
    <row r="513" spans="1:6" x14ac:dyDescent="0.4">
      <c r="A513" s="2">
        <v>1</v>
      </c>
      <c r="B513" t="s">
        <v>27</v>
      </c>
      <c r="C513" t="s">
        <v>28</v>
      </c>
      <c r="D513" t="s">
        <v>231</v>
      </c>
      <c r="E513" s="1" t="str">
        <f>IF(ISNUMBER(SEARCH("Find My Phone",C513)), "8","")</f>
        <v>8</v>
      </c>
      <c r="F513" s="1">
        <f>IF(A513&lt;3.5,0,1)</f>
        <v>0</v>
      </c>
    </row>
    <row r="514" spans="1:6" x14ac:dyDescent="0.4">
      <c r="A514" s="2">
        <v>1</v>
      </c>
      <c r="B514" t="s">
        <v>27</v>
      </c>
      <c r="C514" t="s">
        <v>28</v>
      </c>
      <c r="D514" t="s">
        <v>274</v>
      </c>
      <c r="E514" s="1" t="str">
        <f>IF(ISNUMBER(SEARCH("Find My Phone",C514)), "8","")</f>
        <v>8</v>
      </c>
      <c r="F514" s="1">
        <f>IF(A514&lt;3.5,0,1)</f>
        <v>0</v>
      </c>
    </row>
    <row r="515" spans="1:6" x14ac:dyDescent="0.4">
      <c r="A515" s="2">
        <v>1</v>
      </c>
      <c r="B515" t="s">
        <v>27</v>
      </c>
      <c r="C515" t="s">
        <v>28</v>
      </c>
      <c r="D515" t="s">
        <v>275</v>
      </c>
      <c r="E515" s="1" t="str">
        <f>IF(ISNUMBER(SEARCH("Find My Phone",C515)), "8","")</f>
        <v>8</v>
      </c>
      <c r="F515" s="1">
        <f>IF(A515&lt;3.5,0,1)</f>
        <v>0</v>
      </c>
    </row>
    <row r="516" spans="1:6" x14ac:dyDescent="0.4">
      <c r="A516" s="2">
        <v>1</v>
      </c>
      <c r="B516" t="s">
        <v>27</v>
      </c>
      <c r="C516" t="s">
        <v>28</v>
      </c>
      <c r="D516" t="s">
        <v>287</v>
      </c>
      <c r="E516" s="1" t="str">
        <f>IF(ISNUMBER(SEARCH("Find My Phone",C516)), "8","")</f>
        <v>8</v>
      </c>
      <c r="F516" s="1">
        <f>IF(A516&lt;3.5,0,1)</f>
        <v>0</v>
      </c>
    </row>
    <row r="517" spans="1:6" x14ac:dyDescent="0.4">
      <c r="A517" s="2">
        <v>1</v>
      </c>
      <c r="B517" t="s">
        <v>27</v>
      </c>
      <c r="C517" t="s">
        <v>28</v>
      </c>
      <c r="D517" t="s">
        <v>291</v>
      </c>
      <c r="E517" s="1" t="str">
        <f>IF(ISNUMBER(SEARCH("Find My Phone",C517)), "8","")</f>
        <v>8</v>
      </c>
      <c r="F517" s="1">
        <f>IF(A517&lt;3.5,0,1)</f>
        <v>0</v>
      </c>
    </row>
    <row r="518" spans="1:6" x14ac:dyDescent="0.4">
      <c r="A518" s="2">
        <v>3</v>
      </c>
      <c r="B518" t="s">
        <v>27</v>
      </c>
      <c r="C518" t="s">
        <v>28</v>
      </c>
      <c r="D518" t="s">
        <v>296</v>
      </c>
      <c r="E518" s="1" t="str">
        <f>IF(ISNUMBER(SEARCH("Find My Phone",C518)), "8","")</f>
        <v>8</v>
      </c>
      <c r="F518" s="1">
        <f>IF(A518&lt;3.5,0,1)</f>
        <v>0</v>
      </c>
    </row>
    <row r="519" spans="1:6" x14ac:dyDescent="0.4">
      <c r="A519" s="2">
        <v>2</v>
      </c>
      <c r="B519" t="s">
        <v>27</v>
      </c>
      <c r="C519" t="s">
        <v>28</v>
      </c>
      <c r="D519" t="s">
        <v>319</v>
      </c>
      <c r="E519" s="1" t="str">
        <f>IF(ISNUMBER(SEARCH("Find My Phone",C519)), "8","")</f>
        <v>8</v>
      </c>
      <c r="F519" s="1">
        <f>IF(A519&lt;3.5,0,1)</f>
        <v>0</v>
      </c>
    </row>
    <row r="520" spans="1:6" x14ac:dyDescent="0.4">
      <c r="A520" s="2">
        <v>2</v>
      </c>
      <c r="B520" t="s">
        <v>27</v>
      </c>
      <c r="C520" t="s">
        <v>28</v>
      </c>
      <c r="D520" t="s">
        <v>327</v>
      </c>
      <c r="E520" s="1" t="str">
        <f>IF(ISNUMBER(SEARCH("Find My Phone",C520)), "8","")</f>
        <v>8</v>
      </c>
      <c r="F520" s="1">
        <f>IF(A520&lt;3.5,0,1)</f>
        <v>0</v>
      </c>
    </row>
    <row r="521" spans="1:6" x14ac:dyDescent="0.4">
      <c r="A521" s="2">
        <v>1</v>
      </c>
      <c r="B521" t="s">
        <v>27</v>
      </c>
      <c r="C521" t="s">
        <v>28</v>
      </c>
      <c r="D521" t="s">
        <v>334</v>
      </c>
      <c r="E521" s="1" t="str">
        <f>IF(ISNUMBER(SEARCH("Find My Phone",C521)), "8","")</f>
        <v>8</v>
      </c>
      <c r="F521" s="1">
        <f>IF(A521&lt;3.5,0,1)</f>
        <v>0</v>
      </c>
    </row>
    <row r="522" spans="1:6" x14ac:dyDescent="0.4">
      <c r="A522" s="2">
        <v>3</v>
      </c>
      <c r="B522" t="s">
        <v>27</v>
      </c>
      <c r="C522" t="s">
        <v>28</v>
      </c>
      <c r="D522" t="s">
        <v>344</v>
      </c>
      <c r="E522" s="1" t="str">
        <f>IF(ISNUMBER(SEARCH("Find My Phone",C522)), "8","")</f>
        <v>8</v>
      </c>
      <c r="F522" s="1">
        <f>IF(A522&lt;3.5,0,1)</f>
        <v>0</v>
      </c>
    </row>
    <row r="523" spans="1:6" x14ac:dyDescent="0.4">
      <c r="A523" s="2">
        <v>1</v>
      </c>
      <c r="B523" t="s">
        <v>27</v>
      </c>
      <c r="C523" t="s">
        <v>28</v>
      </c>
      <c r="D523" t="s">
        <v>383</v>
      </c>
      <c r="E523" s="1" t="str">
        <f>IF(ISNUMBER(SEARCH("Find My Phone",C523)), "8","")</f>
        <v>8</v>
      </c>
      <c r="F523" s="1">
        <f>IF(A523&lt;3.5,0,1)</f>
        <v>0</v>
      </c>
    </row>
    <row r="524" spans="1:6" x14ac:dyDescent="0.4">
      <c r="A524" s="2">
        <v>1</v>
      </c>
      <c r="B524" t="s">
        <v>27</v>
      </c>
      <c r="C524" t="s">
        <v>28</v>
      </c>
      <c r="D524" t="s">
        <v>388</v>
      </c>
      <c r="E524" s="1" t="str">
        <f>IF(ISNUMBER(SEARCH("Find My Phone",C524)), "8","")</f>
        <v>8</v>
      </c>
      <c r="F524" s="1">
        <f>IF(A524&lt;3.5,0,1)</f>
        <v>0</v>
      </c>
    </row>
    <row r="525" spans="1:6" x14ac:dyDescent="0.4">
      <c r="A525" s="2">
        <v>3</v>
      </c>
      <c r="B525" t="s">
        <v>27</v>
      </c>
      <c r="C525" t="s">
        <v>28</v>
      </c>
      <c r="D525" t="s">
        <v>411</v>
      </c>
      <c r="E525" s="1" t="str">
        <f>IF(ISNUMBER(SEARCH("Find My Phone",C525)), "8","")</f>
        <v>8</v>
      </c>
      <c r="F525" s="1">
        <f>IF(A525&lt;3.5,0,1)</f>
        <v>0</v>
      </c>
    </row>
    <row r="526" spans="1:6" x14ac:dyDescent="0.4">
      <c r="A526" s="2">
        <v>1</v>
      </c>
      <c r="B526" t="s">
        <v>27</v>
      </c>
      <c r="C526" t="s">
        <v>28</v>
      </c>
      <c r="D526" t="s">
        <v>418</v>
      </c>
      <c r="E526" s="1" t="str">
        <f>IF(ISNUMBER(SEARCH("Find My Phone",C526)), "8","")</f>
        <v>8</v>
      </c>
      <c r="F526" s="1">
        <f>IF(A526&lt;3.5,0,1)</f>
        <v>0</v>
      </c>
    </row>
    <row r="527" spans="1:6" x14ac:dyDescent="0.4">
      <c r="A527" s="2">
        <v>1</v>
      </c>
      <c r="B527" t="s">
        <v>27</v>
      </c>
      <c r="C527" t="s">
        <v>28</v>
      </c>
      <c r="D527" t="s">
        <v>423</v>
      </c>
      <c r="E527" s="1" t="str">
        <f>IF(ISNUMBER(SEARCH("Find My Phone",C527)), "8","")</f>
        <v>8</v>
      </c>
      <c r="F527" s="1">
        <f>IF(A527&lt;3.5,0,1)</f>
        <v>0</v>
      </c>
    </row>
    <row r="528" spans="1:6" x14ac:dyDescent="0.4">
      <c r="A528" s="2">
        <v>1</v>
      </c>
      <c r="B528" t="s">
        <v>27</v>
      </c>
      <c r="C528" t="s">
        <v>28</v>
      </c>
      <c r="D528" t="s">
        <v>461</v>
      </c>
      <c r="E528" s="1" t="str">
        <f>IF(ISNUMBER(SEARCH("Find My Phone",C528)), "8","")</f>
        <v>8</v>
      </c>
      <c r="F528" s="1">
        <f>IF(A528&lt;3.5,0,1)</f>
        <v>0</v>
      </c>
    </row>
    <row r="529" spans="1:6" x14ac:dyDescent="0.4">
      <c r="A529" s="2">
        <v>1</v>
      </c>
      <c r="B529" t="s">
        <v>27</v>
      </c>
      <c r="C529" t="s">
        <v>28</v>
      </c>
      <c r="D529" t="s">
        <v>477</v>
      </c>
      <c r="E529" s="1" t="str">
        <f>IF(ISNUMBER(SEARCH("Find My Phone",C529)), "8","")</f>
        <v>8</v>
      </c>
      <c r="F529" s="1">
        <f>IF(A529&lt;3.5,0,1)</f>
        <v>0</v>
      </c>
    </row>
    <row r="530" spans="1:6" x14ac:dyDescent="0.4">
      <c r="A530" s="2">
        <v>1</v>
      </c>
      <c r="B530" t="s">
        <v>27</v>
      </c>
      <c r="C530" t="s">
        <v>28</v>
      </c>
      <c r="D530" t="s">
        <v>513</v>
      </c>
      <c r="E530" s="1" t="str">
        <f>IF(ISNUMBER(SEARCH("Find My Phone",C530)), "8","")</f>
        <v>8</v>
      </c>
      <c r="F530" s="1">
        <f>IF(A530&lt;3.5,0,1)</f>
        <v>0</v>
      </c>
    </row>
    <row r="531" spans="1:6" x14ac:dyDescent="0.4">
      <c r="A531" s="2">
        <v>2</v>
      </c>
      <c r="B531" t="s">
        <v>27</v>
      </c>
      <c r="C531" t="s">
        <v>28</v>
      </c>
      <c r="D531" t="s">
        <v>517</v>
      </c>
      <c r="E531" s="1" t="str">
        <f>IF(ISNUMBER(SEARCH("Find My Phone",C531)), "8","")</f>
        <v>8</v>
      </c>
      <c r="F531" s="1">
        <f>IF(A531&lt;3.5,0,1)</f>
        <v>0</v>
      </c>
    </row>
    <row r="532" spans="1:6" x14ac:dyDescent="0.4">
      <c r="A532" s="2">
        <v>1</v>
      </c>
      <c r="B532" t="s">
        <v>27</v>
      </c>
      <c r="C532" t="s">
        <v>28</v>
      </c>
      <c r="D532" t="s">
        <v>535</v>
      </c>
      <c r="E532" s="1" t="str">
        <f>IF(ISNUMBER(SEARCH("Find My Phone",C532)), "8","")</f>
        <v>8</v>
      </c>
      <c r="F532" s="1">
        <f>IF(A532&lt;3.5,0,1)</f>
        <v>0</v>
      </c>
    </row>
    <row r="533" spans="1:6" x14ac:dyDescent="0.4">
      <c r="A533" s="2">
        <v>2</v>
      </c>
      <c r="B533" t="s">
        <v>27</v>
      </c>
      <c r="C533" t="s">
        <v>28</v>
      </c>
      <c r="D533" t="s">
        <v>554</v>
      </c>
      <c r="E533" s="1" t="str">
        <f>IF(ISNUMBER(SEARCH("Find My Phone",C533)), "8","")</f>
        <v>8</v>
      </c>
      <c r="F533" s="1">
        <f>IF(A533&lt;3.5,0,1)</f>
        <v>0</v>
      </c>
    </row>
    <row r="534" spans="1:6" x14ac:dyDescent="0.4">
      <c r="A534" s="2">
        <v>3</v>
      </c>
      <c r="B534" t="s">
        <v>27</v>
      </c>
      <c r="C534" t="s">
        <v>28</v>
      </c>
      <c r="D534" t="s">
        <v>567</v>
      </c>
      <c r="E534" s="1" t="str">
        <f>IF(ISNUMBER(SEARCH("Find My Phone",C534)), "8","")</f>
        <v>8</v>
      </c>
      <c r="F534" s="1">
        <f>IF(A534&lt;3.5,0,1)</f>
        <v>0</v>
      </c>
    </row>
    <row r="535" spans="1:6" x14ac:dyDescent="0.4">
      <c r="A535" s="2">
        <v>1</v>
      </c>
      <c r="B535" t="s">
        <v>27</v>
      </c>
      <c r="C535" t="s">
        <v>28</v>
      </c>
      <c r="D535" t="s">
        <v>600</v>
      </c>
      <c r="E535" s="1" t="str">
        <f>IF(ISNUMBER(SEARCH("Find My Phone",C535)), "8","")</f>
        <v>8</v>
      </c>
      <c r="F535" s="1">
        <f>IF(A535&lt;3.5,0,1)</f>
        <v>0</v>
      </c>
    </row>
    <row r="536" spans="1:6" x14ac:dyDescent="0.4">
      <c r="A536" s="2">
        <v>1</v>
      </c>
      <c r="B536" t="s">
        <v>27</v>
      </c>
      <c r="C536" t="s">
        <v>28</v>
      </c>
      <c r="D536" t="s">
        <v>601</v>
      </c>
      <c r="E536" s="1" t="str">
        <f>IF(ISNUMBER(SEARCH("Find My Phone",C536)), "8","")</f>
        <v>8</v>
      </c>
      <c r="F536" s="1">
        <f>IF(A536&lt;3.5,0,1)</f>
        <v>0</v>
      </c>
    </row>
    <row r="537" spans="1:6" x14ac:dyDescent="0.4">
      <c r="A537" s="2">
        <v>1</v>
      </c>
      <c r="B537" t="s">
        <v>27</v>
      </c>
      <c r="C537" t="s">
        <v>28</v>
      </c>
      <c r="D537" t="s">
        <v>607</v>
      </c>
      <c r="E537" s="1" t="str">
        <f>IF(ISNUMBER(SEARCH("Find My Phone",C537)), "8","")</f>
        <v>8</v>
      </c>
      <c r="F537" s="1">
        <f>IF(A537&lt;3.5,0,1)</f>
        <v>0</v>
      </c>
    </row>
    <row r="538" spans="1:6" x14ac:dyDescent="0.4">
      <c r="A538" s="2">
        <v>1</v>
      </c>
      <c r="B538" t="s">
        <v>27</v>
      </c>
      <c r="C538" t="s">
        <v>28</v>
      </c>
      <c r="D538" t="s">
        <v>612</v>
      </c>
      <c r="E538" s="1" t="str">
        <f>IF(ISNUMBER(SEARCH("Find My Phone",C538)), "8","")</f>
        <v>8</v>
      </c>
      <c r="F538" s="1">
        <f>IF(A538&lt;3.5,0,1)</f>
        <v>0</v>
      </c>
    </row>
    <row r="539" spans="1:6" x14ac:dyDescent="0.4">
      <c r="A539" s="2">
        <v>1</v>
      </c>
      <c r="B539" t="s">
        <v>27</v>
      </c>
      <c r="C539" t="s">
        <v>28</v>
      </c>
      <c r="D539" t="s">
        <v>623</v>
      </c>
      <c r="E539" s="1" t="str">
        <f>IF(ISNUMBER(SEARCH("Find My Phone",C539)), "8","")</f>
        <v>8</v>
      </c>
      <c r="F539" s="1">
        <f>IF(A539&lt;3.5,0,1)</f>
        <v>0</v>
      </c>
    </row>
    <row r="540" spans="1:6" x14ac:dyDescent="0.4">
      <c r="A540" s="2">
        <v>1</v>
      </c>
      <c r="B540" t="s">
        <v>27</v>
      </c>
      <c r="C540" t="s">
        <v>28</v>
      </c>
      <c r="D540" t="s">
        <v>631</v>
      </c>
      <c r="E540" s="1" t="str">
        <f>IF(ISNUMBER(SEARCH("Find My Phone",C540)), "8","")</f>
        <v>8</v>
      </c>
      <c r="F540" s="1">
        <f>IF(A540&lt;3.5,0,1)</f>
        <v>0</v>
      </c>
    </row>
    <row r="541" spans="1:6" x14ac:dyDescent="0.4">
      <c r="A541" s="2">
        <v>1</v>
      </c>
      <c r="B541" t="s">
        <v>27</v>
      </c>
      <c r="C541" t="s">
        <v>28</v>
      </c>
      <c r="D541" t="s">
        <v>664</v>
      </c>
      <c r="E541" s="1" t="str">
        <f>IF(ISNUMBER(SEARCH("Find My Phone",C541)), "8","")</f>
        <v>8</v>
      </c>
      <c r="F541" s="1">
        <f>IF(A541&lt;3.5,0,1)</f>
        <v>0</v>
      </c>
    </row>
    <row r="542" spans="1:6" x14ac:dyDescent="0.4">
      <c r="A542" s="2">
        <v>3</v>
      </c>
      <c r="B542" t="s">
        <v>27</v>
      </c>
      <c r="C542" t="s">
        <v>28</v>
      </c>
      <c r="D542" t="s">
        <v>723</v>
      </c>
      <c r="E542" s="1" t="str">
        <f>IF(ISNUMBER(SEARCH("Find My Phone",C542)), "8","")</f>
        <v>8</v>
      </c>
      <c r="F542" s="1">
        <f>IF(A542&lt;3.5,0,1)</f>
        <v>0</v>
      </c>
    </row>
    <row r="543" spans="1:6" x14ac:dyDescent="0.4">
      <c r="A543" s="2">
        <v>3</v>
      </c>
      <c r="B543" t="s">
        <v>27</v>
      </c>
      <c r="C543" t="s">
        <v>28</v>
      </c>
      <c r="D543" t="s">
        <v>741</v>
      </c>
      <c r="E543" s="1" t="str">
        <f>IF(ISNUMBER(SEARCH("Find My Phone",C543)), "8","")</f>
        <v>8</v>
      </c>
      <c r="F543" s="1">
        <f>IF(A543&lt;3.5,0,1)</f>
        <v>0</v>
      </c>
    </row>
    <row r="544" spans="1:6" x14ac:dyDescent="0.4">
      <c r="A544" s="2">
        <v>1</v>
      </c>
      <c r="B544" t="s">
        <v>27</v>
      </c>
      <c r="C544" t="s">
        <v>28</v>
      </c>
      <c r="D544" t="s">
        <v>751</v>
      </c>
      <c r="E544" s="1" t="str">
        <f>IF(ISNUMBER(SEARCH("Find My Phone",C544)), "8","")</f>
        <v>8</v>
      </c>
      <c r="F544" s="1">
        <f>IF(A544&lt;3.5,0,1)</f>
        <v>0</v>
      </c>
    </row>
    <row r="545" spans="1:6" x14ac:dyDescent="0.4">
      <c r="A545" s="2">
        <v>1</v>
      </c>
      <c r="B545" t="s">
        <v>27</v>
      </c>
      <c r="C545" t="s">
        <v>28</v>
      </c>
      <c r="D545" t="s">
        <v>779</v>
      </c>
      <c r="E545" s="1" t="str">
        <f>IF(ISNUMBER(SEARCH("Find My Phone",C545)), "8","")</f>
        <v>8</v>
      </c>
      <c r="F545" s="1">
        <f>IF(A545&lt;3.5,0,1)</f>
        <v>0</v>
      </c>
    </row>
    <row r="546" spans="1:6" x14ac:dyDescent="0.4">
      <c r="A546" s="2">
        <v>2</v>
      </c>
      <c r="B546" t="s">
        <v>27</v>
      </c>
      <c r="C546" t="s">
        <v>28</v>
      </c>
      <c r="D546" t="s">
        <v>784</v>
      </c>
      <c r="E546" s="1" t="str">
        <f>IF(ISNUMBER(SEARCH("Find My Phone",C546)), "8","")</f>
        <v>8</v>
      </c>
      <c r="F546" s="1">
        <f>IF(A546&lt;3.5,0,1)</f>
        <v>0</v>
      </c>
    </row>
    <row r="547" spans="1:6" x14ac:dyDescent="0.4">
      <c r="A547" s="2">
        <v>3</v>
      </c>
      <c r="B547" t="s">
        <v>27</v>
      </c>
      <c r="C547" t="s">
        <v>28</v>
      </c>
      <c r="D547" t="s">
        <v>787</v>
      </c>
      <c r="E547" s="1" t="str">
        <f>IF(ISNUMBER(SEARCH("Find My Phone",C547)), "8","")</f>
        <v>8</v>
      </c>
      <c r="F547" s="1">
        <f>IF(A547&lt;3.5,0,1)</f>
        <v>0</v>
      </c>
    </row>
    <row r="548" spans="1:6" x14ac:dyDescent="0.4">
      <c r="A548" s="2">
        <v>1</v>
      </c>
      <c r="B548" t="s">
        <v>27</v>
      </c>
      <c r="C548" t="s">
        <v>28</v>
      </c>
      <c r="D548" t="s">
        <v>794</v>
      </c>
      <c r="E548" s="1" t="str">
        <f>IF(ISNUMBER(SEARCH("Find My Phone",C548)), "8","")</f>
        <v>8</v>
      </c>
      <c r="F548" s="1">
        <f>IF(A548&lt;3.5,0,1)</f>
        <v>0</v>
      </c>
    </row>
    <row r="549" spans="1:6" x14ac:dyDescent="0.4">
      <c r="A549" s="2">
        <v>1</v>
      </c>
      <c r="B549" t="s">
        <v>27</v>
      </c>
      <c r="C549" t="s">
        <v>28</v>
      </c>
      <c r="D549" t="s">
        <v>805</v>
      </c>
      <c r="E549" s="1" t="str">
        <f>IF(ISNUMBER(SEARCH("Find My Phone",C549)), "8","")</f>
        <v>8</v>
      </c>
      <c r="F549" s="1">
        <f>IF(A549&lt;3.5,0,1)</f>
        <v>0</v>
      </c>
    </row>
    <row r="550" spans="1:6" x14ac:dyDescent="0.4">
      <c r="A550" s="2">
        <v>1</v>
      </c>
      <c r="B550" t="s">
        <v>27</v>
      </c>
      <c r="C550" t="s">
        <v>28</v>
      </c>
      <c r="D550" t="s">
        <v>811</v>
      </c>
      <c r="E550" s="1" t="str">
        <f>IF(ISNUMBER(SEARCH("Find My Phone",C550)), "8","")</f>
        <v>8</v>
      </c>
      <c r="F550" s="1">
        <f>IF(A550&lt;3.5,0,1)</f>
        <v>0</v>
      </c>
    </row>
    <row r="551" spans="1:6" x14ac:dyDescent="0.4">
      <c r="A551" s="2">
        <v>1</v>
      </c>
      <c r="B551" t="s">
        <v>27</v>
      </c>
      <c r="C551" t="s">
        <v>28</v>
      </c>
      <c r="D551" t="s">
        <v>815</v>
      </c>
      <c r="E551" s="1" t="str">
        <f>IF(ISNUMBER(SEARCH("Find My Phone",C551)), "8","")</f>
        <v>8</v>
      </c>
      <c r="F551" s="1">
        <f>IF(A551&lt;3.5,0,1)</f>
        <v>0</v>
      </c>
    </row>
    <row r="552" spans="1:6" x14ac:dyDescent="0.4">
      <c r="A552" s="2">
        <v>1</v>
      </c>
      <c r="B552" t="s">
        <v>27</v>
      </c>
      <c r="C552" t="s">
        <v>28</v>
      </c>
      <c r="D552" t="s">
        <v>816</v>
      </c>
      <c r="E552" s="1" t="str">
        <f>IF(ISNUMBER(SEARCH("Find My Phone",C552)), "8","")</f>
        <v>8</v>
      </c>
      <c r="F552" s="1">
        <f>IF(A552&lt;3.5,0,1)</f>
        <v>0</v>
      </c>
    </row>
    <row r="553" spans="1:6" x14ac:dyDescent="0.4">
      <c r="A553" s="2">
        <v>1</v>
      </c>
      <c r="B553" t="s">
        <v>27</v>
      </c>
      <c r="C553" t="s">
        <v>28</v>
      </c>
      <c r="D553" t="s">
        <v>828</v>
      </c>
      <c r="E553" s="1" t="str">
        <f>IF(ISNUMBER(SEARCH("Find My Phone",C553)), "8","")</f>
        <v>8</v>
      </c>
      <c r="F553" s="1">
        <f>IF(A553&lt;3.5,0,1)</f>
        <v>0</v>
      </c>
    </row>
    <row r="554" spans="1:6" x14ac:dyDescent="0.4">
      <c r="A554" s="2">
        <v>1</v>
      </c>
      <c r="B554" t="s">
        <v>27</v>
      </c>
      <c r="C554" t="s">
        <v>28</v>
      </c>
      <c r="D554" t="s">
        <v>870</v>
      </c>
      <c r="E554" s="1" t="str">
        <f>IF(ISNUMBER(SEARCH("Find My Phone",C554)), "8","")</f>
        <v>8</v>
      </c>
      <c r="F554" s="1">
        <f>IF(A554&lt;3.5,0,1)</f>
        <v>0</v>
      </c>
    </row>
    <row r="555" spans="1:6" x14ac:dyDescent="0.4">
      <c r="A555" s="2">
        <v>1</v>
      </c>
      <c r="B555" t="s">
        <v>27</v>
      </c>
      <c r="C555" t="s">
        <v>28</v>
      </c>
      <c r="D555" t="s">
        <v>877</v>
      </c>
      <c r="E555" s="1" t="str">
        <f>IF(ISNUMBER(SEARCH("Find My Phone",C555)), "8","")</f>
        <v>8</v>
      </c>
      <c r="F555" s="1">
        <f>IF(A555&lt;3.5,0,1)</f>
        <v>0</v>
      </c>
    </row>
    <row r="556" spans="1:6" x14ac:dyDescent="0.4">
      <c r="A556" s="2">
        <v>1</v>
      </c>
      <c r="B556" t="s">
        <v>27</v>
      </c>
      <c r="C556" t="s">
        <v>28</v>
      </c>
      <c r="D556" t="s">
        <v>887</v>
      </c>
      <c r="E556" s="1" t="str">
        <f>IF(ISNUMBER(SEARCH("Find My Phone",C556)), "8","")</f>
        <v>8</v>
      </c>
      <c r="F556" s="1">
        <f>IF(A556&lt;3.5,0,1)</f>
        <v>0</v>
      </c>
    </row>
    <row r="557" spans="1:6" x14ac:dyDescent="0.4">
      <c r="A557" s="2">
        <v>1</v>
      </c>
      <c r="B557" t="s">
        <v>27</v>
      </c>
      <c r="C557" t="s">
        <v>28</v>
      </c>
      <c r="D557" t="s">
        <v>897</v>
      </c>
      <c r="E557" s="1" t="str">
        <f>IF(ISNUMBER(SEARCH("Find My Phone",C557)), "8","")</f>
        <v>8</v>
      </c>
      <c r="F557" s="1">
        <f>IF(A557&lt;3.5,0,1)</f>
        <v>0</v>
      </c>
    </row>
    <row r="558" spans="1:6" x14ac:dyDescent="0.4">
      <c r="A558" s="2">
        <v>1</v>
      </c>
      <c r="B558" t="s">
        <v>27</v>
      </c>
      <c r="C558" t="s">
        <v>28</v>
      </c>
      <c r="D558" t="s">
        <v>912</v>
      </c>
      <c r="E558" s="1" t="str">
        <f>IF(ISNUMBER(SEARCH("Find My Phone",C558)), "8","")</f>
        <v>8</v>
      </c>
      <c r="F558" s="1">
        <f>IF(A558&lt;3.5,0,1)</f>
        <v>0</v>
      </c>
    </row>
    <row r="559" spans="1:6" x14ac:dyDescent="0.4">
      <c r="A559" s="2">
        <v>1</v>
      </c>
      <c r="B559" t="s">
        <v>27</v>
      </c>
      <c r="C559" t="s">
        <v>28</v>
      </c>
      <c r="D559" t="s">
        <v>916</v>
      </c>
      <c r="E559" s="1" t="str">
        <f>IF(ISNUMBER(SEARCH("Find My Phone",C559)), "8","")</f>
        <v>8</v>
      </c>
      <c r="F559" s="1">
        <f>IF(A559&lt;3.5,0,1)</f>
        <v>0</v>
      </c>
    </row>
    <row r="560" spans="1:6" x14ac:dyDescent="0.4">
      <c r="A560" s="2">
        <v>2</v>
      </c>
      <c r="B560" t="s">
        <v>27</v>
      </c>
      <c r="C560" t="s">
        <v>28</v>
      </c>
      <c r="D560" t="s">
        <v>924</v>
      </c>
      <c r="E560" s="1" t="str">
        <f>IF(ISNUMBER(SEARCH("Find My Phone",C560)), "8","")</f>
        <v>8</v>
      </c>
      <c r="F560" s="1">
        <f>IF(A560&lt;3.5,0,1)</f>
        <v>0</v>
      </c>
    </row>
    <row r="561" spans="1:6" x14ac:dyDescent="0.4">
      <c r="A561" s="2">
        <v>1</v>
      </c>
      <c r="B561" t="s">
        <v>27</v>
      </c>
      <c r="C561" t="s">
        <v>28</v>
      </c>
      <c r="D561" t="s">
        <v>927</v>
      </c>
      <c r="E561" s="1" t="str">
        <f>IF(ISNUMBER(SEARCH("Find My Phone",C561)), "8","")</f>
        <v>8</v>
      </c>
      <c r="F561" s="1">
        <f>IF(A561&lt;3.5,0,1)</f>
        <v>0</v>
      </c>
    </row>
    <row r="562" spans="1:6" x14ac:dyDescent="0.4">
      <c r="A562" s="2">
        <v>3</v>
      </c>
      <c r="B562" t="s">
        <v>27</v>
      </c>
      <c r="C562" t="s">
        <v>28</v>
      </c>
      <c r="D562" t="s">
        <v>964</v>
      </c>
      <c r="E562" s="1" t="str">
        <f>IF(ISNUMBER(SEARCH("Find My Phone",C562)), "8","")</f>
        <v>8</v>
      </c>
      <c r="F562" s="1">
        <f>IF(A562&lt;3.5,0,1)</f>
        <v>0</v>
      </c>
    </row>
    <row r="563" spans="1:6" x14ac:dyDescent="0.4">
      <c r="A563" s="2">
        <v>2</v>
      </c>
      <c r="B563" t="s">
        <v>27</v>
      </c>
      <c r="C563" t="s">
        <v>28</v>
      </c>
      <c r="D563" t="s">
        <v>987</v>
      </c>
      <c r="E563" s="1" t="str">
        <f>IF(ISNUMBER(SEARCH("Find My Phone",C563)), "8","")</f>
        <v>8</v>
      </c>
      <c r="F563" s="1">
        <f>IF(A563&lt;3.5,0,1)</f>
        <v>0</v>
      </c>
    </row>
    <row r="564" spans="1:6" x14ac:dyDescent="0.4">
      <c r="A564" s="2">
        <v>1</v>
      </c>
      <c r="B564" t="s">
        <v>27</v>
      </c>
      <c r="C564" t="s">
        <v>28</v>
      </c>
      <c r="D564" t="s">
        <v>991</v>
      </c>
      <c r="E564" s="1" t="str">
        <f>IF(ISNUMBER(SEARCH("Find My Phone",C564)), "8","")</f>
        <v>8</v>
      </c>
      <c r="F564" s="1">
        <f>IF(A564&lt;3.5,0,1)</f>
        <v>0</v>
      </c>
    </row>
    <row r="565" spans="1:6" x14ac:dyDescent="0.4">
      <c r="A565" s="2">
        <v>3</v>
      </c>
      <c r="B565" t="s">
        <v>27</v>
      </c>
      <c r="C565" t="s">
        <v>28</v>
      </c>
      <c r="D565" t="s">
        <v>1015</v>
      </c>
      <c r="E565" s="1" t="str">
        <f>IF(ISNUMBER(SEARCH("Find My Phone",C565)), "8","")</f>
        <v>8</v>
      </c>
      <c r="F565" s="1">
        <f>IF(A565&lt;3.5,0,1)</f>
        <v>0</v>
      </c>
    </row>
    <row r="566" spans="1:6" x14ac:dyDescent="0.4">
      <c r="A566" s="2">
        <v>1</v>
      </c>
      <c r="B566" t="s">
        <v>27</v>
      </c>
      <c r="C566" t="s">
        <v>28</v>
      </c>
      <c r="D566" t="s">
        <v>1040</v>
      </c>
      <c r="E566" s="1" t="str">
        <f>IF(ISNUMBER(SEARCH("Find My Phone",C566)), "8","")</f>
        <v>8</v>
      </c>
      <c r="F566" s="1">
        <f>IF(A566&lt;3.5,0,1)</f>
        <v>0</v>
      </c>
    </row>
    <row r="567" spans="1:6" x14ac:dyDescent="0.4">
      <c r="A567" s="2">
        <v>1</v>
      </c>
      <c r="B567" t="s">
        <v>27</v>
      </c>
      <c r="C567" t="s">
        <v>28</v>
      </c>
      <c r="D567" t="s">
        <v>1044</v>
      </c>
      <c r="E567" s="1" t="str">
        <f>IF(ISNUMBER(SEARCH("Find My Phone",C567)), "8","")</f>
        <v>8</v>
      </c>
      <c r="F567" s="1">
        <f>IF(A567&lt;3.5,0,1)</f>
        <v>0</v>
      </c>
    </row>
    <row r="568" spans="1:6" x14ac:dyDescent="0.4">
      <c r="A568" s="2">
        <v>1</v>
      </c>
      <c r="B568" t="s">
        <v>27</v>
      </c>
      <c r="C568" t="s">
        <v>28</v>
      </c>
      <c r="D568" t="s">
        <v>1053</v>
      </c>
      <c r="E568" s="1" t="str">
        <f>IF(ISNUMBER(SEARCH("Find My Phone",C568)), "8","")</f>
        <v>8</v>
      </c>
      <c r="F568" s="1">
        <f>IF(A568&lt;3.5,0,1)</f>
        <v>0</v>
      </c>
    </row>
    <row r="569" spans="1:6" x14ac:dyDescent="0.4">
      <c r="A569" s="2">
        <v>1</v>
      </c>
      <c r="B569" t="s">
        <v>27</v>
      </c>
      <c r="C569" t="s">
        <v>28</v>
      </c>
      <c r="D569" t="s">
        <v>1055</v>
      </c>
      <c r="E569" s="1" t="str">
        <f>IF(ISNUMBER(SEARCH("Find My Phone",C569)), "8","")</f>
        <v>8</v>
      </c>
      <c r="F569" s="1">
        <f>IF(A569&lt;3.5,0,1)</f>
        <v>0</v>
      </c>
    </row>
    <row r="570" spans="1:6" x14ac:dyDescent="0.4">
      <c r="A570" s="2">
        <v>1</v>
      </c>
      <c r="B570" t="s">
        <v>27</v>
      </c>
      <c r="C570" t="s">
        <v>28</v>
      </c>
      <c r="D570" t="s">
        <v>1059</v>
      </c>
      <c r="E570" s="1" t="str">
        <f>IF(ISNUMBER(SEARCH("Find My Phone",C570)), "8","")</f>
        <v>8</v>
      </c>
      <c r="F570" s="1">
        <f>IF(A570&lt;3.5,0,1)</f>
        <v>0</v>
      </c>
    </row>
    <row r="571" spans="1:6" x14ac:dyDescent="0.4">
      <c r="A571" s="2">
        <v>1</v>
      </c>
      <c r="B571" t="s">
        <v>27</v>
      </c>
      <c r="C571" t="s">
        <v>28</v>
      </c>
      <c r="D571" t="s">
        <v>1064</v>
      </c>
      <c r="E571" s="1" t="str">
        <f>IF(ISNUMBER(SEARCH("Find My Phone",C571)), "8","")</f>
        <v>8</v>
      </c>
      <c r="F571" s="1">
        <f>IF(A571&lt;3.5,0,1)</f>
        <v>0</v>
      </c>
    </row>
    <row r="572" spans="1:6" x14ac:dyDescent="0.4">
      <c r="A572" s="2">
        <v>1</v>
      </c>
      <c r="B572" t="s">
        <v>27</v>
      </c>
      <c r="C572" t="s">
        <v>28</v>
      </c>
      <c r="D572" t="s">
        <v>1070</v>
      </c>
      <c r="E572" s="1" t="str">
        <f>IF(ISNUMBER(SEARCH("Find My Phone",C572)), "8","")</f>
        <v>8</v>
      </c>
      <c r="F572" s="1">
        <f>IF(A572&lt;3.5,0,1)</f>
        <v>0</v>
      </c>
    </row>
    <row r="573" spans="1:6" x14ac:dyDescent="0.4">
      <c r="A573" s="2">
        <v>1</v>
      </c>
      <c r="B573" t="s">
        <v>27</v>
      </c>
      <c r="C573" t="s">
        <v>28</v>
      </c>
      <c r="D573" t="s">
        <v>1103</v>
      </c>
      <c r="E573" s="1" t="str">
        <f>IF(ISNUMBER(SEARCH("Find My Phone",C573)), "8","")</f>
        <v>8</v>
      </c>
      <c r="F573" s="1">
        <f>IF(A573&lt;3.5,0,1)</f>
        <v>0</v>
      </c>
    </row>
    <row r="574" spans="1:6" x14ac:dyDescent="0.4">
      <c r="A574" s="2">
        <v>1</v>
      </c>
      <c r="B574" t="s">
        <v>27</v>
      </c>
      <c r="C574" t="s">
        <v>28</v>
      </c>
      <c r="D574" t="s">
        <v>1133</v>
      </c>
      <c r="E574" s="1" t="str">
        <f>IF(ISNUMBER(SEARCH("Find My Phone",C574)), "8","")</f>
        <v>8</v>
      </c>
      <c r="F574" s="1">
        <f>IF(A574&lt;3.5,0,1)</f>
        <v>0</v>
      </c>
    </row>
    <row r="575" spans="1:6" x14ac:dyDescent="0.4">
      <c r="A575" s="2">
        <v>1</v>
      </c>
      <c r="B575" t="s">
        <v>27</v>
      </c>
      <c r="C575" t="s">
        <v>28</v>
      </c>
      <c r="D575" t="s">
        <v>1146</v>
      </c>
      <c r="E575" s="1" t="str">
        <f>IF(ISNUMBER(SEARCH("Find My Phone",C575)), "8","")</f>
        <v>8</v>
      </c>
      <c r="F575" s="1">
        <f>IF(A575&lt;3.5,0,1)</f>
        <v>0</v>
      </c>
    </row>
    <row r="576" spans="1:6" x14ac:dyDescent="0.4">
      <c r="A576" s="2">
        <v>1</v>
      </c>
      <c r="B576" t="s">
        <v>27</v>
      </c>
      <c r="C576" t="s">
        <v>28</v>
      </c>
      <c r="D576" t="s">
        <v>1149</v>
      </c>
      <c r="E576" s="1" t="str">
        <f>IF(ISNUMBER(SEARCH("Find My Phone",C576)), "8","")</f>
        <v>8</v>
      </c>
      <c r="F576" s="1">
        <f>IF(A576&lt;3.5,0,1)</f>
        <v>0</v>
      </c>
    </row>
    <row r="577" spans="1:6" x14ac:dyDescent="0.4">
      <c r="A577" s="2">
        <v>1</v>
      </c>
      <c r="B577" t="s">
        <v>27</v>
      </c>
      <c r="C577" t="s">
        <v>28</v>
      </c>
      <c r="D577" t="s">
        <v>1154</v>
      </c>
      <c r="E577" s="1" t="str">
        <f>IF(ISNUMBER(SEARCH("Find My Phone",C577)), "8","")</f>
        <v>8</v>
      </c>
      <c r="F577" s="1">
        <f>IF(A577&lt;3.5,0,1)</f>
        <v>0</v>
      </c>
    </row>
    <row r="578" spans="1:6" x14ac:dyDescent="0.4">
      <c r="A578" s="2">
        <v>2</v>
      </c>
      <c r="B578" t="s">
        <v>27</v>
      </c>
      <c r="C578" t="s">
        <v>28</v>
      </c>
      <c r="D578" t="s">
        <v>1202</v>
      </c>
      <c r="E578" s="1" t="str">
        <f>IF(ISNUMBER(SEARCH("Find My Phone",C578)), "8","")</f>
        <v>8</v>
      </c>
      <c r="F578" s="1">
        <f>IF(A578&lt;3.5,0,1)</f>
        <v>0</v>
      </c>
    </row>
    <row r="579" spans="1:6" x14ac:dyDescent="0.4">
      <c r="A579" s="2">
        <v>1</v>
      </c>
      <c r="B579" t="s">
        <v>27</v>
      </c>
      <c r="C579" t="s">
        <v>28</v>
      </c>
      <c r="D579" t="s">
        <v>1204</v>
      </c>
      <c r="E579" s="1" t="str">
        <f>IF(ISNUMBER(SEARCH("Find My Phone",C579)), "8","")</f>
        <v>8</v>
      </c>
      <c r="F579" s="1">
        <f>IF(A579&lt;3.5,0,1)</f>
        <v>0</v>
      </c>
    </row>
    <row r="580" spans="1:6" x14ac:dyDescent="0.4">
      <c r="A580" s="2">
        <v>1</v>
      </c>
      <c r="B580" t="s">
        <v>27</v>
      </c>
      <c r="C580" t="s">
        <v>28</v>
      </c>
      <c r="D580" t="s">
        <v>1206</v>
      </c>
      <c r="E580" s="1" t="str">
        <f>IF(ISNUMBER(SEARCH("Find My Phone",C580)), "8","")</f>
        <v>8</v>
      </c>
      <c r="F580" s="1">
        <f>IF(A580&lt;3.5,0,1)</f>
        <v>0</v>
      </c>
    </row>
    <row r="581" spans="1:6" x14ac:dyDescent="0.4">
      <c r="A581" s="2">
        <v>1</v>
      </c>
      <c r="B581" t="s">
        <v>27</v>
      </c>
      <c r="C581" t="s">
        <v>28</v>
      </c>
      <c r="D581" t="s">
        <v>1239</v>
      </c>
      <c r="E581" s="1" t="str">
        <f>IF(ISNUMBER(SEARCH("Find My Phone",C581)), "8","")</f>
        <v>8</v>
      </c>
      <c r="F581" s="1">
        <f>IF(A581&lt;3.5,0,1)</f>
        <v>0</v>
      </c>
    </row>
    <row r="582" spans="1:6" x14ac:dyDescent="0.4">
      <c r="A582" s="2">
        <v>1</v>
      </c>
      <c r="B582" t="s">
        <v>27</v>
      </c>
      <c r="C582" t="s">
        <v>28</v>
      </c>
      <c r="D582" t="s">
        <v>1257</v>
      </c>
      <c r="E582" s="1" t="str">
        <f>IF(ISNUMBER(SEARCH("Find My Phone",C582)), "8","")</f>
        <v>8</v>
      </c>
      <c r="F582" s="1">
        <f>IF(A582&lt;3.5,0,1)</f>
        <v>0</v>
      </c>
    </row>
    <row r="583" spans="1:6" x14ac:dyDescent="0.4">
      <c r="A583" s="2">
        <v>1</v>
      </c>
      <c r="B583" t="s">
        <v>27</v>
      </c>
      <c r="C583" t="s">
        <v>28</v>
      </c>
      <c r="D583" t="s">
        <v>1275</v>
      </c>
      <c r="E583" s="1" t="str">
        <f>IF(ISNUMBER(SEARCH("Find My Phone",C583)), "8","")</f>
        <v>8</v>
      </c>
      <c r="F583" s="1">
        <f>IF(A583&lt;3.5,0,1)</f>
        <v>0</v>
      </c>
    </row>
    <row r="584" spans="1:6" x14ac:dyDescent="0.4">
      <c r="A584" s="2">
        <v>3</v>
      </c>
      <c r="B584" t="s">
        <v>27</v>
      </c>
      <c r="C584" t="s">
        <v>28</v>
      </c>
      <c r="D584" t="s">
        <v>1280</v>
      </c>
      <c r="E584" s="1" t="str">
        <f>IF(ISNUMBER(SEARCH("Find My Phone",C584)), "8","")</f>
        <v>8</v>
      </c>
      <c r="F584" s="1">
        <f>IF(A584&lt;3.5,0,1)</f>
        <v>0</v>
      </c>
    </row>
    <row r="585" spans="1:6" x14ac:dyDescent="0.4">
      <c r="A585" s="2">
        <v>1</v>
      </c>
      <c r="B585" t="s">
        <v>27</v>
      </c>
      <c r="C585" t="s">
        <v>28</v>
      </c>
      <c r="D585" t="s">
        <v>1281</v>
      </c>
      <c r="E585" s="1" t="str">
        <f>IF(ISNUMBER(SEARCH("Find My Phone",C585)), "8","")</f>
        <v>8</v>
      </c>
      <c r="F585" s="1">
        <f>IF(A585&lt;3.5,0,1)</f>
        <v>0</v>
      </c>
    </row>
    <row r="586" spans="1:6" x14ac:dyDescent="0.4">
      <c r="A586" s="2">
        <v>1</v>
      </c>
      <c r="B586" t="s">
        <v>27</v>
      </c>
      <c r="C586" t="s">
        <v>28</v>
      </c>
      <c r="D586" t="s">
        <v>1282</v>
      </c>
      <c r="E586" s="1" t="str">
        <f>IF(ISNUMBER(SEARCH("Find My Phone",C586)), "8","")</f>
        <v>8</v>
      </c>
      <c r="F586" s="1">
        <f>IF(A586&lt;3.5,0,1)</f>
        <v>0</v>
      </c>
    </row>
    <row r="587" spans="1:6" x14ac:dyDescent="0.4">
      <c r="A587" s="2">
        <v>1</v>
      </c>
      <c r="B587" t="s">
        <v>27</v>
      </c>
      <c r="C587" t="s">
        <v>28</v>
      </c>
      <c r="D587" t="s">
        <v>1287</v>
      </c>
      <c r="E587" s="1" t="str">
        <f>IF(ISNUMBER(SEARCH("Find My Phone",C587)), "8","")</f>
        <v>8</v>
      </c>
      <c r="F587" s="1">
        <f>IF(A587&lt;3.5,0,1)</f>
        <v>0</v>
      </c>
    </row>
    <row r="588" spans="1:6" x14ac:dyDescent="0.4">
      <c r="A588" s="2">
        <v>1</v>
      </c>
      <c r="B588" t="s">
        <v>27</v>
      </c>
      <c r="C588" t="s">
        <v>28</v>
      </c>
      <c r="D588" t="s">
        <v>1309</v>
      </c>
      <c r="E588" s="1" t="str">
        <f>IF(ISNUMBER(SEARCH("Find My Phone",C588)), "8","")</f>
        <v>8</v>
      </c>
      <c r="F588" s="1">
        <f>IF(A588&lt;3.5,0,1)</f>
        <v>0</v>
      </c>
    </row>
    <row r="589" spans="1:6" x14ac:dyDescent="0.4">
      <c r="A589" s="2">
        <v>1</v>
      </c>
      <c r="B589" t="s">
        <v>27</v>
      </c>
      <c r="C589" t="s">
        <v>28</v>
      </c>
      <c r="D589" t="s">
        <v>1331</v>
      </c>
      <c r="E589" s="1" t="str">
        <f>IF(ISNUMBER(SEARCH("Find My Phone",C589)), "8","")</f>
        <v>8</v>
      </c>
      <c r="F589" s="1">
        <f>IF(A589&lt;3.5,0,1)</f>
        <v>0</v>
      </c>
    </row>
    <row r="590" spans="1:6" x14ac:dyDescent="0.4">
      <c r="A590" s="2">
        <v>3</v>
      </c>
      <c r="B590" t="s">
        <v>27</v>
      </c>
      <c r="C590" t="s">
        <v>28</v>
      </c>
      <c r="D590" t="s">
        <v>1349</v>
      </c>
      <c r="E590" s="1" t="str">
        <f>IF(ISNUMBER(SEARCH("Find My Phone",C590)), "8","")</f>
        <v>8</v>
      </c>
      <c r="F590" s="1">
        <f>IF(A590&lt;3.5,0,1)</f>
        <v>0</v>
      </c>
    </row>
    <row r="591" spans="1:6" x14ac:dyDescent="0.4">
      <c r="A591" s="2">
        <v>1</v>
      </c>
      <c r="B591" t="s">
        <v>27</v>
      </c>
      <c r="C591" t="s">
        <v>28</v>
      </c>
      <c r="D591" t="s">
        <v>1410</v>
      </c>
      <c r="E591" s="1" t="str">
        <f>IF(ISNUMBER(SEARCH("Find My Phone",C591)), "8","")</f>
        <v>8</v>
      </c>
      <c r="F591" s="1">
        <f>IF(A591&lt;3.5,0,1)</f>
        <v>0</v>
      </c>
    </row>
    <row r="592" spans="1:6" x14ac:dyDescent="0.4">
      <c r="A592" s="2">
        <v>1</v>
      </c>
      <c r="B592" t="s">
        <v>27</v>
      </c>
      <c r="C592" t="s">
        <v>28</v>
      </c>
      <c r="D592" t="s">
        <v>1413</v>
      </c>
      <c r="E592" s="1" t="str">
        <f>IF(ISNUMBER(SEARCH("Find My Phone",C592)), "8","")</f>
        <v>8</v>
      </c>
      <c r="F592" s="1">
        <f>IF(A592&lt;3.5,0,1)</f>
        <v>0</v>
      </c>
    </row>
    <row r="593" spans="1:6" x14ac:dyDescent="0.4">
      <c r="A593" s="2">
        <v>1</v>
      </c>
      <c r="B593" t="s">
        <v>27</v>
      </c>
      <c r="C593" t="s">
        <v>28</v>
      </c>
      <c r="D593" t="s">
        <v>1454</v>
      </c>
      <c r="E593" s="1" t="str">
        <f>IF(ISNUMBER(SEARCH("Find My Phone",C593)), "8","")</f>
        <v>8</v>
      </c>
      <c r="F593" s="1">
        <f>IF(A593&lt;3.5,0,1)</f>
        <v>0</v>
      </c>
    </row>
    <row r="594" spans="1:6" x14ac:dyDescent="0.4">
      <c r="A594" s="2">
        <v>1</v>
      </c>
      <c r="B594" t="s">
        <v>27</v>
      </c>
      <c r="C594" t="s">
        <v>28</v>
      </c>
      <c r="D594" t="s">
        <v>1503</v>
      </c>
      <c r="E594" s="1" t="str">
        <f>IF(ISNUMBER(SEARCH("Find My Phone",C594)), "8","")</f>
        <v>8</v>
      </c>
      <c r="F594" s="1">
        <f>IF(A594&lt;3.5,0,1)</f>
        <v>0</v>
      </c>
    </row>
    <row r="595" spans="1:6" x14ac:dyDescent="0.4">
      <c r="A595" s="2">
        <v>1</v>
      </c>
      <c r="B595" t="s">
        <v>27</v>
      </c>
      <c r="C595" t="s">
        <v>28</v>
      </c>
      <c r="D595" t="s">
        <v>1519</v>
      </c>
      <c r="E595" s="1" t="str">
        <f>IF(ISNUMBER(SEARCH("Find My Phone",C595)), "8","")</f>
        <v>8</v>
      </c>
      <c r="F595" s="1">
        <f>IF(A595&lt;3.5,0,1)</f>
        <v>0</v>
      </c>
    </row>
    <row r="596" spans="1:6" x14ac:dyDescent="0.4">
      <c r="A596" s="2">
        <v>1</v>
      </c>
      <c r="B596" t="s">
        <v>27</v>
      </c>
      <c r="C596" t="s">
        <v>28</v>
      </c>
      <c r="D596" t="s">
        <v>1524</v>
      </c>
      <c r="E596" s="1" t="str">
        <f>IF(ISNUMBER(SEARCH("Find My Phone",C596)), "8","")</f>
        <v>8</v>
      </c>
      <c r="F596" s="1">
        <f>IF(A596&lt;3.5,0,1)</f>
        <v>0</v>
      </c>
    </row>
    <row r="597" spans="1:6" x14ac:dyDescent="0.4">
      <c r="A597" s="2">
        <v>1</v>
      </c>
      <c r="B597" t="s">
        <v>27</v>
      </c>
      <c r="C597" t="s">
        <v>28</v>
      </c>
      <c r="D597" t="s">
        <v>1526</v>
      </c>
      <c r="E597" s="1" t="str">
        <f>IF(ISNUMBER(SEARCH("Find My Phone",C597)), "8","")</f>
        <v>8</v>
      </c>
      <c r="F597" s="1">
        <f>IF(A597&lt;3.5,0,1)</f>
        <v>0</v>
      </c>
    </row>
    <row r="598" spans="1:6" x14ac:dyDescent="0.4">
      <c r="A598" s="2">
        <v>1</v>
      </c>
      <c r="B598" t="s">
        <v>27</v>
      </c>
      <c r="C598" t="s">
        <v>28</v>
      </c>
      <c r="D598" t="s">
        <v>1565</v>
      </c>
      <c r="E598" s="1" t="str">
        <f>IF(ISNUMBER(SEARCH("Find My Phone",C598)), "8","")</f>
        <v>8</v>
      </c>
      <c r="F598" s="1">
        <f>IF(A598&lt;3.5,0,1)</f>
        <v>0</v>
      </c>
    </row>
    <row r="599" spans="1:6" x14ac:dyDescent="0.4">
      <c r="A599" s="2">
        <v>1</v>
      </c>
      <c r="B599" t="s">
        <v>27</v>
      </c>
      <c r="C599" t="s">
        <v>28</v>
      </c>
      <c r="D599" t="s">
        <v>1573</v>
      </c>
      <c r="E599" s="1" t="str">
        <f>IF(ISNUMBER(SEARCH("Find My Phone",C599)), "8","")</f>
        <v>8</v>
      </c>
      <c r="F599" s="1">
        <f>IF(A599&lt;3.5,0,1)</f>
        <v>0</v>
      </c>
    </row>
    <row r="600" spans="1:6" x14ac:dyDescent="0.4">
      <c r="A600" s="2">
        <v>1</v>
      </c>
      <c r="B600" t="s">
        <v>27</v>
      </c>
      <c r="C600" t="s">
        <v>28</v>
      </c>
      <c r="D600" t="s">
        <v>1580</v>
      </c>
      <c r="E600" s="1" t="str">
        <f>IF(ISNUMBER(SEARCH("Find My Phone",C600)), "8","")</f>
        <v>8</v>
      </c>
      <c r="F600" s="1">
        <f>IF(A600&lt;3.5,0,1)</f>
        <v>0</v>
      </c>
    </row>
    <row r="601" spans="1:6" x14ac:dyDescent="0.4">
      <c r="A601" s="2">
        <v>3</v>
      </c>
      <c r="B601" t="s">
        <v>27</v>
      </c>
      <c r="C601" t="s">
        <v>28</v>
      </c>
      <c r="D601" t="s">
        <v>1582</v>
      </c>
      <c r="E601" s="1" t="str">
        <f>IF(ISNUMBER(SEARCH("Find My Phone",C601)), "8","")</f>
        <v>8</v>
      </c>
      <c r="F601" s="1">
        <f>IF(A601&lt;3.5,0,1)</f>
        <v>0</v>
      </c>
    </row>
    <row r="602" spans="1:6" x14ac:dyDescent="0.4">
      <c r="A602" s="2">
        <v>1</v>
      </c>
      <c r="B602" t="s">
        <v>27</v>
      </c>
      <c r="C602" t="s">
        <v>28</v>
      </c>
      <c r="D602" t="s">
        <v>1584</v>
      </c>
      <c r="E602" s="1" t="str">
        <f>IF(ISNUMBER(SEARCH("Find My Phone",C602)), "8","")</f>
        <v>8</v>
      </c>
      <c r="F602" s="1">
        <f>IF(A602&lt;3.5,0,1)</f>
        <v>0</v>
      </c>
    </row>
    <row r="603" spans="1:6" x14ac:dyDescent="0.4">
      <c r="A603" s="2">
        <v>1</v>
      </c>
      <c r="B603" t="s">
        <v>27</v>
      </c>
      <c r="C603" t="s">
        <v>28</v>
      </c>
      <c r="D603" t="s">
        <v>1619</v>
      </c>
      <c r="E603" s="1" t="str">
        <f>IF(ISNUMBER(SEARCH("Find My Phone",C603)), "8","")</f>
        <v>8</v>
      </c>
      <c r="F603" s="1">
        <f>IF(A603&lt;3.5,0,1)</f>
        <v>0</v>
      </c>
    </row>
    <row r="604" spans="1:6" x14ac:dyDescent="0.4">
      <c r="A604" s="2">
        <v>2</v>
      </c>
      <c r="B604" t="s">
        <v>27</v>
      </c>
      <c r="C604" t="s">
        <v>28</v>
      </c>
      <c r="D604" t="s">
        <v>1627</v>
      </c>
      <c r="E604" s="1" t="str">
        <f>IF(ISNUMBER(SEARCH("Find My Phone",C604)), "8","")</f>
        <v>8</v>
      </c>
      <c r="F604" s="1">
        <f>IF(A604&lt;3.5,0,1)</f>
        <v>0</v>
      </c>
    </row>
    <row r="605" spans="1:6" x14ac:dyDescent="0.4">
      <c r="A605" s="2">
        <v>1</v>
      </c>
      <c r="B605" t="s">
        <v>27</v>
      </c>
      <c r="C605" t="s">
        <v>28</v>
      </c>
      <c r="D605" t="s">
        <v>1660</v>
      </c>
      <c r="E605" s="1" t="str">
        <f>IF(ISNUMBER(SEARCH("Find My Phone",C605)), "8","")</f>
        <v>8</v>
      </c>
      <c r="F605" s="1">
        <f>IF(A605&lt;3.5,0,1)</f>
        <v>0</v>
      </c>
    </row>
    <row r="606" spans="1:6" x14ac:dyDescent="0.4">
      <c r="A606" s="2">
        <v>1</v>
      </c>
      <c r="B606" t="s">
        <v>27</v>
      </c>
      <c r="C606" t="s">
        <v>28</v>
      </c>
      <c r="D606" t="s">
        <v>1666</v>
      </c>
      <c r="E606" s="1" t="str">
        <f>IF(ISNUMBER(SEARCH("Find My Phone",C606)), "8","")</f>
        <v>8</v>
      </c>
      <c r="F606" s="1">
        <f>IF(A606&lt;3.5,0,1)</f>
        <v>0</v>
      </c>
    </row>
    <row r="607" spans="1:6" x14ac:dyDescent="0.4">
      <c r="A607" s="2">
        <v>1</v>
      </c>
      <c r="B607" t="s">
        <v>27</v>
      </c>
      <c r="C607" t="s">
        <v>28</v>
      </c>
      <c r="D607" t="s">
        <v>1667</v>
      </c>
      <c r="E607" s="1" t="str">
        <f>IF(ISNUMBER(SEARCH("Find My Phone",C607)), "8","")</f>
        <v>8</v>
      </c>
      <c r="F607" s="1">
        <f>IF(A607&lt;3.5,0,1)</f>
        <v>0</v>
      </c>
    </row>
    <row r="608" spans="1:6" x14ac:dyDescent="0.4">
      <c r="A608" s="2">
        <v>1</v>
      </c>
      <c r="B608" t="s">
        <v>27</v>
      </c>
      <c r="C608" t="s">
        <v>28</v>
      </c>
      <c r="D608" t="s">
        <v>1673</v>
      </c>
      <c r="E608" s="1" t="str">
        <f>IF(ISNUMBER(SEARCH("Find My Phone",C608)), "8","")</f>
        <v>8</v>
      </c>
      <c r="F608" s="1">
        <f>IF(A608&lt;3.5,0,1)</f>
        <v>0</v>
      </c>
    </row>
    <row r="609" spans="1:6" x14ac:dyDescent="0.4">
      <c r="A609" s="2">
        <v>1</v>
      </c>
      <c r="B609" t="s">
        <v>27</v>
      </c>
      <c r="C609" t="s">
        <v>28</v>
      </c>
      <c r="D609" t="s">
        <v>1675</v>
      </c>
      <c r="E609" s="1" t="str">
        <f>IF(ISNUMBER(SEARCH("Find My Phone",C609)), "8","")</f>
        <v>8</v>
      </c>
      <c r="F609" s="1">
        <f>IF(A609&lt;3.5,0,1)</f>
        <v>0</v>
      </c>
    </row>
    <row r="610" spans="1:6" x14ac:dyDescent="0.4">
      <c r="A610" s="2">
        <v>1</v>
      </c>
      <c r="B610" t="s">
        <v>27</v>
      </c>
      <c r="C610" t="s">
        <v>28</v>
      </c>
      <c r="D610" t="s">
        <v>1683</v>
      </c>
      <c r="E610" s="1" t="str">
        <f>IF(ISNUMBER(SEARCH("Find My Phone",C610)), "8","")</f>
        <v>8</v>
      </c>
      <c r="F610" s="1">
        <f>IF(A610&lt;3.5,0,1)</f>
        <v>0</v>
      </c>
    </row>
    <row r="611" spans="1:6" x14ac:dyDescent="0.4">
      <c r="A611" s="2">
        <v>1</v>
      </c>
      <c r="B611" t="s">
        <v>27</v>
      </c>
      <c r="C611" t="s">
        <v>28</v>
      </c>
      <c r="D611" t="s">
        <v>1686</v>
      </c>
      <c r="E611" s="1" t="str">
        <f>IF(ISNUMBER(SEARCH("Find My Phone",C611)), "8","")</f>
        <v>8</v>
      </c>
      <c r="F611" s="1">
        <f>IF(A611&lt;3.5,0,1)</f>
        <v>0</v>
      </c>
    </row>
    <row r="612" spans="1:6" x14ac:dyDescent="0.4">
      <c r="A612" s="2">
        <v>1</v>
      </c>
      <c r="B612" t="s">
        <v>27</v>
      </c>
      <c r="C612" t="s">
        <v>28</v>
      </c>
      <c r="D612" t="s">
        <v>1703</v>
      </c>
      <c r="E612" s="1" t="str">
        <f>IF(ISNUMBER(SEARCH("Find My Phone",C612)), "8","")</f>
        <v>8</v>
      </c>
      <c r="F612" s="1">
        <f>IF(A612&lt;3.5,0,1)</f>
        <v>0</v>
      </c>
    </row>
    <row r="613" spans="1:6" x14ac:dyDescent="0.4">
      <c r="A613" s="2">
        <v>1</v>
      </c>
      <c r="B613" t="s">
        <v>27</v>
      </c>
      <c r="C613" t="s">
        <v>28</v>
      </c>
      <c r="D613" t="s">
        <v>1705</v>
      </c>
      <c r="E613" s="1" t="str">
        <f>IF(ISNUMBER(SEARCH("Find My Phone",C613)), "8","")</f>
        <v>8</v>
      </c>
      <c r="F613" s="1">
        <f>IF(A613&lt;3.5,0,1)</f>
        <v>0</v>
      </c>
    </row>
    <row r="614" spans="1:6" x14ac:dyDescent="0.4">
      <c r="A614" s="2">
        <v>2</v>
      </c>
      <c r="B614" t="s">
        <v>27</v>
      </c>
      <c r="C614" t="s">
        <v>28</v>
      </c>
      <c r="D614" t="s">
        <v>1709</v>
      </c>
      <c r="E614" s="1" t="str">
        <f>IF(ISNUMBER(SEARCH("Find My Phone",C614)), "8","")</f>
        <v>8</v>
      </c>
      <c r="F614" s="1">
        <f>IF(A614&lt;3.5,0,1)</f>
        <v>0</v>
      </c>
    </row>
    <row r="615" spans="1:6" x14ac:dyDescent="0.4">
      <c r="A615" s="2">
        <v>3</v>
      </c>
      <c r="B615" t="s">
        <v>27</v>
      </c>
      <c r="C615" t="s">
        <v>28</v>
      </c>
      <c r="D615" t="s">
        <v>1710</v>
      </c>
      <c r="E615" s="1" t="str">
        <f>IF(ISNUMBER(SEARCH("Find My Phone",C615)), "8","")</f>
        <v>8</v>
      </c>
      <c r="F615" s="1">
        <f>IF(A615&lt;3.5,0,1)</f>
        <v>0</v>
      </c>
    </row>
    <row r="616" spans="1:6" x14ac:dyDescent="0.4">
      <c r="A616" s="2">
        <v>1</v>
      </c>
      <c r="B616" t="s">
        <v>27</v>
      </c>
      <c r="C616" t="s">
        <v>28</v>
      </c>
      <c r="D616" t="s">
        <v>1748</v>
      </c>
      <c r="E616" s="1" t="str">
        <f>IF(ISNUMBER(SEARCH("Find My Phone",C616)), "8","")</f>
        <v>8</v>
      </c>
      <c r="F616" s="1">
        <f>IF(A616&lt;3.5,0,1)</f>
        <v>0</v>
      </c>
    </row>
    <row r="617" spans="1:6" x14ac:dyDescent="0.4">
      <c r="A617" s="2">
        <v>2</v>
      </c>
      <c r="B617" t="s">
        <v>27</v>
      </c>
      <c r="C617" t="s">
        <v>28</v>
      </c>
      <c r="D617" t="s">
        <v>1752</v>
      </c>
      <c r="E617" s="1" t="str">
        <f>IF(ISNUMBER(SEARCH("Find My Phone",C617)), "8","")</f>
        <v>8</v>
      </c>
      <c r="F617" s="1">
        <f>IF(A617&lt;3.5,0,1)</f>
        <v>0</v>
      </c>
    </row>
    <row r="618" spans="1:6" x14ac:dyDescent="0.4">
      <c r="A618" s="2">
        <v>2</v>
      </c>
      <c r="B618" t="s">
        <v>27</v>
      </c>
      <c r="C618" t="s">
        <v>28</v>
      </c>
      <c r="D618" t="s">
        <v>1754</v>
      </c>
      <c r="E618" s="1" t="str">
        <f>IF(ISNUMBER(SEARCH("Find My Phone",C618)), "8","")</f>
        <v>8</v>
      </c>
      <c r="F618" s="1">
        <f>IF(A618&lt;3.5,0,1)</f>
        <v>0</v>
      </c>
    </row>
    <row r="619" spans="1:6" x14ac:dyDescent="0.4">
      <c r="A619" s="2">
        <v>3</v>
      </c>
      <c r="B619" t="s">
        <v>27</v>
      </c>
      <c r="C619" t="s">
        <v>28</v>
      </c>
      <c r="D619" t="s">
        <v>1756</v>
      </c>
      <c r="E619" s="1" t="str">
        <f>IF(ISNUMBER(SEARCH("Find My Phone",C619)), "8","")</f>
        <v>8</v>
      </c>
      <c r="F619" s="1">
        <f>IF(A619&lt;3.5,0,1)</f>
        <v>0</v>
      </c>
    </row>
    <row r="620" spans="1:6" x14ac:dyDescent="0.4">
      <c r="A620" s="2">
        <v>1</v>
      </c>
      <c r="B620" t="s">
        <v>27</v>
      </c>
      <c r="C620" t="s">
        <v>28</v>
      </c>
      <c r="D620" t="s">
        <v>1777</v>
      </c>
      <c r="E620" s="1" t="str">
        <f>IF(ISNUMBER(SEARCH("Find My Phone",C620)), "8","")</f>
        <v>8</v>
      </c>
      <c r="F620" s="1">
        <f>IF(A620&lt;3.5,0,1)</f>
        <v>0</v>
      </c>
    </row>
    <row r="621" spans="1:6" x14ac:dyDescent="0.4">
      <c r="A621" s="2">
        <v>1</v>
      </c>
      <c r="B621" t="s">
        <v>27</v>
      </c>
      <c r="C621" t="s">
        <v>28</v>
      </c>
      <c r="D621" t="s">
        <v>1778</v>
      </c>
      <c r="E621" s="1" t="str">
        <f>IF(ISNUMBER(SEARCH("Find My Phone",C621)), "8","")</f>
        <v>8</v>
      </c>
      <c r="F621" s="1">
        <f>IF(A621&lt;3.5,0,1)</f>
        <v>0</v>
      </c>
    </row>
    <row r="622" spans="1:6" x14ac:dyDescent="0.4">
      <c r="A622" s="2">
        <v>1</v>
      </c>
      <c r="B622" t="s">
        <v>27</v>
      </c>
      <c r="C622" t="s">
        <v>28</v>
      </c>
      <c r="D622" t="s">
        <v>1781</v>
      </c>
      <c r="E622" s="1" t="str">
        <f>IF(ISNUMBER(SEARCH("Find My Phone",C622)), "8","")</f>
        <v>8</v>
      </c>
      <c r="F622" s="1">
        <f>IF(A622&lt;3.5,0,1)</f>
        <v>0</v>
      </c>
    </row>
    <row r="623" spans="1:6" x14ac:dyDescent="0.4">
      <c r="A623" s="2">
        <v>2</v>
      </c>
      <c r="B623" t="s">
        <v>24</v>
      </c>
      <c r="C623" t="s">
        <v>46</v>
      </c>
      <c r="D623" t="s">
        <v>103</v>
      </c>
      <c r="E623" s="1" t="str">
        <f>IF(ISNUMBER(SEARCH("frustrating",D623)), "8","")</f>
        <v>8</v>
      </c>
      <c r="F623" s="1">
        <f>IF(A623&lt;3.5,0,1)</f>
        <v>0</v>
      </c>
    </row>
    <row r="624" spans="1:6" x14ac:dyDescent="0.4">
      <c r="A624" s="2">
        <v>1</v>
      </c>
      <c r="B624" t="s">
        <v>55</v>
      </c>
      <c r="C624" t="s">
        <v>83</v>
      </c>
      <c r="D624" t="s">
        <v>256</v>
      </c>
      <c r="E624" s="1" t="str">
        <f>IF(ISNUMBER(SEARCH("frustrating",D624)), "8","")</f>
        <v>8</v>
      </c>
      <c r="F624" s="1">
        <f>IF(A624&lt;3.5,0,1)</f>
        <v>0</v>
      </c>
    </row>
    <row r="625" spans="1:6" x14ac:dyDescent="0.4">
      <c r="A625" s="2">
        <v>1</v>
      </c>
      <c r="B625" t="s">
        <v>33</v>
      </c>
      <c r="C625" t="s">
        <v>34</v>
      </c>
      <c r="D625" t="s">
        <v>509</v>
      </c>
      <c r="E625" s="1" t="str">
        <f>IF(ISNUMBER(SEARCH("frustrating",D625)), "8","")</f>
        <v>8</v>
      </c>
      <c r="F625" s="1">
        <f>IF(A625&lt;3.5,0,1)</f>
        <v>0</v>
      </c>
    </row>
    <row r="626" spans="1:6" x14ac:dyDescent="0.4">
      <c r="A626" s="2">
        <v>1</v>
      </c>
      <c r="B626" t="s">
        <v>75</v>
      </c>
      <c r="C626" t="s">
        <v>76</v>
      </c>
      <c r="D626" t="s">
        <v>719</v>
      </c>
      <c r="E626" s="1" t="str">
        <f>IF(ISNUMBER(SEARCH("frustrating",D626)), "8","")</f>
        <v>8</v>
      </c>
      <c r="F626" s="1">
        <f>IF(A626&lt;3.5,0,1)</f>
        <v>0</v>
      </c>
    </row>
    <row r="627" spans="1:6" x14ac:dyDescent="0.4">
      <c r="A627" s="2">
        <v>2</v>
      </c>
      <c r="B627" t="s">
        <v>55</v>
      </c>
      <c r="C627" t="s">
        <v>83</v>
      </c>
      <c r="D627" t="s">
        <v>986</v>
      </c>
      <c r="E627" s="1" t="str">
        <f>IF(ISNUMBER(SEARCH("frustrating",D627)), "8","")</f>
        <v>8</v>
      </c>
      <c r="F627" s="1">
        <f>IF(A627&lt;3.5,0,1)</f>
        <v>0</v>
      </c>
    </row>
    <row r="628" spans="1:6" x14ac:dyDescent="0.4">
      <c r="A628" s="2">
        <v>1</v>
      </c>
      <c r="B628" t="s">
        <v>5</v>
      </c>
      <c r="C628" t="s">
        <v>183</v>
      </c>
      <c r="D628" t="s">
        <v>1030</v>
      </c>
      <c r="E628" s="1" t="str">
        <f>IF(ISNUMBER(SEARCH("frustrating",D628)), "8","")</f>
        <v>8</v>
      </c>
      <c r="F628" s="1">
        <f>IF(A628&lt;3.5,0,1)</f>
        <v>0</v>
      </c>
    </row>
    <row r="629" spans="1:6" x14ac:dyDescent="0.4">
      <c r="A629" s="2">
        <v>3</v>
      </c>
      <c r="B629" t="s">
        <v>48</v>
      </c>
      <c r="C629" t="s">
        <v>405</v>
      </c>
      <c r="D629" t="s">
        <v>1277</v>
      </c>
      <c r="E629" s="1" t="str">
        <f>IF(ISNUMBER(SEARCH("frustrating",D629)), "8","")</f>
        <v>8</v>
      </c>
      <c r="F629" s="1">
        <f>IF(A629&lt;3.5,0,1)</f>
        <v>0</v>
      </c>
    </row>
    <row r="630" spans="1:6" x14ac:dyDescent="0.4">
      <c r="A630" s="2">
        <v>1</v>
      </c>
      <c r="B630" t="s">
        <v>159</v>
      </c>
      <c r="C630" t="s">
        <v>478</v>
      </c>
      <c r="D630" t="s">
        <v>1376</v>
      </c>
      <c r="E630" s="1" t="str">
        <f>IF(ISNUMBER(SEARCH("frustrating",D630)), "8","")</f>
        <v>8</v>
      </c>
      <c r="F630" s="1">
        <f>IF(A630&lt;3.5,0,1)</f>
        <v>0</v>
      </c>
    </row>
    <row r="631" spans="1:6" x14ac:dyDescent="0.4">
      <c r="A631" s="2">
        <v>1</v>
      </c>
      <c r="B631" t="s">
        <v>15</v>
      </c>
      <c r="C631" t="s">
        <v>1450</v>
      </c>
      <c r="D631" t="s">
        <v>1451</v>
      </c>
      <c r="E631" s="1" t="str">
        <f>IF(ISNUMBER(SEARCH("frustrating",D631)), "8","")</f>
        <v>8</v>
      </c>
      <c r="F631" s="1">
        <f>IF(A631&lt;3.5,0,1)</f>
        <v>0</v>
      </c>
    </row>
    <row r="632" spans="1:6" x14ac:dyDescent="0.4">
      <c r="A632" s="2">
        <v>1</v>
      </c>
      <c r="B632" t="s">
        <v>36</v>
      </c>
      <c r="C632" t="s">
        <v>170</v>
      </c>
      <c r="D632" t="s">
        <v>1650</v>
      </c>
      <c r="E632" s="1" t="str">
        <f>IF(ISNUMBER(SEARCH("frustrating",D632)), "8","")</f>
        <v>8</v>
      </c>
      <c r="F632" s="1">
        <f>IF(A632&lt;3.5,0,1)</f>
        <v>0</v>
      </c>
    </row>
    <row r="633" spans="1:6" x14ac:dyDescent="0.4">
      <c r="A633" s="2">
        <v>1</v>
      </c>
      <c r="B633" t="s">
        <v>5</v>
      </c>
      <c r="C633" t="s">
        <v>115</v>
      </c>
      <c r="D633" t="s">
        <v>116</v>
      </c>
      <c r="E633" s="1" t="str">
        <f>IF(ISNUMBER(SEARCH("could be",D633)), "8","")</f>
        <v>8</v>
      </c>
      <c r="F633" s="1">
        <f>IF(A633&lt;3.5,0,1)</f>
        <v>0</v>
      </c>
    </row>
    <row r="634" spans="1:6" x14ac:dyDescent="0.4">
      <c r="A634" s="2">
        <v>2</v>
      </c>
      <c r="B634" t="s">
        <v>55</v>
      </c>
      <c r="C634" t="s">
        <v>128</v>
      </c>
      <c r="D634" t="s">
        <v>129</v>
      </c>
      <c r="E634" s="1" t="str">
        <f>IF(ISNUMBER(SEARCH("could be",D634)), "8","")</f>
        <v>8</v>
      </c>
      <c r="F634" s="1">
        <f>IF(A634&lt;3.5,0,1)</f>
        <v>0</v>
      </c>
    </row>
    <row r="635" spans="1:6" x14ac:dyDescent="0.4">
      <c r="A635" s="2">
        <v>2</v>
      </c>
      <c r="B635" t="s">
        <v>55</v>
      </c>
      <c r="C635" t="s">
        <v>442</v>
      </c>
      <c r="D635" t="s">
        <v>443</v>
      </c>
      <c r="E635" s="1" t="str">
        <f>IF(ISNUMBER(SEARCH("could be",D635)), "8","")</f>
        <v>8</v>
      </c>
      <c r="F635" s="1">
        <f>IF(A635&lt;3.5,0,1)</f>
        <v>0</v>
      </c>
    </row>
    <row r="636" spans="1:6" x14ac:dyDescent="0.4">
      <c r="A636" s="2">
        <v>2</v>
      </c>
      <c r="B636" t="s">
        <v>15</v>
      </c>
      <c r="C636" t="s">
        <v>559</v>
      </c>
      <c r="D636" t="s">
        <v>560</v>
      </c>
      <c r="E636" s="1" t="str">
        <f>IF(ISNUMBER(SEARCH("could be",D636)), "8","")</f>
        <v>8</v>
      </c>
      <c r="F636" s="1">
        <f>IF(A636&lt;3.5,0,1)</f>
        <v>0</v>
      </c>
    </row>
    <row r="637" spans="1:6" x14ac:dyDescent="0.4">
      <c r="A637" s="2">
        <v>1</v>
      </c>
      <c r="B637" t="s">
        <v>24</v>
      </c>
      <c r="C637" t="s">
        <v>43</v>
      </c>
      <c r="D637" t="s">
        <v>692</v>
      </c>
      <c r="E637" s="1" t="str">
        <f>IF(ISNUMBER(SEARCH("could be",D637)), "8","")</f>
        <v>8</v>
      </c>
      <c r="F637" s="1">
        <f>IF(A637&lt;3.5,0,1)</f>
        <v>0</v>
      </c>
    </row>
    <row r="638" spans="1:6" x14ac:dyDescent="0.4">
      <c r="A638" s="2">
        <v>1</v>
      </c>
      <c r="B638" t="s">
        <v>605</v>
      </c>
      <c r="C638" t="s">
        <v>856</v>
      </c>
      <c r="D638" t="s">
        <v>857</v>
      </c>
      <c r="E638" s="1" t="str">
        <f>IF(ISNUMBER(SEARCH("could be",D638)), "8","")</f>
        <v>8</v>
      </c>
      <c r="F638" s="1">
        <f>IF(A638&lt;3.5,0,1)</f>
        <v>0</v>
      </c>
    </row>
    <row r="639" spans="1:6" x14ac:dyDescent="0.4">
      <c r="A639" s="2">
        <v>2</v>
      </c>
      <c r="B639" t="s">
        <v>75</v>
      </c>
      <c r="C639" t="s">
        <v>76</v>
      </c>
      <c r="D639" t="s">
        <v>1045</v>
      </c>
      <c r="E639" s="1" t="str">
        <f>IF(ISNUMBER(SEARCH("could be",D639)), "8","")</f>
        <v>8</v>
      </c>
      <c r="F639" s="1">
        <f>IF(A639&lt;3.5,0,1)</f>
        <v>0</v>
      </c>
    </row>
    <row r="640" spans="1:6" x14ac:dyDescent="0.4">
      <c r="A640" s="2">
        <v>3</v>
      </c>
      <c r="B640" t="s">
        <v>33</v>
      </c>
      <c r="C640" t="s">
        <v>34</v>
      </c>
      <c r="D640" t="s">
        <v>1335</v>
      </c>
      <c r="E640" s="1" t="str">
        <f>IF(ISNUMBER(SEARCH("could be",D640)), "8","")</f>
        <v>8</v>
      </c>
      <c r="F640" s="1">
        <f>IF(A640&lt;3.5,0,1)</f>
        <v>0</v>
      </c>
    </row>
    <row r="641" spans="1:6" x14ac:dyDescent="0.4">
      <c r="A641" s="2">
        <v>1</v>
      </c>
      <c r="B641" t="s">
        <v>8</v>
      </c>
      <c r="C641" t="s">
        <v>1550</v>
      </c>
      <c r="D641" t="s">
        <v>1551</v>
      </c>
      <c r="E641" s="1" t="str">
        <f>IF(ISNUMBER(SEARCH("could be",D641)), "8","")</f>
        <v>8</v>
      </c>
      <c r="F641" s="1">
        <f>IF(A641&lt;3.5,0,1)</f>
        <v>0</v>
      </c>
    </row>
    <row r="642" spans="1:6" x14ac:dyDescent="0.4">
      <c r="A642" s="2">
        <v>2</v>
      </c>
      <c r="B642" t="s">
        <v>281</v>
      </c>
      <c r="C642" t="s">
        <v>282</v>
      </c>
      <c r="D642" t="s">
        <v>1758</v>
      </c>
      <c r="E642" s="1" t="str">
        <f>IF(ISNUMBER(SEARCH("could be",D642)), "8","")</f>
        <v>8</v>
      </c>
      <c r="F642" s="1">
        <f>IF(A642&lt;3.5,0,1)</f>
        <v>0</v>
      </c>
    </row>
    <row r="643" spans="1:6" x14ac:dyDescent="0.4">
      <c r="A643" s="2">
        <v>1</v>
      </c>
      <c r="B643" t="s">
        <v>24</v>
      </c>
      <c r="C643" t="s">
        <v>25</v>
      </c>
      <c r="D643" t="s">
        <v>26</v>
      </c>
      <c r="E643" s="1" t="str">
        <f>IF(ISNUMBER(SEARCH("would use",D643)), "8","")</f>
        <v>8</v>
      </c>
      <c r="F643" s="1">
        <f>IF(A643&lt;3.5,0,1)</f>
        <v>0</v>
      </c>
    </row>
    <row r="644" spans="1:6" x14ac:dyDescent="0.4">
      <c r="A644" s="2">
        <v>1</v>
      </c>
      <c r="B644" t="s">
        <v>75</v>
      </c>
      <c r="C644" t="s">
        <v>76</v>
      </c>
      <c r="D644" t="s">
        <v>77</v>
      </c>
      <c r="E644" s="1" t="str">
        <f>IF(ISNUMBER(SEARCH("would use",D644)), "8","")</f>
        <v>8</v>
      </c>
      <c r="F644" s="1">
        <f>IF(A644&lt;3.5,0,1)</f>
        <v>0</v>
      </c>
    </row>
    <row r="645" spans="1:6" x14ac:dyDescent="0.4">
      <c r="A645" s="2">
        <v>3</v>
      </c>
      <c r="B645" t="s">
        <v>18</v>
      </c>
      <c r="C645" t="s">
        <v>236</v>
      </c>
      <c r="D645" t="s">
        <v>237</v>
      </c>
      <c r="E645" s="1" t="str">
        <f>IF(ISNUMBER(SEARCH("would use",D645)), "8","")</f>
        <v>8</v>
      </c>
      <c r="F645" s="1">
        <f>IF(A645&lt;3.5,0,1)</f>
        <v>0</v>
      </c>
    </row>
    <row r="646" spans="1:6" x14ac:dyDescent="0.4">
      <c r="A646" s="2">
        <v>3</v>
      </c>
      <c r="B646" t="s">
        <v>15</v>
      </c>
      <c r="C646" t="s">
        <v>16</v>
      </c>
      <c r="D646" t="s">
        <v>96</v>
      </c>
      <c r="E646" s="1" t="str">
        <f>IF(ISNUMBER(SEARCH("not very",D646)), "8","")</f>
        <v>8</v>
      </c>
      <c r="F646" s="1">
        <f>IF(A646&lt;3.5,0,1)</f>
        <v>0</v>
      </c>
    </row>
    <row r="647" spans="1:6" x14ac:dyDescent="0.4">
      <c r="A647" s="2">
        <v>2</v>
      </c>
      <c r="B647" t="s">
        <v>15</v>
      </c>
      <c r="C647" t="s">
        <v>125</v>
      </c>
      <c r="D647" t="s">
        <v>581</v>
      </c>
      <c r="E647" s="1" t="str">
        <f>IF(ISNUMBER(SEARCH("not very",D647)), "8","")</f>
        <v>8</v>
      </c>
      <c r="F647" s="1">
        <f>IF(A647&lt;3.5,0,1)</f>
        <v>0</v>
      </c>
    </row>
    <row r="648" spans="1:6" x14ac:dyDescent="0.4">
      <c r="A648" s="2">
        <v>1</v>
      </c>
      <c r="B648" t="s">
        <v>196</v>
      </c>
      <c r="C648" t="s">
        <v>288</v>
      </c>
      <c r="D648" t="s">
        <v>855</v>
      </c>
      <c r="E648" s="1" t="str">
        <f>IF(ISNUMBER(SEARCH("not very",D648)), "8","")</f>
        <v>8</v>
      </c>
      <c r="F648" s="1">
        <f>IF(A648&lt;3.5,0,1)</f>
        <v>0</v>
      </c>
    </row>
    <row r="649" spans="1:6" x14ac:dyDescent="0.4">
      <c r="A649" s="2">
        <v>3</v>
      </c>
      <c r="B649" t="s">
        <v>18</v>
      </c>
      <c r="C649" t="s">
        <v>952</v>
      </c>
      <c r="D649" t="s">
        <v>953</v>
      </c>
      <c r="E649" s="1" t="str">
        <f>IF(ISNUMBER(SEARCH("not very",D649)), "8","")</f>
        <v>8</v>
      </c>
      <c r="F649" s="1">
        <f>IF(A649&lt;3.5,0,1)</f>
        <v>0</v>
      </c>
    </row>
    <row r="650" spans="1:6" x14ac:dyDescent="0.4">
      <c r="A650" s="2">
        <v>2</v>
      </c>
      <c r="B650" t="s">
        <v>5</v>
      </c>
      <c r="C650" t="s">
        <v>462</v>
      </c>
      <c r="D650" t="s">
        <v>1332</v>
      </c>
      <c r="E650" s="1" t="str">
        <f>IF(ISNUMBER(SEARCH("not very",D650)), "8","")</f>
        <v>8</v>
      </c>
      <c r="F650" s="1">
        <f>IF(A650&lt;3.5,0,1)</f>
        <v>0</v>
      </c>
    </row>
    <row r="651" spans="1:6" x14ac:dyDescent="0.4">
      <c r="A651" s="2">
        <v>1</v>
      </c>
      <c r="B651" t="s">
        <v>33</v>
      </c>
      <c r="C651" t="s">
        <v>132</v>
      </c>
      <c r="D651" t="s">
        <v>1566</v>
      </c>
      <c r="E651" s="1" t="str">
        <f>IF(ISNUMBER(SEARCH("not very",D651)), "8","")</f>
        <v>8</v>
      </c>
      <c r="F651" s="1">
        <f>IF(A651&lt;3.5,0,1)</f>
        <v>0</v>
      </c>
    </row>
    <row r="652" spans="1:6" x14ac:dyDescent="0.4">
      <c r="A652" s="2">
        <v>1</v>
      </c>
      <c r="B652" t="s">
        <v>5</v>
      </c>
      <c r="C652" t="s">
        <v>183</v>
      </c>
      <c r="D652" t="s">
        <v>286</v>
      </c>
      <c r="E652" s="1" t="str">
        <f>IF(ISNUMBER(SEARCH("won't",D652)), "8","")</f>
        <v>8</v>
      </c>
      <c r="F652" s="1">
        <f>IF(A652&lt;3.5,0,1)</f>
        <v>0</v>
      </c>
    </row>
    <row r="653" spans="1:6" x14ac:dyDescent="0.4">
      <c r="A653" s="2">
        <v>1</v>
      </c>
      <c r="B653" t="s">
        <v>33</v>
      </c>
      <c r="C653" t="s">
        <v>34</v>
      </c>
      <c r="D653" t="s">
        <v>330</v>
      </c>
      <c r="E653" s="1" t="str">
        <f>IF(ISNUMBER(SEARCH("won't",D653)), "8","")</f>
        <v>8</v>
      </c>
      <c r="F653" s="1">
        <f>IF(A653&lt;3.5,0,1)</f>
        <v>0</v>
      </c>
    </row>
    <row r="654" spans="1:6" x14ac:dyDescent="0.4">
      <c r="A654" s="2">
        <v>1</v>
      </c>
      <c r="B654" t="s">
        <v>24</v>
      </c>
      <c r="C654" t="s">
        <v>43</v>
      </c>
      <c r="D654" t="s">
        <v>375</v>
      </c>
      <c r="E654" s="1" t="str">
        <f>IF(ISNUMBER(SEARCH("won't",D654)), "8","")</f>
        <v>8</v>
      </c>
      <c r="F654" s="1">
        <f>IF(A654&lt;3.5,0,1)</f>
        <v>0</v>
      </c>
    </row>
    <row r="655" spans="1:6" x14ac:dyDescent="0.4">
      <c r="A655" s="2">
        <v>1</v>
      </c>
      <c r="B655" t="s">
        <v>33</v>
      </c>
      <c r="C655" t="s">
        <v>34</v>
      </c>
      <c r="D655" t="s">
        <v>444</v>
      </c>
      <c r="E655" s="1" t="str">
        <f>IF(ISNUMBER(SEARCH("won't",D655)), "8","")</f>
        <v>8</v>
      </c>
      <c r="F655" s="1">
        <f>IF(A655&lt;3.5,0,1)</f>
        <v>0</v>
      </c>
    </row>
    <row r="656" spans="1:6" x14ac:dyDescent="0.4">
      <c r="A656" s="2">
        <v>1</v>
      </c>
      <c r="B656" t="s">
        <v>12</v>
      </c>
      <c r="C656" t="s">
        <v>494</v>
      </c>
      <c r="D656" t="s">
        <v>495</v>
      </c>
      <c r="E656" s="1" t="str">
        <f>IF(ISNUMBER(SEARCH("won't",D656)), "8","")</f>
        <v>8</v>
      </c>
      <c r="F656" s="1">
        <f>IF(A656&lt;3.5,0,1)</f>
        <v>0</v>
      </c>
    </row>
    <row r="657" spans="1:6" x14ac:dyDescent="0.4">
      <c r="A657" s="2">
        <v>2</v>
      </c>
      <c r="B657" t="s">
        <v>15</v>
      </c>
      <c r="C657" t="s">
        <v>16</v>
      </c>
      <c r="D657" t="s">
        <v>531</v>
      </c>
      <c r="E657" s="1" t="str">
        <f>IF(ISNUMBER(SEARCH("won't",D657)), "8","")</f>
        <v>8</v>
      </c>
      <c r="F657" s="1">
        <f>IF(A657&lt;3.5,0,1)</f>
        <v>0</v>
      </c>
    </row>
    <row r="658" spans="1:6" x14ac:dyDescent="0.4">
      <c r="A658" s="2">
        <v>3</v>
      </c>
      <c r="B658" t="s">
        <v>75</v>
      </c>
      <c r="C658" t="s">
        <v>76</v>
      </c>
      <c r="D658" t="s">
        <v>608</v>
      </c>
      <c r="E658" s="1" t="str">
        <f>IF(ISNUMBER(SEARCH("won't",D658)), "8","")</f>
        <v>8</v>
      </c>
      <c r="F658" s="1">
        <f>IF(A658&lt;3.5,0,1)</f>
        <v>0</v>
      </c>
    </row>
    <row r="659" spans="1:6" x14ac:dyDescent="0.4">
      <c r="A659" s="2">
        <v>1</v>
      </c>
      <c r="B659" t="s">
        <v>5</v>
      </c>
      <c r="C659" t="s">
        <v>115</v>
      </c>
      <c r="D659" t="s">
        <v>809</v>
      </c>
      <c r="E659" s="1" t="str">
        <f>IF(ISNUMBER(SEARCH("won't",D659)), "8","")</f>
        <v>8</v>
      </c>
      <c r="F659" s="1">
        <f>IF(A659&lt;3.5,0,1)</f>
        <v>0</v>
      </c>
    </row>
    <row r="660" spans="1:6" x14ac:dyDescent="0.4">
      <c r="A660" s="2">
        <v>1</v>
      </c>
      <c r="B660" t="s">
        <v>36</v>
      </c>
      <c r="C660" t="s">
        <v>37</v>
      </c>
      <c r="D660" t="s">
        <v>1006</v>
      </c>
      <c r="E660" s="1" t="str">
        <f>IF(ISNUMBER(SEARCH("won't",D660)), "8","")</f>
        <v>8</v>
      </c>
      <c r="F660" s="1">
        <f>IF(A660&lt;3.5,0,1)</f>
        <v>0</v>
      </c>
    </row>
    <row r="661" spans="1:6" x14ac:dyDescent="0.4">
      <c r="A661" s="2">
        <v>1</v>
      </c>
      <c r="B661" t="s">
        <v>33</v>
      </c>
      <c r="C661" t="s">
        <v>389</v>
      </c>
      <c r="D661" t="s">
        <v>1017</v>
      </c>
      <c r="E661" s="1" t="str">
        <f>IF(ISNUMBER(SEARCH("won't",D661)), "8","")</f>
        <v>8</v>
      </c>
      <c r="F661" s="1">
        <f>IF(A661&lt;3.5,0,1)</f>
        <v>0</v>
      </c>
    </row>
    <row r="662" spans="1:6" x14ac:dyDescent="0.4">
      <c r="A662" s="2">
        <v>1</v>
      </c>
      <c r="B662" t="s">
        <v>5</v>
      </c>
      <c r="C662" t="s">
        <v>115</v>
      </c>
      <c r="D662" t="s">
        <v>1065</v>
      </c>
      <c r="E662" s="1" t="str">
        <f>IF(ISNUMBER(SEARCH("won't",D662)), "8","")</f>
        <v>8</v>
      </c>
      <c r="F662" s="1">
        <f>IF(A662&lt;3.5,0,1)</f>
        <v>0</v>
      </c>
    </row>
    <row r="663" spans="1:6" x14ac:dyDescent="0.4">
      <c r="A663" s="2">
        <v>1</v>
      </c>
      <c r="B663" t="s">
        <v>5</v>
      </c>
      <c r="C663" t="s">
        <v>359</v>
      </c>
      <c r="D663" t="s">
        <v>1112</v>
      </c>
      <c r="E663" s="1" t="str">
        <f>IF(ISNUMBER(SEARCH("won't",D663)), "8","")</f>
        <v>8</v>
      </c>
      <c r="F663" s="1">
        <f>IF(A663&lt;3.5,0,1)</f>
        <v>0</v>
      </c>
    </row>
    <row r="664" spans="1:6" x14ac:dyDescent="0.4">
      <c r="A664" s="2">
        <v>1</v>
      </c>
      <c r="B664" t="s">
        <v>15</v>
      </c>
      <c r="C664" t="s">
        <v>125</v>
      </c>
      <c r="D664" t="s">
        <v>1142</v>
      </c>
      <c r="E664" s="1" t="str">
        <f>IF(ISNUMBER(SEARCH("won't",D664)), "8","")</f>
        <v>8</v>
      </c>
      <c r="F664" s="1">
        <f>IF(A664&lt;3.5,0,1)</f>
        <v>0</v>
      </c>
    </row>
    <row r="665" spans="1:6" x14ac:dyDescent="0.4">
      <c r="A665" s="2">
        <v>1</v>
      </c>
      <c r="B665" t="s">
        <v>15</v>
      </c>
      <c r="C665" t="s">
        <v>16</v>
      </c>
      <c r="D665" t="s">
        <v>1269</v>
      </c>
      <c r="E665" s="1" t="str">
        <f>IF(ISNUMBER(SEARCH("won't",D665)), "8","")</f>
        <v>8</v>
      </c>
      <c r="F665" s="1">
        <f>IF(A665&lt;3.5,0,1)</f>
        <v>0</v>
      </c>
    </row>
    <row r="666" spans="1:6" x14ac:dyDescent="0.4">
      <c r="A666" s="2">
        <v>1</v>
      </c>
      <c r="B666" t="s">
        <v>36</v>
      </c>
      <c r="C666" t="s">
        <v>367</v>
      </c>
      <c r="D666" t="s">
        <v>1447</v>
      </c>
      <c r="E666" s="1" t="str">
        <f>IF(ISNUMBER(SEARCH("won't",D666)), "8","")</f>
        <v>8</v>
      </c>
      <c r="F666" s="1">
        <f>IF(A666&lt;3.5,0,1)</f>
        <v>0</v>
      </c>
    </row>
    <row r="667" spans="1:6" x14ac:dyDescent="0.4">
      <c r="A667" s="2">
        <v>1</v>
      </c>
      <c r="B667" t="s">
        <v>24</v>
      </c>
      <c r="C667" t="s">
        <v>46</v>
      </c>
      <c r="D667" t="s">
        <v>1449</v>
      </c>
      <c r="E667" s="1" t="str">
        <f>IF(ISNUMBER(SEARCH("won't",D667)), "8","")</f>
        <v>8</v>
      </c>
      <c r="F667" s="1">
        <f>IF(A667&lt;3.5,0,1)</f>
        <v>0</v>
      </c>
    </row>
    <row r="668" spans="1:6" x14ac:dyDescent="0.4">
      <c r="A668" s="2">
        <v>3</v>
      </c>
      <c r="B668" t="s">
        <v>18</v>
      </c>
      <c r="C668" t="s">
        <v>270</v>
      </c>
      <c r="D668" t="s">
        <v>1513</v>
      </c>
      <c r="E668" s="1" t="str">
        <f>IF(ISNUMBER(SEARCH("won't",D668)), "8","")</f>
        <v>8</v>
      </c>
      <c r="F668" s="1">
        <f>IF(A668&lt;3.5,0,1)</f>
        <v>0</v>
      </c>
    </row>
    <row r="669" spans="1:6" x14ac:dyDescent="0.4">
      <c r="A669" s="2">
        <v>1</v>
      </c>
      <c r="B669" t="s">
        <v>36</v>
      </c>
      <c r="C669" t="s">
        <v>170</v>
      </c>
      <c r="D669" t="s">
        <v>1529</v>
      </c>
      <c r="E669" s="1" t="str">
        <f>IF(ISNUMBER(SEARCH("won't",D669)), "8","")</f>
        <v>8</v>
      </c>
      <c r="F669" s="1">
        <f>IF(A669&lt;3.5,0,1)</f>
        <v>0</v>
      </c>
    </row>
    <row r="670" spans="1:6" x14ac:dyDescent="0.4">
      <c r="A670" s="2">
        <v>1</v>
      </c>
      <c r="B670" t="s">
        <v>33</v>
      </c>
      <c r="C670" t="s">
        <v>34</v>
      </c>
      <c r="D670" t="s">
        <v>1620</v>
      </c>
      <c r="E670" s="1" t="str">
        <f>IF(ISNUMBER(SEARCH("won't",D670)), "8","")</f>
        <v>8</v>
      </c>
      <c r="F670" s="1">
        <f>IF(A670&lt;3.5,0,1)</f>
        <v>0</v>
      </c>
    </row>
    <row r="671" spans="1:6" x14ac:dyDescent="0.4">
      <c r="A671" s="2">
        <v>1</v>
      </c>
      <c r="B671" t="s">
        <v>24</v>
      </c>
      <c r="C671" t="s">
        <v>46</v>
      </c>
      <c r="D671" t="s">
        <v>79</v>
      </c>
      <c r="E671" s="1" t="str">
        <f>IF(ISNUMBER(SEARCH("waste",D671)), "8","")</f>
        <v>8</v>
      </c>
      <c r="F671" s="1">
        <f>IF(A671&lt;3.5,0,1)</f>
        <v>0</v>
      </c>
    </row>
    <row r="672" spans="1:6" x14ac:dyDescent="0.4">
      <c r="A672" s="2">
        <v>1</v>
      </c>
      <c r="B672" t="s">
        <v>33</v>
      </c>
      <c r="C672" t="s">
        <v>132</v>
      </c>
      <c r="D672" t="s">
        <v>133</v>
      </c>
      <c r="E672" s="1" t="str">
        <f>IF(ISNUMBER(SEARCH("waste",D672)), "8","")</f>
        <v>8</v>
      </c>
      <c r="F672" s="1">
        <f>IF(A672&lt;3.5,0,1)</f>
        <v>0</v>
      </c>
    </row>
    <row r="673" spans="1:6" x14ac:dyDescent="0.4">
      <c r="A673" s="2">
        <v>1</v>
      </c>
      <c r="B673" t="s">
        <v>18</v>
      </c>
      <c r="C673" t="s">
        <v>179</v>
      </c>
      <c r="D673" t="s">
        <v>447</v>
      </c>
      <c r="E673" s="1" t="str">
        <f>IF(ISNUMBER(SEARCH("waste",D673)), "8","")</f>
        <v>8</v>
      </c>
      <c r="F673" s="1">
        <f>IF(A673&lt;3.5,0,1)</f>
        <v>0</v>
      </c>
    </row>
    <row r="674" spans="1:6" x14ac:dyDescent="0.4">
      <c r="A674" s="2">
        <v>1</v>
      </c>
      <c r="B674" t="s">
        <v>24</v>
      </c>
      <c r="C674" t="s">
        <v>46</v>
      </c>
      <c r="D674" t="s">
        <v>576</v>
      </c>
      <c r="E674" s="1" t="str">
        <f>IF(ISNUMBER(SEARCH("waste",D674)), "8","")</f>
        <v>8</v>
      </c>
      <c r="F674" s="1">
        <f>IF(A674&lt;3.5,0,1)</f>
        <v>0</v>
      </c>
    </row>
    <row r="675" spans="1:6" x14ac:dyDescent="0.4">
      <c r="A675" s="2">
        <v>1</v>
      </c>
      <c r="B675" t="s">
        <v>48</v>
      </c>
      <c r="C675" t="s">
        <v>392</v>
      </c>
      <c r="D675" t="s">
        <v>619</v>
      </c>
      <c r="E675" s="1" t="str">
        <f>IF(ISNUMBER(SEARCH("waste",D675)), "8","")</f>
        <v>8</v>
      </c>
      <c r="F675" s="1">
        <f>IF(A675&lt;3.5,0,1)</f>
        <v>0</v>
      </c>
    </row>
    <row r="676" spans="1:6" x14ac:dyDescent="0.4">
      <c r="A676" s="2">
        <v>1</v>
      </c>
      <c r="B676" t="s">
        <v>99</v>
      </c>
      <c r="C676" t="s">
        <v>111</v>
      </c>
      <c r="D676" t="s">
        <v>783</v>
      </c>
      <c r="E676" s="1" t="str">
        <f>IF(ISNUMBER(SEARCH("waste",D676)), "8","")</f>
        <v>8</v>
      </c>
      <c r="F676" s="1">
        <f>IF(A676&lt;3.5,0,1)</f>
        <v>0</v>
      </c>
    </row>
    <row r="677" spans="1:6" x14ac:dyDescent="0.4">
      <c r="A677" s="2">
        <v>1</v>
      </c>
      <c r="B677" t="s">
        <v>104</v>
      </c>
      <c r="C677" t="s">
        <v>284</v>
      </c>
      <c r="D677" t="s">
        <v>834</v>
      </c>
      <c r="E677" s="1" t="str">
        <f>IF(ISNUMBER(SEARCH("waste",D677)), "8","")</f>
        <v>8</v>
      </c>
      <c r="F677" s="1">
        <f>IF(A677&lt;3.5,0,1)</f>
        <v>0</v>
      </c>
    </row>
    <row r="678" spans="1:6" x14ac:dyDescent="0.4">
      <c r="A678" s="2">
        <v>1</v>
      </c>
      <c r="B678" t="s">
        <v>8</v>
      </c>
      <c r="C678" t="s">
        <v>962</v>
      </c>
      <c r="D678" t="s">
        <v>963</v>
      </c>
      <c r="E678" s="1" t="str">
        <f>IF(ISNUMBER(SEARCH("waste",D678)), "8","")</f>
        <v>8</v>
      </c>
      <c r="F678" s="1">
        <f>IF(A678&lt;3.5,0,1)</f>
        <v>0</v>
      </c>
    </row>
    <row r="679" spans="1:6" x14ac:dyDescent="0.4">
      <c r="A679" s="2">
        <v>1</v>
      </c>
      <c r="B679" t="s">
        <v>18</v>
      </c>
      <c r="C679" t="s">
        <v>346</v>
      </c>
      <c r="D679" t="s">
        <v>1083</v>
      </c>
      <c r="E679" s="1" t="str">
        <f>IF(ISNUMBER(SEARCH("waste",D679)), "8","")</f>
        <v>8</v>
      </c>
      <c r="F679" s="1">
        <f>IF(A679&lt;3.5,0,1)</f>
        <v>0</v>
      </c>
    </row>
    <row r="680" spans="1:6" x14ac:dyDescent="0.4">
      <c r="A680" s="2">
        <v>1</v>
      </c>
      <c r="B680" t="s">
        <v>15</v>
      </c>
      <c r="C680" t="s">
        <v>125</v>
      </c>
      <c r="D680" t="s">
        <v>1123</v>
      </c>
      <c r="E680" s="1" t="str">
        <f>IF(ISNUMBER(SEARCH("waste",D680)), "8","")</f>
        <v>8</v>
      </c>
      <c r="F680" s="1">
        <f>IF(A680&lt;3.5,0,1)</f>
        <v>0</v>
      </c>
    </row>
    <row r="681" spans="1:6" x14ac:dyDescent="0.4">
      <c r="A681" s="2">
        <v>1</v>
      </c>
      <c r="B681" t="s">
        <v>24</v>
      </c>
      <c r="C681" t="s">
        <v>46</v>
      </c>
      <c r="D681" t="s">
        <v>1305</v>
      </c>
      <c r="E681" s="1" t="str">
        <f>IF(ISNUMBER(SEARCH("waste",D681)), "8","")</f>
        <v>8</v>
      </c>
      <c r="F681" s="1">
        <f>IF(A681&lt;3.5,0,1)</f>
        <v>0</v>
      </c>
    </row>
    <row r="682" spans="1:6" x14ac:dyDescent="0.4">
      <c r="A682" s="2">
        <v>1</v>
      </c>
      <c r="B682" t="s">
        <v>24</v>
      </c>
      <c r="C682" t="s">
        <v>1336</v>
      </c>
      <c r="D682" t="s">
        <v>1337</v>
      </c>
      <c r="E682" s="1" t="str">
        <f>IF(ISNUMBER(SEARCH("waste",D682)), "8","")</f>
        <v>8</v>
      </c>
      <c r="F682" s="1">
        <f>IF(A682&lt;3.5,0,1)</f>
        <v>0</v>
      </c>
    </row>
    <row r="683" spans="1:6" x14ac:dyDescent="0.4">
      <c r="A683" s="2">
        <v>1</v>
      </c>
      <c r="B683" t="s">
        <v>24</v>
      </c>
      <c r="C683" t="s">
        <v>1336</v>
      </c>
      <c r="D683" t="s">
        <v>1390</v>
      </c>
      <c r="E683" s="1" t="str">
        <f>IF(ISNUMBER(SEARCH("waste",D683)), "8","")</f>
        <v>8</v>
      </c>
      <c r="F683" s="1">
        <f>IF(A683&lt;3.5,0,1)</f>
        <v>0</v>
      </c>
    </row>
    <row r="684" spans="1:6" x14ac:dyDescent="0.4">
      <c r="A684" s="2">
        <v>1</v>
      </c>
      <c r="B684" t="s">
        <v>104</v>
      </c>
      <c r="C684" t="s">
        <v>284</v>
      </c>
      <c r="D684" t="s">
        <v>1443</v>
      </c>
      <c r="E684" s="1" t="str">
        <f>IF(ISNUMBER(SEARCH("waste",D684)), "8","")</f>
        <v>8</v>
      </c>
      <c r="F684" s="1">
        <f>IF(A684&lt;3.5,0,1)</f>
        <v>0</v>
      </c>
    </row>
    <row r="685" spans="1:6" x14ac:dyDescent="0.4">
      <c r="A685" s="2">
        <v>1</v>
      </c>
      <c r="B685" t="s">
        <v>18</v>
      </c>
      <c r="C685" t="s">
        <v>346</v>
      </c>
      <c r="D685" t="s">
        <v>1445</v>
      </c>
      <c r="E685" s="1" t="str">
        <f>IF(ISNUMBER(SEARCH("waste",D685)), "8","")</f>
        <v>8</v>
      </c>
      <c r="F685" s="1">
        <f>IF(A685&lt;3.5,0,1)</f>
        <v>0</v>
      </c>
    </row>
    <row r="686" spans="1:6" x14ac:dyDescent="0.4">
      <c r="A686" s="2">
        <v>1</v>
      </c>
      <c r="B686" t="s">
        <v>8</v>
      </c>
      <c r="C686" t="s">
        <v>1478</v>
      </c>
      <c r="D686" t="s">
        <v>1479</v>
      </c>
      <c r="E686" s="1" t="str">
        <f>IF(ISNUMBER(SEARCH("waste",D686)), "8","")</f>
        <v>8</v>
      </c>
      <c r="F686" s="1">
        <f>IF(A686&lt;3.5,0,1)</f>
        <v>0</v>
      </c>
    </row>
    <row r="687" spans="1:6" x14ac:dyDescent="0.4">
      <c r="A687" s="2">
        <v>1</v>
      </c>
      <c r="B687" t="s">
        <v>12</v>
      </c>
      <c r="C687" t="s">
        <v>339</v>
      </c>
      <c r="D687" t="s">
        <v>1646</v>
      </c>
      <c r="E687" s="1" t="str">
        <f>IF(ISNUMBER(SEARCH("waste",D687)), "8","")</f>
        <v>8</v>
      </c>
      <c r="F687" s="1">
        <f>IF(A687&lt;3.5,0,1)</f>
        <v>0</v>
      </c>
    </row>
    <row r="688" spans="1:6" x14ac:dyDescent="0.4">
      <c r="A688" s="2">
        <v>1</v>
      </c>
      <c r="B688" t="s">
        <v>36</v>
      </c>
      <c r="C688" t="s">
        <v>1020</v>
      </c>
      <c r="D688" t="s">
        <v>1123</v>
      </c>
      <c r="E688" s="1" t="str">
        <f>IF(ISNUMBER(SEARCH("waste",D688)), "8","")</f>
        <v>8</v>
      </c>
      <c r="F688" s="1">
        <f>IF(A688&lt;3.5,0,1)</f>
        <v>0</v>
      </c>
    </row>
    <row r="689" spans="1:6" x14ac:dyDescent="0.4">
      <c r="A689" s="2">
        <v>1</v>
      </c>
      <c r="B689" t="s">
        <v>196</v>
      </c>
      <c r="C689" t="s">
        <v>288</v>
      </c>
      <c r="D689" t="s">
        <v>1735</v>
      </c>
      <c r="E689" s="1" t="str">
        <f>IF(ISNUMBER(SEARCH("waste",D689)), "8","")</f>
        <v>8</v>
      </c>
      <c r="F689" s="1">
        <f>IF(A689&lt;3.5,0,1)</f>
        <v>0</v>
      </c>
    </row>
    <row r="690" spans="1:6" x14ac:dyDescent="0.4">
      <c r="A690" s="2">
        <v>3</v>
      </c>
      <c r="B690" t="s">
        <v>36</v>
      </c>
      <c r="C690" t="s">
        <v>37</v>
      </c>
      <c r="D690" t="s">
        <v>38</v>
      </c>
      <c r="E690" s="1" t="str">
        <f>IF(ISNUMBER(SEARCH("would love",D690)), "8","")</f>
        <v>8</v>
      </c>
      <c r="F690" s="1">
        <f>IF(A690&lt;3.5,0,1)</f>
        <v>0</v>
      </c>
    </row>
    <row r="691" spans="1:6" x14ac:dyDescent="0.4">
      <c r="A691" s="2">
        <v>3</v>
      </c>
      <c r="B691" t="s">
        <v>55</v>
      </c>
      <c r="C691" t="s">
        <v>56</v>
      </c>
      <c r="D691" t="s">
        <v>137</v>
      </c>
      <c r="E691" s="1" t="str">
        <f>IF(ISNUMBER(SEARCH("would love",D691)), "8","")</f>
        <v>8</v>
      </c>
      <c r="F691" s="1">
        <f>IF(A691&lt;3.5,0,1)</f>
        <v>0</v>
      </c>
    </row>
    <row r="692" spans="1:6" x14ac:dyDescent="0.4">
      <c r="A692" s="2">
        <v>2</v>
      </c>
      <c r="B692" t="s">
        <v>75</v>
      </c>
      <c r="C692" t="s">
        <v>76</v>
      </c>
      <c r="D692" t="s">
        <v>254</v>
      </c>
      <c r="E692" s="1" t="str">
        <f>IF(ISNUMBER(SEARCH("would love",D692)), "8","")</f>
        <v>8</v>
      </c>
      <c r="F692" s="1">
        <f>IF(A692&lt;3.5,0,1)</f>
        <v>0</v>
      </c>
    </row>
    <row r="693" spans="1:6" x14ac:dyDescent="0.4">
      <c r="A693" s="2">
        <v>3</v>
      </c>
      <c r="B693" t="s">
        <v>75</v>
      </c>
      <c r="C693" t="s">
        <v>76</v>
      </c>
      <c r="D693" t="s">
        <v>755</v>
      </c>
      <c r="E693" s="1" t="str">
        <f>IF(ISNUMBER(SEARCH("would love",D693)), "8","")</f>
        <v>8</v>
      </c>
      <c r="F693" s="1">
        <f>IF(A693&lt;3.5,0,1)</f>
        <v>0</v>
      </c>
    </row>
    <row r="694" spans="1:6" x14ac:dyDescent="0.4">
      <c r="A694" s="2">
        <v>2</v>
      </c>
      <c r="B694" t="s">
        <v>18</v>
      </c>
      <c r="C694" t="s">
        <v>311</v>
      </c>
      <c r="D694" t="s">
        <v>985</v>
      </c>
      <c r="E694" s="1" t="str">
        <f>IF(ISNUMBER(SEARCH("would love",D694)), "8","")</f>
        <v>8</v>
      </c>
      <c r="F694" s="1">
        <f>IF(A694&lt;3.5,0,1)</f>
        <v>0</v>
      </c>
    </row>
    <row r="695" spans="1:6" x14ac:dyDescent="0.4">
      <c r="A695" s="2">
        <v>1</v>
      </c>
      <c r="B695" t="s">
        <v>196</v>
      </c>
      <c r="C695" t="s">
        <v>1158</v>
      </c>
      <c r="D695" t="s">
        <v>1159</v>
      </c>
      <c r="E695" s="1" t="str">
        <f>IF(ISNUMBER(SEARCH("would love",D695)), "8","")</f>
        <v>8</v>
      </c>
      <c r="F695" s="1">
        <f>IF(A695&lt;3.5,0,1)</f>
        <v>0</v>
      </c>
    </row>
    <row r="696" spans="1:6" x14ac:dyDescent="0.4">
      <c r="A696" s="2">
        <v>3</v>
      </c>
      <c r="B696" t="s">
        <v>1216</v>
      </c>
      <c r="C696" t="s">
        <v>1369</v>
      </c>
      <c r="D696" t="s">
        <v>1370</v>
      </c>
      <c r="E696" s="1" t="str">
        <f>IF(ISNUMBER(SEARCH("would love",D696)), "8","")</f>
        <v>8</v>
      </c>
      <c r="F696" s="1">
        <f>IF(A696&lt;3.5,0,1)</f>
        <v>0</v>
      </c>
    </row>
    <row r="697" spans="1:6" x14ac:dyDescent="0.4">
      <c r="A697" s="2">
        <v>1</v>
      </c>
      <c r="B697" t="s">
        <v>75</v>
      </c>
      <c r="C697" t="s">
        <v>76</v>
      </c>
      <c r="D697" t="s">
        <v>1481</v>
      </c>
      <c r="E697" s="1" t="str">
        <f>IF(ISNUMBER(SEARCH("would love",D697)), "8","")</f>
        <v>8</v>
      </c>
      <c r="F697" s="1">
        <f>IF(A697&lt;3.5,0,1)</f>
        <v>0</v>
      </c>
    </row>
    <row r="698" spans="1:6" x14ac:dyDescent="0.4">
      <c r="A698" s="2">
        <v>1</v>
      </c>
      <c r="B698" t="s">
        <v>75</v>
      </c>
      <c r="C698" t="s">
        <v>1358</v>
      </c>
      <c r="D698" t="s">
        <v>1766</v>
      </c>
      <c r="E698" s="1" t="str">
        <f>IF(ISNUMBER(SEARCH("would love",D698)), "8","")</f>
        <v>8</v>
      </c>
      <c r="F698" s="1">
        <f>IF(A698&lt;3.5,0,1)</f>
        <v>0</v>
      </c>
    </row>
    <row r="699" spans="1:6" x14ac:dyDescent="0.4">
      <c r="A699" s="2">
        <v>1</v>
      </c>
      <c r="B699" t="s">
        <v>24</v>
      </c>
      <c r="C699" t="s">
        <v>139</v>
      </c>
      <c r="D699" t="s">
        <v>140</v>
      </c>
      <c r="E699" s="1" t="str">
        <f>IF(ISNUMBER(SEARCH("doesn't",D699)), "8","")</f>
        <v>8</v>
      </c>
      <c r="F699" s="1">
        <f>IF(A699&lt;3.5,0,1)</f>
        <v>0</v>
      </c>
    </row>
    <row r="700" spans="1:6" x14ac:dyDescent="0.4">
      <c r="A700" s="2">
        <v>1</v>
      </c>
      <c r="B700" t="s">
        <v>159</v>
      </c>
      <c r="C700" t="s">
        <v>160</v>
      </c>
      <c r="D700" t="s">
        <v>161</v>
      </c>
      <c r="E700" s="1" t="str">
        <f>IF(ISNUMBER(SEARCH("doesn't",D700)), "8","")</f>
        <v>8</v>
      </c>
      <c r="F700" s="1">
        <f>IF(A700&lt;3.5,0,1)</f>
        <v>0</v>
      </c>
    </row>
    <row r="701" spans="1:6" x14ac:dyDescent="0.4">
      <c r="A701" s="2">
        <v>1</v>
      </c>
      <c r="B701" t="s">
        <v>18</v>
      </c>
      <c r="C701" t="s">
        <v>179</v>
      </c>
      <c r="D701" t="s">
        <v>187</v>
      </c>
      <c r="E701" s="1" t="str">
        <f>IF(ISNUMBER(SEARCH("doesn't",D701)), "8","")</f>
        <v>8</v>
      </c>
      <c r="F701" s="1">
        <f>IF(A701&lt;3.5,0,1)</f>
        <v>0</v>
      </c>
    </row>
    <row r="702" spans="1:6" x14ac:dyDescent="0.4">
      <c r="A702" s="2">
        <v>1</v>
      </c>
      <c r="B702" t="s">
        <v>134</v>
      </c>
      <c r="C702" t="s">
        <v>199</v>
      </c>
      <c r="D702" t="s">
        <v>200</v>
      </c>
      <c r="E702" s="1" t="str">
        <f>IF(ISNUMBER(SEARCH("doesn't",D702)), "8","")</f>
        <v>8</v>
      </c>
      <c r="F702" s="1">
        <f>IF(A702&lt;3.5,0,1)</f>
        <v>0</v>
      </c>
    </row>
    <row r="703" spans="1:6" x14ac:dyDescent="0.4">
      <c r="A703" s="2">
        <v>2</v>
      </c>
      <c r="B703" t="s">
        <v>151</v>
      </c>
      <c r="C703" t="s">
        <v>206</v>
      </c>
      <c r="D703" t="s">
        <v>207</v>
      </c>
      <c r="E703" s="1" t="str">
        <f>IF(ISNUMBER(SEARCH("doesn't",D703)), "8","")</f>
        <v>8</v>
      </c>
      <c r="F703" s="1">
        <f>IF(A703&lt;3.5,0,1)</f>
        <v>0</v>
      </c>
    </row>
    <row r="704" spans="1:6" x14ac:dyDescent="0.4">
      <c r="A704" s="2">
        <v>1</v>
      </c>
      <c r="B704" t="s">
        <v>281</v>
      </c>
      <c r="C704" t="s">
        <v>282</v>
      </c>
      <c r="D704" t="s">
        <v>283</v>
      </c>
      <c r="E704" s="1" t="str">
        <f>IF(ISNUMBER(SEARCH("doesn't",D704)), "8","")</f>
        <v>8</v>
      </c>
      <c r="F704" s="1">
        <f>IF(A704&lt;3.5,0,1)</f>
        <v>0</v>
      </c>
    </row>
    <row r="705" spans="1:6" x14ac:dyDescent="0.4">
      <c r="A705" s="2">
        <v>2</v>
      </c>
      <c r="B705" t="s">
        <v>15</v>
      </c>
      <c r="C705" t="s">
        <v>16</v>
      </c>
      <c r="D705" t="s">
        <v>314</v>
      </c>
      <c r="E705" s="1" t="str">
        <f>IF(ISNUMBER(SEARCH("doesn't",D705)), "8","")</f>
        <v>8</v>
      </c>
      <c r="F705" s="1">
        <f>IF(A705&lt;3.5,0,1)</f>
        <v>0</v>
      </c>
    </row>
    <row r="706" spans="1:6" x14ac:dyDescent="0.4">
      <c r="A706" s="2">
        <v>1</v>
      </c>
      <c r="B706" t="s">
        <v>99</v>
      </c>
      <c r="C706" t="s">
        <v>111</v>
      </c>
      <c r="D706" t="s">
        <v>332</v>
      </c>
      <c r="E706" s="1" t="str">
        <f>IF(ISNUMBER(SEARCH("doesn't",D706)), "8","")</f>
        <v>8</v>
      </c>
      <c r="F706" s="1">
        <f>IF(A706&lt;3.5,0,1)</f>
        <v>0</v>
      </c>
    </row>
    <row r="707" spans="1:6" x14ac:dyDescent="0.4">
      <c r="A707" s="2">
        <v>1</v>
      </c>
      <c r="B707" t="s">
        <v>166</v>
      </c>
      <c r="C707" t="s">
        <v>167</v>
      </c>
      <c r="D707" t="s">
        <v>374</v>
      </c>
      <c r="E707" s="1" t="str">
        <f>IF(ISNUMBER(SEARCH("doesn't",D707)), "8","")</f>
        <v>8</v>
      </c>
      <c r="F707" s="1">
        <f>IF(A707&lt;3.5,0,1)</f>
        <v>0</v>
      </c>
    </row>
    <row r="708" spans="1:6" x14ac:dyDescent="0.4">
      <c r="A708" s="2">
        <v>2</v>
      </c>
      <c r="B708" t="s">
        <v>55</v>
      </c>
      <c r="C708" t="s">
        <v>83</v>
      </c>
      <c r="D708" t="s">
        <v>378</v>
      </c>
      <c r="E708" s="1" t="str">
        <f>IF(ISNUMBER(SEARCH("doesn't",D708)), "8","")</f>
        <v>8</v>
      </c>
      <c r="F708" s="1">
        <f>IF(A708&lt;3.5,0,1)</f>
        <v>0</v>
      </c>
    </row>
    <row r="709" spans="1:6" x14ac:dyDescent="0.4">
      <c r="A709" s="2">
        <v>1</v>
      </c>
      <c r="B709" t="s">
        <v>12</v>
      </c>
      <c r="C709" t="s">
        <v>145</v>
      </c>
      <c r="D709" t="s">
        <v>446</v>
      </c>
      <c r="E709" s="1" t="str">
        <f>IF(ISNUMBER(SEARCH("doesn't",D709)), "8","")</f>
        <v>8</v>
      </c>
      <c r="F709" s="1">
        <f>IF(A709&lt;3.5,0,1)</f>
        <v>0</v>
      </c>
    </row>
    <row r="710" spans="1:6" x14ac:dyDescent="0.4">
      <c r="A710" s="2">
        <v>3</v>
      </c>
      <c r="B710" t="s">
        <v>75</v>
      </c>
      <c r="C710" t="s">
        <v>480</v>
      </c>
      <c r="D710" t="s">
        <v>481</v>
      </c>
      <c r="E710" s="1" t="str">
        <f>IF(ISNUMBER(SEARCH("doesn't",D710)), "8","")</f>
        <v>8</v>
      </c>
      <c r="F710" s="1">
        <f>IF(A710&lt;3.5,0,1)</f>
        <v>0</v>
      </c>
    </row>
    <row r="711" spans="1:6" x14ac:dyDescent="0.4">
      <c r="A711" s="2">
        <v>2</v>
      </c>
      <c r="B711" t="s">
        <v>166</v>
      </c>
      <c r="C711" t="s">
        <v>167</v>
      </c>
      <c r="D711" t="s">
        <v>507</v>
      </c>
      <c r="E711" s="1" t="str">
        <f>IF(ISNUMBER(SEARCH("doesn't",D711)), "8","")</f>
        <v>8</v>
      </c>
      <c r="F711" s="1">
        <f>IF(A711&lt;3.5,0,1)</f>
        <v>0</v>
      </c>
    </row>
    <row r="712" spans="1:6" x14ac:dyDescent="0.4">
      <c r="A712" s="2">
        <v>1</v>
      </c>
      <c r="B712" t="s">
        <v>48</v>
      </c>
      <c r="C712" t="s">
        <v>392</v>
      </c>
      <c r="D712" t="s">
        <v>525</v>
      </c>
      <c r="E712" s="1" t="str">
        <f>IF(ISNUMBER(SEARCH("doesn't",D712)), "8","")</f>
        <v>8</v>
      </c>
      <c r="F712" s="1">
        <f>IF(A712&lt;3.5,0,1)</f>
        <v>0</v>
      </c>
    </row>
    <row r="713" spans="1:6" x14ac:dyDescent="0.4">
      <c r="A713" s="2">
        <v>2</v>
      </c>
      <c r="B713" t="s">
        <v>18</v>
      </c>
      <c r="C713" t="s">
        <v>548</v>
      </c>
      <c r="D713" t="s">
        <v>549</v>
      </c>
      <c r="E713" s="1" t="str">
        <f>IF(ISNUMBER(SEARCH("doesn't",D713)), "8","")</f>
        <v>8</v>
      </c>
      <c r="F713" s="1">
        <f>IF(A713&lt;3.5,0,1)</f>
        <v>0</v>
      </c>
    </row>
    <row r="714" spans="1:6" x14ac:dyDescent="0.4">
      <c r="A714" s="2">
        <v>1</v>
      </c>
      <c r="B714" t="s">
        <v>55</v>
      </c>
      <c r="C714" t="s">
        <v>625</v>
      </c>
      <c r="D714" t="s">
        <v>626</v>
      </c>
      <c r="E714" s="1" t="str">
        <f>IF(ISNUMBER(SEARCH("doesn't",D714)), "8","")</f>
        <v>8</v>
      </c>
      <c r="F714" s="1">
        <f>IF(A714&lt;3.5,0,1)</f>
        <v>0</v>
      </c>
    </row>
    <row r="715" spans="1:6" x14ac:dyDescent="0.4">
      <c r="A715" s="2">
        <v>3</v>
      </c>
      <c r="B715" t="s">
        <v>75</v>
      </c>
      <c r="C715" t="s">
        <v>76</v>
      </c>
      <c r="D715" t="s">
        <v>670</v>
      </c>
      <c r="E715" s="1" t="str">
        <f>IF(ISNUMBER(SEARCH("doesn't",D715)), "8","")</f>
        <v>8</v>
      </c>
      <c r="F715" s="1">
        <f>IF(A715&lt;3.5,0,1)</f>
        <v>0</v>
      </c>
    </row>
    <row r="716" spans="1:6" x14ac:dyDescent="0.4">
      <c r="A716" s="2">
        <v>1</v>
      </c>
      <c r="B716" t="s">
        <v>4</v>
      </c>
      <c r="C716" t="s">
        <v>684</v>
      </c>
      <c r="D716" t="s">
        <v>685</v>
      </c>
      <c r="E716" s="1" t="str">
        <f>IF(ISNUMBER(SEARCH("doesn't",D716)), "8","")</f>
        <v>8</v>
      </c>
      <c r="F716" s="1">
        <f>IF(A716&lt;3.5,0,1)</f>
        <v>0</v>
      </c>
    </row>
    <row r="717" spans="1:6" x14ac:dyDescent="0.4">
      <c r="A717" s="2">
        <v>1</v>
      </c>
      <c r="B717" t="s">
        <v>8</v>
      </c>
      <c r="C717" t="s">
        <v>696</v>
      </c>
      <c r="D717" t="s">
        <v>697</v>
      </c>
      <c r="E717" s="1" t="str">
        <f>IF(ISNUMBER(SEARCH("doesn't",D717)), "8","")</f>
        <v>8</v>
      </c>
      <c r="F717" s="1">
        <f>IF(A717&lt;3.5,0,1)</f>
        <v>0</v>
      </c>
    </row>
    <row r="718" spans="1:6" x14ac:dyDescent="0.4">
      <c r="A718" s="2">
        <v>1</v>
      </c>
      <c r="B718" t="s">
        <v>605</v>
      </c>
      <c r="C718" t="s">
        <v>715</v>
      </c>
      <c r="D718" t="s">
        <v>716</v>
      </c>
      <c r="E718" s="1" t="str">
        <f>IF(ISNUMBER(SEARCH("doesn't",D718)), "8","")</f>
        <v>8</v>
      </c>
      <c r="F718" s="1">
        <f>IF(A718&lt;3.5,0,1)</f>
        <v>0</v>
      </c>
    </row>
    <row r="719" spans="1:6" x14ac:dyDescent="0.4">
      <c r="A719" s="2">
        <v>1</v>
      </c>
      <c r="B719" t="s">
        <v>36</v>
      </c>
      <c r="C719" t="s">
        <v>37</v>
      </c>
      <c r="D719" t="s">
        <v>817</v>
      </c>
      <c r="E719" s="1" t="str">
        <f>IF(ISNUMBER(SEARCH("doesn't",D719)), "8","")</f>
        <v>8</v>
      </c>
      <c r="F719" s="1">
        <f>IF(A719&lt;3.5,0,1)</f>
        <v>0</v>
      </c>
    </row>
    <row r="720" spans="1:6" x14ac:dyDescent="0.4">
      <c r="A720" s="2">
        <v>3</v>
      </c>
      <c r="B720" t="s">
        <v>134</v>
      </c>
      <c r="C720" t="s">
        <v>903</v>
      </c>
      <c r="D720" t="s">
        <v>904</v>
      </c>
      <c r="E720" s="1" t="str">
        <f>IF(ISNUMBER(SEARCH("doesn't",D720)), "8","")</f>
        <v>8</v>
      </c>
      <c r="F720" s="1">
        <f>IF(A720&lt;3.5,0,1)</f>
        <v>0</v>
      </c>
    </row>
    <row r="721" spans="1:6" x14ac:dyDescent="0.4">
      <c r="A721" s="2">
        <v>3</v>
      </c>
      <c r="B721" t="s">
        <v>18</v>
      </c>
      <c r="C721" t="s">
        <v>179</v>
      </c>
      <c r="D721" t="s">
        <v>947</v>
      </c>
      <c r="E721" s="1" t="str">
        <f>IF(ISNUMBER(SEARCH("doesn't",D721)), "8","")</f>
        <v>8</v>
      </c>
      <c r="F721" s="1">
        <f>IF(A721&lt;3.5,0,1)</f>
        <v>0</v>
      </c>
    </row>
    <row r="722" spans="1:6" x14ac:dyDescent="0.4">
      <c r="A722" s="2">
        <v>2</v>
      </c>
      <c r="B722" t="s">
        <v>5</v>
      </c>
      <c r="C722" t="s">
        <v>183</v>
      </c>
      <c r="D722" t="s">
        <v>998</v>
      </c>
      <c r="E722" s="1" t="str">
        <f>IF(ISNUMBER(SEARCH("doesn't",D722)), "8","")</f>
        <v>8</v>
      </c>
      <c r="F722" s="1">
        <f>IF(A722&lt;3.5,0,1)</f>
        <v>0</v>
      </c>
    </row>
    <row r="723" spans="1:6" x14ac:dyDescent="0.4">
      <c r="A723" s="2">
        <v>1</v>
      </c>
      <c r="B723" t="s">
        <v>33</v>
      </c>
      <c r="C723" t="s">
        <v>132</v>
      </c>
      <c r="D723" t="s">
        <v>1036</v>
      </c>
      <c r="E723" s="1" t="str">
        <f>IF(ISNUMBER(SEARCH("doesn't",D723)), "8","")</f>
        <v>8</v>
      </c>
      <c r="F723" s="1">
        <f>IF(A723&lt;3.5,0,1)</f>
        <v>0</v>
      </c>
    </row>
    <row r="724" spans="1:6" x14ac:dyDescent="0.4">
      <c r="A724" s="2">
        <v>1</v>
      </c>
      <c r="B724" t="s">
        <v>122</v>
      </c>
      <c r="C724" t="s">
        <v>123</v>
      </c>
      <c r="D724" t="s">
        <v>1049</v>
      </c>
      <c r="E724" s="1" t="str">
        <f>IF(ISNUMBER(SEARCH("doesn't",D724)), "8","")</f>
        <v>8</v>
      </c>
      <c r="F724" s="1">
        <f>IF(A724&lt;3.5,0,1)</f>
        <v>0</v>
      </c>
    </row>
    <row r="725" spans="1:6" x14ac:dyDescent="0.4">
      <c r="A725" s="2">
        <v>1</v>
      </c>
      <c r="B725" t="s">
        <v>8</v>
      </c>
      <c r="C725" t="s">
        <v>1077</v>
      </c>
      <c r="D725" t="s">
        <v>1078</v>
      </c>
      <c r="E725" s="1" t="str">
        <f>IF(ISNUMBER(SEARCH("doesn't",D725)), "8","")</f>
        <v>8</v>
      </c>
      <c r="F725" s="1">
        <f>IF(A725&lt;3.5,0,1)</f>
        <v>0</v>
      </c>
    </row>
    <row r="726" spans="1:6" x14ac:dyDescent="0.4">
      <c r="A726" s="2">
        <v>2</v>
      </c>
      <c r="B726" t="s">
        <v>196</v>
      </c>
      <c r="C726" t="s">
        <v>1110</v>
      </c>
      <c r="D726" t="s">
        <v>1111</v>
      </c>
      <c r="E726" s="1" t="str">
        <f>IF(ISNUMBER(SEARCH("doesn't",D726)), "8","")</f>
        <v>8</v>
      </c>
      <c r="F726" s="1">
        <f>IF(A726&lt;3.5,0,1)</f>
        <v>0</v>
      </c>
    </row>
    <row r="727" spans="1:6" x14ac:dyDescent="0.4">
      <c r="A727" s="2">
        <v>2</v>
      </c>
      <c r="B727" t="s">
        <v>24</v>
      </c>
      <c r="C727" t="s">
        <v>46</v>
      </c>
      <c r="D727" t="s">
        <v>1147</v>
      </c>
      <c r="E727" s="1" t="str">
        <f>IF(ISNUMBER(SEARCH("doesn't",D727)), "8","")</f>
        <v>8</v>
      </c>
      <c r="F727" s="1">
        <f>IF(A727&lt;3.5,0,1)</f>
        <v>0</v>
      </c>
    </row>
    <row r="728" spans="1:6" x14ac:dyDescent="0.4">
      <c r="A728" s="2">
        <v>1</v>
      </c>
      <c r="B728" t="s">
        <v>15</v>
      </c>
      <c r="C728" t="s">
        <v>16</v>
      </c>
      <c r="D728" t="s">
        <v>1226</v>
      </c>
      <c r="E728" s="1" t="str">
        <f>IF(ISNUMBER(SEARCH("doesn't",D728)), "8","")</f>
        <v>8</v>
      </c>
      <c r="F728" s="1">
        <f>IF(A728&lt;3.5,0,1)</f>
        <v>0</v>
      </c>
    </row>
    <row r="729" spans="1:6" x14ac:dyDescent="0.4">
      <c r="A729" s="2">
        <v>1</v>
      </c>
      <c r="B729" t="s">
        <v>159</v>
      </c>
      <c r="C729" t="s">
        <v>160</v>
      </c>
      <c r="D729" t="s">
        <v>1230</v>
      </c>
      <c r="E729" s="1" t="str">
        <f>IF(ISNUMBER(SEARCH("doesn't",D729)), "8","")</f>
        <v>8</v>
      </c>
      <c r="F729" s="1">
        <f>IF(A729&lt;3.5,0,1)</f>
        <v>0</v>
      </c>
    </row>
    <row r="730" spans="1:6" x14ac:dyDescent="0.4">
      <c r="A730" s="2">
        <v>2</v>
      </c>
      <c r="B730" t="s">
        <v>24</v>
      </c>
      <c r="C730" t="s">
        <v>46</v>
      </c>
      <c r="D730" t="s">
        <v>1238</v>
      </c>
      <c r="E730" s="1" t="str">
        <f>IF(ISNUMBER(SEARCH("doesn't",D730)), "8","")</f>
        <v>8</v>
      </c>
      <c r="F730" s="1">
        <f>IF(A730&lt;3.5,0,1)</f>
        <v>0</v>
      </c>
    </row>
    <row r="731" spans="1:6" x14ac:dyDescent="0.4">
      <c r="A731" s="2">
        <v>2</v>
      </c>
      <c r="B731" t="s">
        <v>27</v>
      </c>
      <c r="C731" t="s">
        <v>81</v>
      </c>
      <c r="D731" t="s">
        <v>1346</v>
      </c>
      <c r="E731" s="1" t="str">
        <f>IF(ISNUMBER(SEARCH("doesn't",D731)), "8","")</f>
        <v>8</v>
      </c>
      <c r="F731" s="1">
        <f>IF(A731&lt;3.5,0,1)</f>
        <v>0</v>
      </c>
    </row>
    <row r="732" spans="1:6" x14ac:dyDescent="0.4">
      <c r="A732" s="2">
        <v>1</v>
      </c>
      <c r="B732" t="s">
        <v>75</v>
      </c>
      <c r="C732" t="s">
        <v>297</v>
      </c>
      <c r="D732" t="s">
        <v>1357</v>
      </c>
      <c r="E732" s="1" t="str">
        <f>IF(ISNUMBER(SEARCH("doesn't",D732)), "8","")</f>
        <v>8</v>
      </c>
      <c r="F732" s="1">
        <f>IF(A732&lt;3.5,0,1)</f>
        <v>0</v>
      </c>
    </row>
    <row r="733" spans="1:6" x14ac:dyDescent="0.4">
      <c r="A733" s="2">
        <v>1</v>
      </c>
      <c r="B733" t="s">
        <v>8</v>
      </c>
      <c r="C733" t="s">
        <v>175</v>
      </c>
      <c r="D733" t="s">
        <v>1378</v>
      </c>
      <c r="E733" s="1" t="str">
        <f>IF(ISNUMBER(SEARCH("doesn't",D733)), "8","")</f>
        <v>8</v>
      </c>
      <c r="F733" s="1">
        <f>IF(A733&lt;3.5,0,1)</f>
        <v>0</v>
      </c>
    </row>
    <row r="734" spans="1:6" x14ac:dyDescent="0.4">
      <c r="A734" s="2">
        <v>2</v>
      </c>
      <c r="B734" t="s">
        <v>27</v>
      </c>
      <c r="C734" t="s">
        <v>81</v>
      </c>
      <c r="D734" t="s">
        <v>1379</v>
      </c>
      <c r="E734" s="1" t="str">
        <f>IF(ISNUMBER(SEARCH("doesn't",D734)), "8","")</f>
        <v>8</v>
      </c>
      <c r="F734" s="1">
        <f>IF(A734&lt;3.5,0,1)</f>
        <v>0</v>
      </c>
    </row>
    <row r="735" spans="1:6" x14ac:dyDescent="0.4">
      <c r="A735" s="2">
        <v>1</v>
      </c>
      <c r="B735" t="s">
        <v>33</v>
      </c>
      <c r="C735" t="s">
        <v>34</v>
      </c>
      <c r="D735" t="s">
        <v>1383</v>
      </c>
      <c r="E735" s="1" t="str">
        <f>IF(ISNUMBER(SEARCH("doesn't",D735)), "8","")</f>
        <v>8</v>
      </c>
      <c r="F735" s="1">
        <f>IF(A735&lt;3.5,0,1)</f>
        <v>0</v>
      </c>
    </row>
    <row r="736" spans="1:6" x14ac:dyDescent="0.4">
      <c r="A736" s="2">
        <v>2</v>
      </c>
      <c r="B736" t="s">
        <v>55</v>
      </c>
      <c r="C736" t="s">
        <v>1384</v>
      </c>
      <c r="D736" t="s">
        <v>1385</v>
      </c>
      <c r="E736" s="1" t="str">
        <f>IF(ISNUMBER(SEARCH("doesn't",D736)), "8","")</f>
        <v>8</v>
      </c>
      <c r="F736" s="1">
        <f>IF(A736&lt;3.5,0,1)</f>
        <v>0</v>
      </c>
    </row>
    <row r="737" spans="1:6" x14ac:dyDescent="0.4">
      <c r="A737" s="2">
        <v>1</v>
      </c>
      <c r="B737" t="s">
        <v>15</v>
      </c>
      <c r="C737" t="s">
        <v>16</v>
      </c>
      <c r="D737" t="s">
        <v>1398</v>
      </c>
      <c r="E737" s="1" t="str">
        <f>IF(ISNUMBER(SEARCH("doesn't",D737)), "8","")</f>
        <v>8</v>
      </c>
      <c r="F737" s="1">
        <f>IF(A737&lt;3.5,0,1)</f>
        <v>0</v>
      </c>
    </row>
    <row r="738" spans="1:6" x14ac:dyDescent="0.4">
      <c r="A738" s="2">
        <v>1</v>
      </c>
      <c r="B738" t="s">
        <v>5</v>
      </c>
      <c r="C738" t="s">
        <v>1407</v>
      </c>
      <c r="D738" t="s">
        <v>1408</v>
      </c>
      <c r="E738" s="1" t="str">
        <f>IF(ISNUMBER(SEARCH("doesn't",D738)), "8","")</f>
        <v>8</v>
      </c>
      <c r="F738" s="1">
        <f>IF(A738&lt;3.5,0,1)</f>
        <v>0</v>
      </c>
    </row>
    <row r="739" spans="1:6" x14ac:dyDescent="0.4">
      <c r="A739" s="2">
        <v>2</v>
      </c>
      <c r="B739" t="s">
        <v>27</v>
      </c>
      <c r="C739" t="s">
        <v>673</v>
      </c>
      <c r="D739" t="s">
        <v>1412</v>
      </c>
      <c r="E739" s="1" t="str">
        <f>IF(ISNUMBER(SEARCH("doesn't",D739)), "8","")</f>
        <v>8</v>
      </c>
      <c r="F739" s="1">
        <f>IF(A739&lt;3.5,0,1)</f>
        <v>0</v>
      </c>
    </row>
    <row r="740" spans="1:6" x14ac:dyDescent="0.4">
      <c r="A740" s="2">
        <v>1</v>
      </c>
      <c r="B740" t="s">
        <v>159</v>
      </c>
      <c r="C740" t="s">
        <v>261</v>
      </c>
      <c r="D740" t="s">
        <v>1463</v>
      </c>
      <c r="E740" s="1" t="str">
        <f>IF(ISNUMBER(SEARCH("doesn't",D740)), "8","")</f>
        <v>8</v>
      </c>
      <c r="F740" s="1">
        <f>IF(A740&lt;3.5,0,1)</f>
        <v>0</v>
      </c>
    </row>
    <row r="741" spans="1:6" x14ac:dyDescent="0.4">
      <c r="A741" s="2">
        <v>1</v>
      </c>
      <c r="B741" t="s">
        <v>33</v>
      </c>
      <c r="C741" t="s">
        <v>34</v>
      </c>
      <c r="D741" t="s">
        <v>1467</v>
      </c>
      <c r="E741" s="1" t="str">
        <f>IF(ISNUMBER(SEARCH("doesn't",D741)), "8","")</f>
        <v>8</v>
      </c>
      <c r="F741" s="1">
        <f>IF(A741&lt;3.5,0,1)</f>
        <v>0</v>
      </c>
    </row>
    <row r="742" spans="1:6" x14ac:dyDescent="0.4">
      <c r="A742" s="2">
        <v>1</v>
      </c>
      <c r="B742" t="s">
        <v>36</v>
      </c>
      <c r="C742" t="s">
        <v>1508</v>
      </c>
      <c r="D742" t="s">
        <v>1509</v>
      </c>
      <c r="E742" s="1" t="str">
        <f>IF(ISNUMBER(SEARCH("doesn't",D742)), "8","")</f>
        <v>8</v>
      </c>
      <c r="F742" s="1">
        <f>IF(A742&lt;3.5,0,1)</f>
        <v>0</v>
      </c>
    </row>
    <row r="743" spans="1:6" x14ac:dyDescent="0.4">
      <c r="A743" s="2">
        <v>1</v>
      </c>
      <c r="B743" t="s">
        <v>8</v>
      </c>
      <c r="C743" t="s">
        <v>1516</v>
      </c>
      <c r="D743" t="s">
        <v>1517</v>
      </c>
      <c r="E743" s="1" t="str">
        <f>IF(ISNUMBER(SEARCH("doesn't",D743)), "8","")</f>
        <v>8</v>
      </c>
      <c r="F743" s="1">
        <f>IF(A743&lt;3.5,0,1)</f>
        <v>0</v>
      </c>
    </row>
    <row r="744" spans="1:6" x14ac:dyDescent="0.4">
      <c r="A744" s="2">
        <v>2</v>
      </c>
      <c r="B744" t="s">
        <v>5</v>
      </c>
      <c r="C744" t="s">
        <v>183</v>
      </c>
      <c r="D744" t="s">
        <v>1525</v>
      </c>
      <c r="E744" s="1" t="str">
        <f>IF(ISNUMBER(SEARCH("doesn't",D744)), "8","")</f>
        <v>8</v>
      </c>
      <c r="F744" s="1">
        <f>IF(A744&lt;3.5,0,1)</f>
        <v>0</v>
      </c>
    </row>
    <row r="745" spans="1:6" x14ac:dyDescent="0.4">
      <c r="A745" s="2">
        <v>3</v>
      </c>
      <c r="B745" t="s">
        <v>166</v>
      </c>
      <c r="C745" t="s">
        <v>1530</v>
      </c>
      <c r="D745" t="s">
        <v>1531</v>
      </c>
      <c r="E745" s="1" t="str">
        <f>IF(ISNUMBER(SEARCH("doesn't",D745)), "8","")</f>
        <v>8</v>
      </c>
      <c r="F745" s="1">
        <f>IF(A745&lt;3.5,0,1)</f>
        <v>0</v>
      </c>
    </row>
    <row r="746" spans="1:6" x14ac:dyDescent="0.4">
      <c r="A746" s="2">
        <v>1</v>
      </c>
      <c r="B746" t="s">
        <v>151</v>
      </c>
      <c r="C746" t="s">
        <v>206</v>
      </c>
      <c r="D746" t="s">
        <v>1549</v>
      </c>
      <c r="E746" s="1" t="str">
        <f>IF(ISNUMBER(SEARCH("doesn't",D746)), "8","")</f>
        <v>8</v>
      </c>
      <c r="F746" s="1">
        <f>IF(A746&lt;3.5,0,1)</f>
        <v>0</v>
      </c>
    </row>
    <row r="747" spans="1:6" x14ac:dyDescent="0.4">
      <c r="A747" s="2">
        <v>1</v>
      </c>
      <c r="B747" t="s">
        <v>104</v>
      </c>
      <c r="C747" t="s">
        <v>1554</v>
      </c>
      <c r="D747" t="s">
        <v>1555</v>
      </c>
      <c r="E747" s="1" t="str">
        <f>IF(ISNUMBER(SEARCH("doesn't",D747)), "8","")</f>
        <v>8</v>
      </c>
      <c r="F747" s="1">
        <f>IF(A747&lt;3.5,0,1)</f>
        <v>0</v>
      </c>
    </row>
    <row r="748" spans="1:6" x14ac:dyDescent="0.4">
      <c r="A748" s="2">
        <v>1</v>
      </c>
      <c r="B748" t="s">
        <v>159</v>
      </c>
      <c r="C748" t="s">
        <v>401</v>
      </c>
      <c r="D748" t="s">
        <v>1557</v>
      </c>
      <c r="E748" s="1" t="str">
        <f>IF(ISNUMBER(SEARCH("doesn't",D748)), "8","")</f>
        <v>8</v>
      </c>
      <c r="F748" s="1">
        <f>IF(A748&lt;3.5,0,1)</f>
        <v>0</v>
      </c>
    </row>
    <row r="749" spans="1:6" x14ac:dyDescent="0.4">
      <c r="A749" s="2">
        <v>1</v>
      </c>
      <c r="B749" t="s">
        <v>18</v>
      </c>
      <c r="C749" t="s">
        <v>1585</v>
      </c>
      <c r="D749" t="s">
        <v>1586</v>
      </c>
      <c r="E749" s="1" t="str">
        <f>IF(ISNUMBER(SEARCH("doesn't",D749)), "8","")</f>
        <v>8</v>
      </c>
      <c r="F749" s="1">
        <f>IF(A749&lt;3.5,0,1)</f>
        <v>0</v>
      </c>
    </row>
    <row r="750" spans="1:6" x14ac:dyDescent="0.4">
      <c r="A750" s="2">
        <v>2</v>
      </c>
      <c r="B750" t="s">
        <v>15</v>
      </c>
      <c r="C750" t="s">
        <v>276</v>
      </c>
      <c r="D750" t="s">
        <v>1596</v>
      </c>
      <c r="E750" s="1" t="str">
        <f>IF(ISNUMBER(SEARCH("doesn't",D750)), "8","")</f>
        <v>8</v>
      </c>
      <c r="F750" s="1">
        <f>IF(A750&lt;3.5,0,1)</f>
        <v>0</v>
      </c>
    </row>
    <row r="751" spans="1:6" x14ac:dyDescent="0.4">
      <c r="A751" s="2">
        <v>1</v>
      </c>
      <c r="B751" t="s">
        <v>166</v>
      </c>
      <c r="C751" t="s">
        <v>671</v>
      </c>
      <c r="D751" t="s">
        <v>1605</v>
      </c>
      <c r="E751" s="1" t="str">
        <f>IF(ISNUMBER(SEARCH("doesn't",D751)), "8","")</f>
        <v>8</v>
      </c>
      <c r="F751" s="1">
        <f>IF(A751&lt;3.5,0,1)</f>
        <v>0</v>
      </c>
    </row>
    <row r="752" spans="1:6" x14ac:dyDescent="0.4">
      <c r="A752" s="2">
        <v>2</v>
      </c>
      <c r="B752" t="s">
        <v>75</v>
      </c>
      <c r="C752" t="s">
        <v>76</v>
      </c>
      <c r="D752" t="s">
        <v>1616</v>
      </c>
      <c r="E752" s="1" t="str">
        <f>IF(ISNUMBER(SEARCH("doesn't",D752)), "8","")</f>
        <v>8</v>
      </c>
      <c r="F752" s="1">
        <f>IF(A752&lt;3.5,0,1)</f>
        <v>0</v>
      </c>
    </row>
    <row r="753" spans="1:6" x14ac:dyDescent="0.4">
      <c r="A753" s="2">
        <v>1</v>
      </c>
      <c r="B753" t="s">
        <v>15</v>
      </c>
      <c r="C753" t="s">
        <v>125</v>
      </c>
      <c r="D753" t="s">
        <v>1665</v>
      </c>
      <c r="E753" s="1" t="str">
        <f>IF(ISNUMBER(SEARCH("doesn't",D753)), "8","")</f>
        <v>8</v>
      </c>
      <c r="F753" s="1">
        <f>IF(A753&lt;3.5,0,1)</f>
        <v>0</v>
      </c>
    </row>
    <row r="754" spans="1:6" x14ac:dyDescent="0.4">
      <c r="A754" s="2">
        <v>1</v>
      </c>
      <c r="B754" t="s">
        <v>12</v>
      </c>
      <c r="C754" t="s">
        <v>145</v>
      </c>
      <c r="D754" t="s">
        <v>1700</v>
      </c>
      <c r="E754" s="1" t="str">
        <f>IF(ISNUMBER(SEARCH("doesn't",D754)), "8","")</f>
        <v>8</v>
      </c>
      <c r="F754" s="1">
        <f>IF(A754&lt;3.5,0,1)</f>
        <v>0</v>
      </c>
    </row>
    <row r="755" spans="1:6" x14ac:dyDescent="0.4">
      <c r="A755" s="2">
        <v>3</v>
      </c>
      <c r="B755" t="s">
        <v>75</v>
      </c>
      <c r="C755" t="s">
        <v>76</v>
      </c>
      <c r="D755" t="s">
        <v>1737</v>
      </c>
      <c r="E755" s="1" t="str">
        <f>IF(ISNUMBER(SEARCH("doesn't",D755)), "8","")</f>
        <v>8</v>
      </c>
      <c r="F755" s="1">
        <f>IF(A755&lt;3.5,0,1)</f>
        <v>0</v>
      </c>
    </row>
    <row r="756" spans="1:6" x14ac:dyDescent="0.4">
      <c r="A756" s="2">
        <v>1</v>
      </c>
      <c r="B756" t="s">
        <v>33</v>
      </c>
      <c r="C756" t="s">
        <v>34</v>
      </c>
      <c r="D756" t="s">
        <v>1772</v>
      </c>
      <c r="E756" s="1" t="str">
        <f>IF(ISNUMBER(SEARCH("doesn't",D756)), "8","")</f>
        <v>8</v>
      </c>
      <c r="F756" s="1">
        <f>IF(A756&lt;3.5,0,1)</f>
        <v>0</v>
      </c>
    </row>
    <row r="757" spans="1:6" x14ac:dyDescent="0.4">
      <c r="A757" s="2">
        <v>1</v>
      </c>
      <c r="B757" t="s">
        <v>99</v>
      </c>
      <c r="C757" t="s">
        <v>246</v>
      </c>
      <c r="D757" t="s">
        <v>247</v>
      </c>
      <c r="E757" s="1" t="str">
        <f>IF(ISNUMBER(SEARCH(" wouldn't ",D757)), "8","")</f>
        <v>8</v>
      </c>
      <c r="F757" s="1">
        <f>IF(A757&lt;3.5,0,1)</f>
        <v>0</v>
      </c>
    </row>
    <row r="758" spans="1:6" x14ac:dyDescent="0.4">
      <c r="A758" s="2">
        <v>2</v>
      </c>
      <c r="B758" t="s">
        <v>33</v>
      </c>
      <c r="C758" t="s">
        <v>34</v>
      </c>
      <c r="D758" t="s">
        <v>304</v>
      </c>
      <c r="E758" s="1" t="str">
        <f>IF(ISNUMBER(SEARCH(" wouldn't ",D758)), "8","")</f>
        <v>8</v>
      </c>
      <c r="F758" s="1">
        <f>IF(A758&lt;3.5,0,1)</f>
        <v>0</v>
      </c>
    </row>
    <row r="759" spans="1:6" x14ac:dyDescent="0.4">
      <c r="A759" s="2">
        <v>2</v>
      </c>
      <c r="B759" t="s">
        <v>33</v>
      </c>
      <c r="C759" t="s">
        <v>34</v>
      </c>
      <c r="D759" t="s">
        <v>310</v>
      </c>
      <c r="E759" s="1" t="str">
        <f>IF(ISNUMBER(SEARCH(" wouldn't ",D759)), "8","")</f>
        <v>8</v>
      </c>
      <c r="F759" s="1">
        <f>IF(A759&lt;3.5,0,1)</f>
        <v>0</v>
      </c>
    </row>
    <row r="760" spans="1:6" x14ac:dyDescent="0.4">
      <c r="A760" s="2">
        <v>1</v>
      </c>
      <c r="B760" t="s">
        <v>75</v>
      </c>
      <c r="C760" t="s">
        <v>294</v>
      </c>
      <c r="D760" t="s">
        <v>748</v>
      </c>
      <c r="E760" s="1" t="str">
        <f>IF(ISNUMBER(SEARCH(" wouldn't ",D760)), "8","")</f>
        <v>8</v>
      </c>
      <c r="F760" s="1">
        <f>IF(A760&lt;3.5,0,1)</f>
        <v>0</v>
      </c>
    </row>
    <row r="761" spans="1:6" x14ac:dyDescent="0.4">
      <c r="A761" s="2">
        <v>1</v>
      </c>
      <c r="B761" t="s">
        <v>8</v>
      </c>
      <c r="C761" t="s">
        <v>175</v>
      </c>
      <c r="D761" t="s">
        <v>1439</v>
      </c>
      <c r="E761" s="1" t="str">
        <f>IF(ISNUMBER(SEARCH(" wouldn't ",D761)), "8","")</f>
        <v>8</v>
      </c>
      <c r="F761" s="1">
        <f>IF(A761&lt;3.5,0,1)</f>
        <v>0</v>
      </c>
    </row>
    <row r="762" spans="1:6" x14ac:dyDescent="0.4">
      <c r="A762" s="2">
        <v>1</v>
      </c>
      <c r="B762" t="s">
        <v>55</v>
      </c>
      <c r="C762" t="s">
        <v>141</v>
      </c>
      <c r="D762" t="s">
        <v>142</v>
      </c>
      <c r="E762" s="1" t="str">
        <f>IF(ISNUMBER(SEARCH("Good ",C762)), "8","")</f>
        <v>8</v>
      </c>
      <c r="F762" s="1">
        <f>IF(A762&lt;3.5,0,1)</f>
        <v>0</v>
      </c>
    </row>
    <row r="763" spans="1:6" x14ac:dyDescent="0.4">
      <c r="A763" s="2">
        <v>2</v>
      </c>
      <c r="B763" t="s">
        <v>21</v>
      </c>
      <c r="C763" t="s">
        <v>22</v>
      </c>
      <c r="D763" t="s">
        <v>143</v>
      </c>
      <c r="E763" s="1" t="str">
        <f>IF(ISNUMBER(SEARCH("Good ",C763)), "8","")</f>
        <v>8</v>
      </c>
      <c r="F763" s="1">
        <f>IF(A763&lt;3.5,0,1)</f>
        <v>0</v>
      </c>
    </row>
    <row r="764" spans="1:6" x14ac:dyDescent="0.4">
      <c r="A764" s="2">
        <v>2</v>
      </c>
      <c r="B764" t="s">
        <v>196</v>
      </c>
      <c r="C764" t="s">
        <v>197</v>
      </c>
      <c r="D764" t="s">
        <v>198</v>
      </c>
      <c r="E764" s="1" t="str">
        <f>IF(ISNUMBER(SEARCH("Good ",C764)), "8","")</f>
        <v>8</v>
      </c>
      <c r="F764" s="1">
        <f>IF(A764&lt;3.5,0,1)</f>
        <v>0</v>
      </c>
    </row>
    <row r="765" spans="1:6" x14ac:dyDescent="0.4">
      <c r="A765" s="2">
        <v>1</v>
      </c>
      <c r="B765" t="s">
        <v>21</v>
      </c>
      <c r="C765" t="s">
        <v>22</v>
      </c>
      <c r="D765" t="s">
        <v>303</v>
      </c>
      <c r="E765" s="1" t="str">
        <f>IF(ISNUMBER(SEARCH("Good ",C765)), "8","")</f>
        <v>8</v>
      </c>
      <c r="F765" s="1">
        <f>IF(A765&lt;3.5,0,1)</f>
        <v>0</v>
      </c>
    </row>
    <row r="766" spans="1:6" x14ac:dyDescent="0.4">
      <c r="A766" s="2">
        <v>1</v>
      </c>
      <c r="B766" t="s">
        <v>21</v>
      </c>
      <c r="C766" t="s">
        <v>22</v>
      </c>
      <c r="D766" t="s">
        <v>316</v>
      </c>
      <c r="E766" s="1" t="str">
        <f>IF(ISNUMBER(SEARCH("Good ",C766)), "8","")</f>
        <v>8</v>
      </c>
      <c r="F766" s="1">
        <f>IF(A766&lt;3.5,0,1)</f>
        <v>0</v>
      </c>
    </row>
    <row r="767" spans="1:6" x14ac:dyDescent="0.4">
      <c r="A767" s="2">
        <v>3</v>
      </c>
      <c r="B767" t="s">
        <v>21</v>
      </c>
      <c r="C767" t="s">
        <v>22</v>
      </c>
      <c r="D767" t="s">
        <v>538</v>
      </c>
      <c r="E767" s="1" t="str">
        <f>IF(ISNUMBER(SEARCH("Good ",C767)), "8","")</f>
        <v>8</v>
      </c>
      <c r="F767" s="1">
        <f>IF(A767&lt;3.5,0,1)</f>
        <v>0</v>
      </c>
    </row>
    <row r="768" spans="1:6" x14ac:dyDescent="0.4">
      <c r="A768" s="2">
        <v>3</v>
      </c>
      <c r="B768" t="s">
        <v>21</v>
      </c>
      <c r="C768" t="s">
        <v>22</v>
      </c>
      <c r="D768" t="s">
        <v>570</v>
      </c>
      <c r="E768" s="1" t="str">
        <f>IF(ISNUMBER(SEARCH("Good ",C768)), "8","")</f>
        <v>8</v>
      </c>
      <c r="F768" s="1">
        <f>IF(A768&lt;3.5,0,1)</f>
        <v>0</v>
      </c>
    </row>
    <row r="769" spans="1:6" x14ac:dyDescent="0.4">
      <c r="A769" s="2">
        <v>1</v>
      </c>
      <c r="B769" t="s">
        <v>55</v>
      </c>
      <c r="C769" t="s">
        <v>141</v>
      </c>
      <c r="D769" t="s">
        <v>573</v>
      </c>
      <c r="E769" s="1" t="str">
        <f>IF(ISNUMBER(SEARCH("Good ",C769)), "8","")</f>
        <v>8</v>
      </c>
      <c r="F769" s="1">
        <f>IF(A769&lt;3.5,0,1)</f>
        <v>0</v>
      </c>
    </row>
    <row r="770" spans="1:6" x14ac:dyDescent="0.4">
      <c r="A770" s="2">
        <v>1</v>
      </c>
      <c r="B770" t="s">
        <v>21</v>
      </c>
      <c r="C770" t="s">
        <v>22</v>
      </c>
      <c r="D770" t="s">
        <v>587</v>
      </c>
      <c r="E770" s="1" t="str">
        <f>IF(ISNUMBER(SEARCH("Good ",C770)), "8","")</f>
        <v>8</v>
      </c>
      <c r="F770" s="1">
        <f>IF(A770&lt;3.5,0,1)</f>
        <v>0</v>
      </c>
    </row>
    <row r="771" spans="1:6" x14ac:dyDescent="0.4">
      <c r="A771" s="2">
        <v>1</v>
      </c>
      <c r="B771" t="s">
        <v>21</v>
      </c>
      <c r="C771" t="s">
        <v>22</v>
      </c>
      <c r="D771" t="s">
        <v>616</v>
      </c>
      <c r="E771" s="1" t="str">
        <f>IF(ISNUMBER(SEARCH("Good ",C771)), "8","")</f>
        <v>8</v>
      </c>
      <c r="F771" s="1">
        <f>IF(A771&lt;3.5,0,1)</f>
        <v>0</v>
      </c>
    </row>
    <row r="772" spans="1:6" x14ac:dyDescent="0.4">
      <c r="A772" s="2">
        <v>1</v>
      </c>
      <c r="B772" t="s">
        <v>55</v>
      </c>
      <c r="C772" t="s">
        <v>141</v>
      </c>
      <c r="D772" t="s">
        <v>630</v>
      </c>
      <c r="E772" s="1" t="str">
        <f>IF(ISNUMBER(SEARCH("Good ",C772)), "8","")</f>
        <v>8</v>
      </c>
      <c r="F772" s="1">
        <f>IF(A772&lt;3.5,0,1)</f>
        <v>0</v>
      </c>
    </row>
    <row r="773" spans="1:6" x14ac:dyDescent="0.4">
      <c r="A773" s="2">
        <v>2</v>
      </c>
      <c r="B773" t="s">
        <v>21</v>
      </c>
      <c r="C773" t="s">
        <v>22</v>
      </c>
      <c r="D773" t="s">
        <v>826</v>
      </c>
      <c r="E773" s="1" t="str">
        <f>IF(ISNUMBER(SEARCH("Good ",C773)), "8","")</f>
        <v>8</v>
      </c>
      <c r="F773" s="1">
        <f>IF(A773&lt;3.5,0,1)</f>
        <v>0</v>
      </c>
    </row>
    <row r="774" spans="1:6" x14ac:dyDescent="0.4">
      <c r="A774" s="2">
        <v>1</v>
      </c>
      <c r="B774" t="s">
        <v>21</v>
      </c>
      <c r="C774" t="s">
        <v>22</v>
      </c>
      <c r="D774" t="s">
        <v>1152</v>
      </c>
      <c r="E774" s="1" t="str">
        <f>IF(ISNUMBER(SEARCH("Good ",C774)), "8","")</f>
        <v>8</v>
      </c>
      <c r="F774" s="1">
        <f>IF(A774&lt;3.5,0,1)</f>
        <v>0</v>
      </c>
    </row>
    <row r="775" spans="1:6" x14ac:dyDescent="0.4">
      <c r="A775" s="2">
        <v>1</v>
      </c>
      <c r="B775" t="s">
        <v>55</v>
      </c>
      <c r="C775" t="s">
        <v>141</v>
      </c>
      <c r="D775" t="s">
        <v>1373</v>
      </c>
      <c r="E775" s="1" t="str">
        <f>IF(ISNUMBER(SEARCH("Good ",C775)), "8","")</f>
        <v>8</v>
      </c>
      <c r="F775" s="1">
        <f>IF(A775&lt;3.5,0,1)</f>
        <v>0</v>
      </c>
    </row>
    <row r="776" spans="1:6" x14ac:dyDescent="0.4">
      <c r="A776" s="2">
        <v>1</v>
      </c>
      <c r="B776" t="s">
        <v>21</v>
      </c>
      <c r="C776" t="s">
        <v>22</v>
      </c>
      <c r="D776" t="s">
        <v>1406</v>
      </c>
      <c r="E776" s="1" t="str">
        <f>IF(ISNUMBER(SEARCH("Good ",C776)), "8","")</f>
        <v>8</v>
      </c>
      <c r="F776" s="1">
        <f>IF(A776&lt;3.5,0,1)</f>
        <v>0</v>
      </c>
    </row>
    <row r="777" spans="1:6" x14ac:dyDescent="0.4">
      <c r="A777" s="2">
        <v>1</v>
      </c>
      <c r="B777" t="s">
        <v>55</v>
      </c>
      <c r="C777" t="s">
        <v>141</v>
      </c>
      <c r="D777" t="s">
        <v>1466</v>
      </c>
      <c r="E777" s="1" t="str">
        <f>IF(ISNUMBER(SEARCH("Good ",C777)), "8","")</f>
        <v>8</v>
      </c>
      <c r="F777" s="1">
        <f>IF(A777&lt;3.5,0,1)</f>
        <v>0</v>
      </c>
    </row>
    <row r="778" spans="1:6" x14ac:dyDescent="0.4">
      <c r="A778" s="2">
        <v>2</v>
      </c>
      <c r="B778" t="s">
        <v>55</v>
      </c>
      <c r="C778" t="s">
        <v>141</v>
      </c>
      <c r="D778" t="s">
        <v>1493</v>
      </c>
      <c r="E778" s="1" t="str">
        <f>IF(ISNUMBER(SEARCH("Good ",C778)), "8","")</f>
        <v>8</v>
      </c>
      <c r="F778" s="1">
        <f>IF(A778&lt;3.5,0,1)</f>
        <v>0</v>
      </c>
    </row>
    <row r="779" spans="1:6" x14ac:dyDescent="0.4">
      <c r="A779" s="2">
        <v>1</v>
      </c>
      <c r="B779" t="s">
        <v>55</v>
      </c>
      <c r="C779" t="s">
        <v>141</v>
      </c>
      <c r="D779" t="s">
        <v>1514</v>
      </c>
      <c r="E779" s="1" t="str">
        <f>IF(ISNUMBER(SEARCH("Good ",C779)), "8","")</f>
        <v>8</v>
      </c>
      <c r="F779" s="1">
        <f>IF(A779&lt;3.5,0,1)</f>
        <v>0</v>
      </c>
    </row>
    <row r="780" spans="1:6" x14ac:dyDescent="0.4">
      <c r="A780" s="2">
        <v>3</v>
      </c>
      <c r="B780" t="s">
        <v>55</v>
      </c>
      <c r="C780" t="s">
        <v>141</v>
      </c>
      <c r="D780" t="s">
        <v>1591</v>
      </c>
      <c r="E780" s="1" t="str">
        <f>IF(ISNUMBER(SEARCH("Good ",C780)), "8","")</f>
        <v>8</v>
      </c>
      <c r="F780" s="1">
        <f>IF(A780&lt;3.5,0,1)</f>
        <v>0</v>
      </c>
    </row>
    <row r="781" spans="1:6" x14ac:dyDescent="0.4">
      <c r="A781" s="2">
        <v>1</v>
      </c>
      <c r="B781" t="s">
        <v>21</v>
      </c>
      <c r="C781" t="s">
        <v>22</v>
      </c>
      <c r="D781" t="s">
        <v>1592</v>
      </c>
      <c r="E781" s="1" t="str">
        <f>IF(ISNUMBER(SEARCH("Good ",C781)), "8","")</f>
        <v>8</v>
      </c>
      <c r="F781" s="1">
        <f>IF(A781&lt;3.5,0,1)</f>
        <v>0</v>
      </c>
    </row>
    <row r="782" spans="1:6" x14ac:dyDescent="0.4">
      <c r="A782" s="2">
        <v>1</v>
      </c>
      <c r="B782" t="s">
        <v>21</v>
      </c>
      <c r="C782" t="s">
        <v>22</v>
      </c>
      <c r="D782" t="s">
        <v>1685</v>
      </c>
      <c r="E782" s="1" t="str">
        <f>IF(ISNUMBER(SEARCH("Good ",C782)), "8","")</f>
        <v>8</v>
      </c>
      <c r="F782" s="1">
        <f>IF(A782&lt;3.5,0,1)</f>
        <v>0</v>
      </c>
    </row>
    <row r="783" spans="1:6" x14ac:dyDescent="0.4">
      <c r="A783" s="2">
        <v>3</v>
      </c>
      <c r="B783" t="s">
        <v>21</v>
      </c>
      <c r="C783" t="s">
        <v>22</v>
      </c>
      <c r="D783" t="s">
        <v>1702</v>
      </c>
      <c r="E783" s="1" t="str">
        <f>IF(ISNUMBER(SEARCH("Good ",C783)), "8","")</f>
        <v>8</v>
      </c>
      <c r="F783" s="1">
        <f>IF(A783&lt;3.5,0,1)</f>
        <v>0</v>
      </c>
    </row>
    <row r="784" spans="1:6" x14ac:dyDescent="0.4">
      <c r="A784" s="2">
        <v>2</v>
      </c>
      <c r="B784" t="s">
        <v>5</v>
      </c>
      <c r="C784" t="s">
        <v>6</v>
      </c>
      <c r="D784" t="s">
        <v>7</v>
      </c>
      <c r="E784" s="1" t="str">
        <f>IF(ISNUMBER(SEARCH("Days Until",C784)), "8","")</f>
        <v>8</v>
      </c>
      <c r="F784" s="1">
        <f>IF(A784&lt;3.5,0,1)</f>
        <v>0</v>
      </c>
    </row>
    <row r="785" spans="1:6" x14ac:dyDescent="0.4">
      <c r="A785" s="2">
        <v>1</v>
      </c>
      <c r="B785" t="s">
        <v>5</v>
      </c>
      <c r="C785" t="s">
        <v>6</v>
      </c>
      <c r="D785" t="s">
        <v>268</v>
      </c>
      <c r="E785" s="1" t="str">
        <f>IF(ISNUMBER(SEARCH("Days Until",C785)), "8","")</f>
        <v>8</v>
      </c>
      <c r="F785" s="1">
        <f>IF(A785&lt;3.5,0,1)</f>
        <v>0</v>
      </c>
    </row>
    <row r="786" spans="1:6" x14ac:dyDescent="0.4">
      <c r="A786" s="2">
        <v>1</v>
      </c>
      <c r="B786" t="s">
        <v>5</v>
      </c>
      <c r="C786" t="s">
        <v>6</v>
      </c>
      <c r="D786" t="s">
        <v>571</v>
      </c>
      <c r="E786" s="1" t="str">
        <f>IF(ISNUMBER(SEARCH("Days Until",C786)), "8","")</f>
        <v>8</v>
      </c>
      <c r="F786" s="1">
        <f>IF(A786&lt;3.5,0,1)</f>
        <v>0</v>
      </c>
    </row>
    <row r="787" spans="1:6" x14ac:dyDescent="0.4">
      <c r="A787" s="2">
        <v>2</v>
      </c>
      <c r="B787" t="s">
        <v>5</v>
      </c>
      <c r="C787" t="s">
        <v>6</v>
      </c>
      <c r="D787" t="s">
        <v>1583</v>
      </c>
      <c r="E787" s="1" t="str">
        <f>IF(ISNUMBER(SEARCH("Days Until",C787)), "8","")</f>
        <v>8</v>
      </c>
      <c r="F787" s="1">
        <f>IF(A787&lt;3.5,0,1)</f>
        <v>0</v>
      </c>
    </row>
    <row r="788" spans="1:6" x14ac:dyDescent="0.4">
      <c r="A788" s="2">
        <v>1</v>
      </c>
      <c r="B788" t="s">
        <v>5</v>
      </c>
      <c r="C788" t="s">
        <v>6</v>
      </c>
      <c r="D788" t="s">
        <v>1753</v>
      </c>
      <c r="E788" s="1" t="str">
        <f>IF(ISNUMBER(SEARCH("Days Until",C788)), "8","")</f>
        <v>8</v>
      </c>
      <c r="F788" s="1">
        <f>IF(A788&lt;3.5,0,1)</f>
        <v>0</v>
      </c>
    </row>
    <row r="789" spans="1:6" x14ac:dyDescent="0.4">
      <c r="A789" s="2">
        <v>2</v>
      </c>
      <c r="B789" t="s">
        <v>5</v>
      </c>
      <c r="C789" t="s">
        <v>6</v>
      </c>
      <c r="D789" t="s">
        <v>1760</v>
      </c>
      <c r="E789" s="1" t="str">
        <f>IF(ISNUMBER(SEARCH("Days Until",C789)), "8","")</f>
        <v>8</v>
      </c>
      <c r="F789" s="1">
        <f>IF(A789&lt;3.5,0,1)</f>
        <v>0</v>
      </c>
    </row>
    <row r="790" spans="1:6" x14ac:dyDescent="0.4">
      <c r="A790" s="2">
        <v>1</v>
      </c>
      <c r="B790" t="s">
        <v>104</v>
      </c>
      <c r="C790" t="s">
        <v>706</v>
      </c>
      <c r="D790" t="s">
        <v>707</v>
      </c>
      <c r="E790" s="1" t="str">
        <f>IF(ISNUMBER(SEARCH("President",C790)), "8","")</f>
        <v>8</v>
      </c>
      <c r="F790" s="1">
        <f>IF(A790&lt;3.5,0,1)</f>
        <v>0</v>
      </c>
    </row>
    <row r="791" spans="1:6" x14ac:dyDescent="0.4">
      <c r="A791" s="2">
        <v>1</v>
      </c>
      <c r="B791" t="s">
        <v>104</v>
      </c>
      <c r="C791" t="s">
        <v>706</v>
      </c>
      <c r="D791" t="s">
        <v>804</v>
      </c>
      <c r="E791" s="1" t="str">
        <f>IF(ISNUMBER(SEARCH("President",C791)), "8","")</f>
        <v>8</v>
      </c>
      <c r="F791" s="1">
        <f>IF(A791&lt;3.5,0,1)</f>
        <v>0</v>
      </c>
    </row>
    <row r="792" spans="1:6" x14ac:dyDescent="0.4">
      <c r="A792" s="2">
        <v>1</v>
      </c>
      <c r="B792" t="s">
        <v>104</v>
      </c>
      <c r="C792" t="s">
        <v>706</v>
      </c>
      <c r="D792" t="s">
        <v>823</v>
      </c>
      <c r="E792" s="1" t="str">
        <f>IF(ISNUMBER(SEARCH("President",C792)), "8","")</f>
        <v>8</v>
      </c>
      <c r="F792" s="1">
        <f>IF(A792&lt;3.5,0,1)</f>
        <v>0</v>
      </c>
    </row>
    <row r="793" spans="1:6" x14ac:dyDescent="0.4">
      <c r="A793" s="2">
        <v>1</v>
      </c>
      <c r="B793" t="s">
        <v>104</v>
      </c>
      <c r="C793" t="s">
        <v>706</v>
      </c>
      <c r="D793" t="s">
        <v>868</v>
      </c>
      <c r="E793" s="1" t="str">
        <f>IF(ISNUMBER(SEARCH("President",C793)), "8","")</f>
        <v>8</v>
      </c>
      <c r="F793" s="1">
        <f>IF(A793&lt;3.5,0,1)</f>
        <v>0</v>
      </c>
    </row>
    <row r="794" spans="1:6" x14ac:dyDescent="0.4">
      <c r="A794" s="2">
        <v>1</v>
      </c>
      <c r="B794" t="s">
        <v>104</v>
      </c>
      <c r="C794" t="s">
        <v>706</v>
      </c>
      <c r="D794" t="s">
        <v>926</v>
      </c>
      <c r="E794" s="1" t="str">
        <f>IF(ISNUMBER(SEARCH("President",C794)), "8","")</f>
        <v>8</v>
      </c>
      <c r="F794" s="1">
        <f>IF(A794&lt;3.5,0,1)</f>
        <v>0</v>
      </c>
    </row>
    <row r="795" spans="1:6" x14ac:dyDescent="0.4">
      <c r="A795" s="2">
        <v>1</v>
      </c>
      <c r="B795" t="s">
        <v>104</v>
      </c>
      <c r="C795" t="s">
        <v>706</v>
      </c>
      <c r="D795" t="s">
        <v>955</v>
      </c>
      <c r="E795" s="1" t="str">
        <f>IF(ISNUMBER(SEARCH("President",C795)), "8","")</f>
        <v>8</v>
      </c>
      <c r="F795" s="1">
        <f>IF(A795&lt;3.5,0,1)</f>
        <v>0</v>
      </c>
    </row>
    <row r="796" spans="1:6" x14ac:dyDescent="0.4">
      <c r="A796" s="2">
        <v>3</v>
      </c>
      <c r="B796" t="s">
        <v>104</v>
      </c>
      <c r="C796" t="s">
        <v>706</v>
      </c>
      <c r="D796" t="s">
        <v>1079</v>
      </c>
      <c r="E796" s="1" t="str">
        <f>IF(ISNUMBER(SEARCH("President",C796)), "8","")</f>
        <v>8</v>
      </c>
      <c r="F796" s="1">
        <f>IF(A796&lt;3.5,0,1)</f>
        <v>0</v>
      </c>
    </row>
    <row r="797" spans="1:6" x14ac:dyDescent="0.4">
      <c r="A797" s="2">
        <v>1</v>
      </c>
      <c r="B797" t="s">
        <v>104</v>
      </c>
      <c r="C797" t="s">
        <v>706</v>
      </c>
      <c r="D797" t="s">
        <v>1382</v>
      </c>
      <c r="E797" s="1" t="str">
        <f>IF(ISNUMBER(SEARCH("President",C797)), "8","")</f>
        <v>8</v>
      </c>
      <c r="F797" s="1">
        <f>IF(A797&lt;3.5,0,1)</f>
        <v>0</v>
      </c>
    </row>
    <row r="798" spans="1:6" x14ac:dyDescent="0.4">
      <c r="A798" s="2">
        <v>1</v>
      </c>
      <c r="B798" t="s">
        <v>104</v>
      </c>
      <c r="C798" t="s">
        <v>706</v>
      </c>
      <c r="D798" t="s">
        <v>1669</v>
      </c>
      <c r="E798" s="1" t="str">
        <f>IF(ISNUMBER(SEARCH("President",C798)), "8","")</f>
        <v>8</v>
      </c>
      <c r="F798" s="1">
        <f>IF(A798&lt;3.5,0,1)</f>
        <v>0</v>
      </c>
    </row>
    <row r="799" spans="1:6" x14ac:dyDescent="0.4">
      <c r="A799" s="2">
        <v>1</v>
      </c>
      <c r="B799" t="s">
        <v>104</v>
      </c>
      <c r="C799" t="s">
        <v>706</v>
      </c>
      <c r="D799" t="s">
        <v>1726</v>
      </c>
      <c r="E799" s="1" t="str">
        <f>IF(ISNUMBER(SEARCH("President",C799)), "8","")</f>
        <v>8</v>
      </c>
      <c r="F799" s="1">
        <f>IF(A799&lt;3.5,0,1)</f>
        <v>0</v>
      </c>
    </row>
    <row r="800" spans="1:6" x14ac:dyDescent="0.4">
      <c r="A800" s="2">
        <v>3</v>
      </c>
      <c r="B800" t="s">
        <v>27</v>
      </c>
      <c r="C800" t="s">
        <v>81</v>
      </c>
      <c r="D800" t="s">
        <v>138</v>
      </c>
      <c r="E800" s="1" t="str">
        <f>IF(ISNUMBER(SEARCH("not the same",D800)), "8","")</f>
        <v>8</v>
      </c>
      <c r="F800" s="1">
        <f>IF(A800&lt;3.5,0,1)</f>
        <v>0</v>
      </c>
    </row>
    <row r="801" spans="1:6" x14ac:dyDescent="0.4">
      <c r="A801" s="2">
        <v>1</v>
      </c>
      <c r="B801" t="s">
        <v>33</v>
      </c>
      <c r="C801" t="s">
        <v>39</v>
      </c>
      <c r="D801" t="s">
        <v>40</v>
      </c>
      <c r="E801" s="1">
        <v>8</v>
      </c>
      <c r="F801" s="1">
        <f>IF(A801&lt;3.5,0,1)</f>
        <v>0</v>
      </c>
    </row>
    <row r="802" spans="1:6" x14ac:dyDescent="0.4">
      <c r="A802" s="2">
        <v>1</v>
      </c>
      <c r="B802" t="s">
        <v>58</v>
      </c>
      <c r="C802" t="s">
        <v>59</v>
      </c>
      <c r="D802" t="s">
        <v>60</v>
      </c>
      <c r="E802" s="1">
        <v>8</v>
      </c>
      <c r="F802" s="1">
        <f>IF(A802&lt;3.5,0,1)</f>
        <v>0</v>
      </c>
    </row>
    <row r="803" spans="1:6" x14ac:dyDescent="0.4">
      <c r="A803" s="2">
        <v>3</v>
      </c>
      <c r="B803" t="s">
        <v>24</v>
      </c>
      <c r="C803" t="s">
        <v>43</v>
      </c>
      <c r="D803" t="s">
        <v>63</v>
      </c>
      <c r="E803" s="1">
        <v>8</v>
      </c>
      <c r="F803" s="1">
        <f>IF(A803&lt;3.5,0,1)</f>
        <v>0</v>
      </c>
    </row>
    <row r="804" spans="1:6" x14ac:dyDescent="0.4">
      <c r="A804" s="2">
        <v>1</v>
      </c>
      <c r="B804" t="s">
        <v>24</v>
      </c>
      <c r="C804" t="s">
        <v>46</v>
      </c>
      <c r="D804" t="s">
        <v>66</v>
      </c>
      <c r="E804" s="1">
        <v>8</v>
      </c>
      <c r="F804" s="1">
        <f>IF(A804&lt;3.5,0,1)</f>
        <v>0</v>
      </c>
    </row>
    <row r="805" spans="1:6" x14ac:dyDescent="0.4">
      <c r="A805" s="2">
        <v>3</v>
      </c>
      <c r="B805" t="s">
        <v>21</v>
      </c>
      <c r="C805" t="s">
        <v>113</v>
      </c>
      <c r="D805" t="s">
        <v>114</v>
      </c>
      <c r="E805" s="1" t="str">
        <f>IF(ISNUMBER(SEARCH("loop",D805)), "8","")</f>
        <v>8</v>
      </c>
      <c r="F805" s="1">
        <f>IF(A805&lt;3.5,0,1)</f>
        <v>0</v>
      </c>
    </row>
    <row r="806" spans="1:6" x14ac:dyDescent="0.4">
      <c r="A806" s="2">
        <v>3</v>
      </c>
      <c r="B806" t="s">
        <v>58</v>
      </c>
      <c r="C806" t="s">
        <v>118</v>
      </c>
      <c r="D806" t="s">
        <v>119</v>
      </c>
      <c r="E806" s="1" t="str">
        <f>IF(ISNUMBER(SEARCH("loop",D806)), "8","")</f>
        <v>8</v>
      </c>
      <c r="F806" s="1">
        <f>IF(A806&lt;3.5,0,1)</f>
        <v>0</v>
      </c>
    </row>
    <row r="807" spans="1:6" x14ac:dyDescent="0.4">
      <c r="A807" s="2">
        <v>3</v>
      </c>
      <c r="B807" t="s">
        <v>99</v>
      </c>
      <c r="C807" t="s">
        <v>299</v>
      </c>
      <c r="D807" t="s">
        <v>1240</v>
      </c>
      <c r="E807" s="1" t="str">
        <f>IF(ISNUMBER(SEARCH("loop",D807)), "8","")</f>
        <v>8</v>
      </c>
      <c r="F807" s="1">
        <f>IF(A807&lt;3.5,0,1)</f>
        <v>0</v>
      </c>
    </row>
    <row r="808" spans="1:6" x14ac:dyDescent="0.4">
      <c r="A808" s="2">
        <v>1</v>
      </c>
      <c r="B808" t="s">
        <v>21</v>
      </c>
      <c r="C808" t="s">
        <v>113</v>
      </c>
      <c r="D808" t="s">
        <v>1306</v>
      </c>
      <c r="E808" s="1" t="str">
        <f>IF(ISNUMBER(SEARCH("loop",D808)), "8","")</f>
        <v>8</v>
      </c>
      <c r="F808" s="1">
        <f>IF(A808&lt;3.5,0,1)</f>
        <v>0</v>
      </c>
    </row>
    <row r="809" spans="1:6" x14ac:dyDescent="0.4">
      <c r="A809" s="2">
        <v>3</v>
      </c>
      <c r="B809" t="s">
        <v>36</v>
      </c>
      <c r="C809" t="s">
        <v>61</v>
      </c>
      <c r="D809" t="s">
        <v>117</v>
      </c>
      <c r="E809" s="1" t="str">
        <f>IF(ISNUMBER(SEARCH("recycl",C809)), "8","")</f>
        <v>8</v>
      </c>
      <c r="F809" s="1">
        <f>IF(A809&lt;3.5,0,1)</f>
        <v>0</v>
      </c>
    </row>
    <row r="810" spans="1:6" x14ac:dyDescent="0.4">
      <c r="A810" s="2">
        <v>2</v>
      </c>
      <c r="B810" t="s">
        <v>99</v>
      </c>
      <c r="C810" t="s">
        <v>100</v>
      </c>
      <c r="D810" t="s">
        <v>725</v>
      </c>
      <c r="E810" s="1" t="str">
        <f>IF(ISNUMBER(SEARCH("recycl",C810)), "8","")</f>
        <v>8</v>
      </c>
      <c r="F810" s="1">
        <f>IF(A810&lt;3.5,0,1)</f>
        <v>0</v>
      </c>
    </row>
    <row r="811" spans="1:6" x14ac:dyDescent="0.4">
      <c r="A811" s="2">
        <v>1</v>
      </c>
      <c r="B811" t="s">
        <v>36</v>
      </c>
      <c r="C811" t="s">
        <v>61</v>
      </c>
      <c r="D811" t="s">
        <v>997</v>
      </c>
      <c r="E811" s="1" t="str">
        <f>IF(ISNUMBER(SEARCH("recycl",C811)), "8","")</f>
        <v>8</v>
      </c>
      <c r="F811" s="1">
        <f>IF(A811&lt;3.5,0,1)</f>
        <v>0</v>
      </c>
    </row>
    <row r="812" spans="1:6" x14ac:dyDescent="0.4">
      <c r="A812" s="2">
        <v>1</v>
      </c>
      <c r="B812" t="s">
        <v>36</v>
      </c>
      <c r="C812" t="s">
        <v>61</v>
      </c>
      <c r="D812" t="s">
        <v>1693</v>
      </c>
      <c r="E812" s="1" t="str">
        <f>IF(ISNUMBER(SEARCH("recycl",C812)), "8","")</f>
        <v>8</v>
      </c>
      <c r="F812" s="1">
        <f>IF(A812&lt;3.5,0,1)</f>
        <v>0</v>
      </c>
    </row>
    <row r="813" spans="1:6" x14ac:dyDescent="0.4">
      <c r="A813" s="2">
        <v>1</v>
      </c>
      <c r="B813" t="s">
        <v>36</v>
      </c>
      <c r="C813" t="s">
        <v>170</v>
      </c>
      <c r="D813" t="s">
        <v>171</v>
      </c>
      <c r="E813" s="1" t="str">
        <f>IF(ISNUMBER(SEARCH("Calc",C813)), "8","")</f>
        <v>8</v>
      </c>
      <c r="F813" s="1">
        <f>IF(A813&lt;3.5,0,1)</f>
        <v>0</v>
      </c>
    </row>
    <row r="814" spans="1:6" x14ac:dyDescent="0.4">
      <c r="A814" s="2">
        <v>2</v>
      </c>
      <c r="B814" t="s">
        <v>15</v>
      </c>
      <c r="C814" t="s">
        <v>276</v>
      </c>
      <c r="D814" t="s">
        <v>489</v>
      </c>
      <c r="E814" s="1" t="str">
        <f>IF(ISNUMBER(SEARCH("Calc",C814)), "8","")</f>
        <v>8</v>
      </c>
      <c r="F814" s="1">
        <f>IF(A814&lt;3.5,0,1)</f>
        <v>0</v>
      </c>
    </row>
    <row r="815" spans="1:6" x14ac:dyDescent="0.4">
      <c r="A815" s="2">
        <v>1</v>
      </c>
      <c r="B815" t="s">
        <v>15</v>
      </c>
      <c r="C815" t="s">
        <v>276</v>
      </c>
      <c r="D815" t="s">
        <v>520</v>
      </c>
      <c r="E815" s="1" t="str">
        <f>IF(ISNUMBER(SEARCH("Calc",C815)), "8","")</f>
        <v>8</v>
      </c>
      <c r="F815" s="1">
        <f>IF(A815&lt;3.5,0,1)</f>
        <v>0</v>
      </c>
    </row>
    <row r="816" spans="1:6" x14ac:dyDescent="0.4">
      <c r="A816" s="2">
        <v>1</v>
      </c>
      <c r="B816" t="s">
        <v>15</v>
      </c>
      <c r="C816" t="s">
        <v>276</v>
      </c>
      <c r="D816" t="s">
        <v>593</v>
      </c>
      <c r="E816" s="1" t="str">
        <f>IF(ISNUMBER(SEARCH("Calc",C816)), "8","")</f>
        <v>8</v>
      </c>
      <c r="F816" s="1">
        <f>IF(A816&lt;3.5,0,1)</f>
        <v>0</v>
      </c>
    </row>
    <row r="817" spans="1:6" x14ac:dyDescent="0.4">
      <c r="A817" s="2">
        <v>1</v>
      </c>
      <c r="B817" t="s">
        <v>36</v>
      </c>
      <c r="C817" t="s">
        <v>170</v>
      </c>
      <c r="D817" t="s">
        <v>941</v>
      </c>
      <c r="E817" s="1" t="str">
        <f>IF(ISNUMBER(SEARCH("Calc",C817)), "8","")</f>
        <v>8</v>
      </c>
      <c r="F817" s="1">
        <f>IF(A817&lt;3.5,0,1)</f>
        <v>0</v>
      </c>
    </row>
    <row r="818" spans="1:6" x14ac:dyDescent="0.4">
      <c r="A818" s="2">
        <v>2</v>
      </c>
      <c r="B818" t="s">
        <v>36</v>
      </c>
      <c r="C818" t="s">
        <v>170</v>
      </c>
      <c r="D818" t="s">
        <v>1411</v>
      </c>
      <c r="E818" s="1" t="str">
        <f>IF(ISNUMBER(SEARCH("Calc",C818)), "8","")</f>
        <v>8</v>
      </c>
      <c r="F818" s="1">
        <f>IF(A818&lt;3.5,0,1)</f>
        <v>0</v>
      </c>
    </row>
    <row r="819" spans="1:6" x14ac:dyDescent="0.4">
      <c r="A819" s="2">
        <v>2</v>
      </c>
      <c r="B819" t="s">
        <v>99</v>
      </c>
      <c r="C819" t="s">
        <v>1458</v>
      </c>
      <c r="D819" t="s">
        <v>1459</v>
      </c>
      <c r="E819" s="1" t="str">
        <f>IF(ISNUMBER(SEARCH("Calc",C819)), "8","")</f>
        <v>8</v>
      </c>
      <c r="F819" s="1">
        <f>IF(A819&lt;3.5,0,1)</f>
        <v>0</v>
      </c>
    </row>
    <row r="820" spans="1:6" x14ac:dyDescent="0.4">
      <c r="A820" s="2">
        <v>3</v>
      </c>
      <c r="B820" t="s">
        <v>18</v>
      </c>
      <c r="C820" t="s">
        <v>1460</v>
      </c>
      <c r="D820" t="s">
        <v>1461</v>
      </c>
      <c r="E820" s="1" t="str">
        <f>IF(ISNUMBER(SEARCH("Calc",C820)), "8","")</f>
        <v>8</v>
      </c>
      <c r="F820" s="1">
        <f>IF(A820&lt;3.5,0,1)</f>
        <v>0</v>
      </c>
    </row>
    <row r="821" spans="1:6" x14ac:dyDescent="0.4">
      <c r="A821" s="2">
        <v>1</v>
      </c>
      <c r="B821" t="s">
        <v>15</v>
      </c>
      <c r="C821" t="s">
        <v>276</v>
      </c>
      <c r="D821" t="s">
        <v>1634</v>
      </c>
      <c r="E821" s="1" t="str">
        <f>IF(ISNUMBER(SEARCH("Calc",C821)), "8","")</f>
        <v>8</v>
      </c>
      <c r="F821" s="1">
        <f>IF(A821&lt;3.5,0,1)</f>
        <v>0</v>
      </c>
    </row>
    <row r="822" spans="1:6" x14ac:dyDescent="0.4">
      <c r="A822" s="2">
        <v>1</v>
      </c>
      <c r="B822" t="s">
        <v>8</v>
      </c>
      <c r="C822" t="s">
        <v>233</v>
      </c>
      <c r="D822" t="s">
        <v>234</v>
      </c>
      <c r="E822" s="1" t="str">
        <f>IF(ISNUMBER(SEARCH("use the",D822)), "8","")</f>
        <v>8</v>
      </c>
      <c r="F822" s="1">
        <f>IF(A822&lt;3.5,0,1)</f>
        <v>0</v>
      </c>
    </row>
    <row r="823" spans="1:6" x14ac:dyDescent="0.4">
      <c r="A823" s="2">
        <v>2</v>
      </c>
      <c r="B823" t="s">
        <v>15</v>
      </c>
      <c r="C823" t="s">
        <v>16</v>
      </c>
      <c r="D823" t="s">
        <v>243</v>
      </c>
      <c r="E823" s="1" t="str">
        <f>IF(ISNUMBER(SEARCH("use the",D823)), "8","")</f>
        <v>8</v>
      </c>
      <c r="F823" s="1">
        <f>IF(A823&lt;3.5,0,1)</f>
        <v>0</v>
      </c>
    </row>
    <row r="824" spans="1:6" x14ac:dyDescent="0.4">
      <c r="A824" s="2">
        <v>1</v>
      </c>
      <c r="B824" t="s">
        <v>18</v>
      </c>
      <c r="C824" t="s">
        <v>270</v>
      </c>
      <c r="D824" t="s">
        <v>271</v>
      </c>
      <c r="E824" s="1" t="str">
        <f>IF(ISNUMBER(SEARCH("use the",D824)), "8","")</f>
        <v>8</v>
      </c>
      <c r="F824" s="1">
        <f>IF(A824&lt;3.5,0,1)</f>
        <v>0</v>
      </c>
    </row>
    <row r="825" spans="1:6" x14ac:dyDescent="0.4">
      <c r="A825" s="2">
        <v>1</v>
      </c>
      <c r="B825" t="s">
        <v>75</v>
      </c>
      <c r="C825" t="s">
        <v>294</v>
      </c>
      <c r="D825" t="s">
        <v>835</v>
      </c>
      <c r="E825" s="1" t="str">
        <f>IF(ISNUMBER(SEARCH("use the",D825)), "8","")</f>
        <v>8</v>
      </c>
      <c r="F825" s="1">
        <f>IF(A825&lt;3.5,0,1)</f>
        <v>0</v>
      </c>
    </row>
    <row r="826" spans="1:6" x14ac:dyDescent="0.4">
      <c r="A826" s="2">
        <v>3</v>
      </c>
      <c r="B826" t="s">
        <v>48</v>
      </c>
      <c r="C826" t="s">
        <v>405</v>
      </c>
      <c r="D826" t="s">
        <v>871</v>
      </c>
      <c r="E826" s="1" t="str">
        <f>IF(ISNUMBER(SEARCH("use the",D826)), "8","")</f>
        <v>8</v>
      </c>
      <c r="F826" s="1">
        <f>IF(A826&lt;3.5,0,1)</f>
        <v>0</v>
      </c>
    </row>
    <row r="827" spans="1:6" x14ac:dyDescent="0.4">
      <c r="A827" s="2">
        <v>2</v>
      </c>
      <c r="B827" t="s">
        <v>33</v>
      </c>
      <c r="C827" t="s">
        <v>922</v>
      </c>
      <c r="D827" t="s">
        <v>954</v>
      </c>
      <c r="E827" s="1" t="str">
        <f>IF(ISNUMBER(SEARCH("use the",D827)), "8","")</f>
        <v>8</v>
      </c>
      <c r="F827" s="1">
        <f>IF(A827&lt;3.5,0,1)</f>
        <v>0</v>
      </c>
    </row>
    <row r="828" spans="1:6" x14ac:dyDescent="0.4">
      <c r="A828" s="2">
        <v>1</v>
      </c>
      <c r="B828" t="s">
        <v>33</v>
      </c>
      <c r="C828" t="s">
        <v>1255</v>
      </c>
      <c r="D828" t="s">
        <v>1256</v>
      </c>
      <c r="E828" s="1" t="str">
        <f>IF(ISNUMBER(SEARCH("use the",D828)), "8","")</f>
        <v>8</v>
      </c>
      <c r="F828" s="1">
        <f>IF(A828&lt;3.5,0,1)</f>
        <v>0</v>
      </c>
    </row>
    <row r="829" spans="1:6" x14ac:dyDescent="0.4">
      <c r="A829" s="2">
        <v>1</v>
      </c>
      <c r="B829" t="s">
        <v>33</v>
      </c>
      <c r="C829" t="s">
        <v>71</v>
      </c>
      <c r="D829" t="s">
        <v>1299</v>
      </c>
      <c r="E829" s="1" t="str">
        <f>IF(ISNUMBER(SEARCH("use the",D829)), "8","")</f>
        <v>8</v>
      </c>
      <c r="F829" s="1">
        <f>IF(A829&lt;3.5,0,1)</f>
        <v>0</v>
      </c>
    </row>
    <row r="830" spans="1:6" x14ac:dyDescent="0.4">
      <c r="A830" s="2">
        <v>2</v>
      </c>
      <c r="B830" t="s">
        <v>75</v>
      </c>
      <c r="C830" t="s">
        <v>76</v>
      </c>
      <c r="D830" t="s">
        <v>1353</v>
      </c>
      <c r="E830" s="1" t="str">
        <f>IF(ISNUMBER(SEARCH("use the",D830)), "8","")</f>
        <v>8</v>
      </c>
      <c r="F830" s="1">
        <f>IF(A830&lt;3.5,0,1)</f>
        <v>0</v>
      </c>
    </row>
    <row r="831" spans="1:6" x14ac:dyDescent="0.4">
      <c r="A831" s="2">
        <v>3</v>
      </c>
      <c r="B831" t="s">
        <v>18</v>
      </c>
      <c r="C831" t="s">
        <v>930</v>
      </c>
      <c r="D831" t="s">
        <v>1588</v>
      </c>
      <c r="E831" s="1" t="str">
        <f>IF(ISNUMBER(SEARCH("use the",D831)), "8","")</f>
        <v>8</v>
      </c>
      <c r="F831" s="1">
        <f>IF(A831&lt;3.5,0,1)</f>
        <v>0</v>
      </c>
    </row>
    <row r="832" spans="1:6" x14ac:dyDescent="0.4">
      <c r="A832" s="2">
        <v>3</v>
      </c>
      <c r="B832" t="s">
        <v>18</v>
      </c>
      <c r="C832" t="s">
        <v>311</v>
      </c>
      <c r="D832" t="s">
        <v>1776</v>
      </c>
      <c r="E832" s="1" t="str">
        <f>IF(ISNUMBER(SEARCH("use the",D832)), "8","")</f>
        <v>8</v>
      </c>
      <c r="F832" s="1">
        <f>IF(A832&lt;3.5,0,1)</f>
        <v>0</v>
      </c>
    </row>
    <row r="833" spans="1:6" x14ac:dyDescent="0.4">
      <c r="A833" s="2">
        <v>2</v>
      </c>
      <c r="B833" t="s">
        <v>104</v>
      </c>
      <c r="C833" t="s">
        <v>105</v>
      </c>
      <c r="D833" t="s">
        <v>106</v>
      </c>
      <c r="E833" s="1">
        <v>8</v>
      </c>
      <c r="F833" s="1">
        <f>IF(A833&lt;3.5,0,1)</f>
        <v>0</v>
      </c>
    </row>
    <row r="834" spans="1:6" x14ac:dyDescent="0.4">
      <c r="A834" s="2">
        <v>1</v>
      </c>
      <c r="B834" t="s">
        <v>134</v>
      </c>
      <c r="C834" t="s">
        <v>135</v>
      </c>
      <c r="D834" t="s">
        <v>136</v>
      </c>
      <c r="E834" s="1">
        <v>8</v>
      </c>
      <c r="F834" s="1">
        <f>IF(A834&lt;3.5,0,1)</f>
        <v>0</v>
      </c>
    </row>
    <row r="835" spans="1:6" x14ac:dyDescent="0.4">
      <c r="A835" s="2">
        <v>2</v>
      </c>
      <c r="B835" t="s">
        <v>36</v>
      </c>
      <c r="C835" t="s">
        <v>37</v>
      </c>
      <c r="D835" t="s">
        <v>147</v>
      </c>
      <c r="E835" s="1">
        <v>8</v>
      </c>
      <c r="F835" s="1">
        <f>IF(A835&lt;3.5,0,1)</f>
        <v>0</v>
      </c>
    </row>
    <row r="836" spans="1:6" x14ac:dyDescent="0.4">
      <c r="A836" s="2">
        <v>1</v>
      </c>
      <c r="B836" t="s">
        <v>18</v>
      </c>
      <c r="C836" t="s">
        <v>179</v>
      </c>
      <c r="D836" t="s">
        <v>180</v>
      </c>
      <c r="E836" s="1" t="str">
        <f>IF(ISNUMBER(SEARCH("flash light",C836)), "8","")</f>
        <v>8</v>
      </c>
      <c r="F836" s="1">
        <f>IF(A836&lt;3.5,0,1)</f>
        <v>0</v>
      </c>
    </row>
    <row r="837" spans="1:6" x14ac:dyDescent="0.4">
      <c r="A837" s="2">
        <v>1</v>
      </c>
      <c r="B837" t="s">
        <v>104</v>
      </c>
      <c r="C837" t="s">
        <v>284</v>
      </c>
      <c r="D837" t="s">
        <v>285</v>
      </c>
      <c r="E837" s="1" t="str">
        <f>IF(ISNUMBER(SEARCH("flash light",C837)), "8","")</f>
        <v>8</v>
      </c>
      <c r="F837" s="1">
        <f>IF(A837&lt;3.5,0,1)</f>
        <v>0</v>
      </c>
    </row>
    <row r="838" spans="1:6" x14ac:dyDescent="0.4">
      <c r="A838" s="2">
        <v>3</v>
      </c>
      <c r="B838" t="s">
        <v>18</v>
      </c>
      <c r="C838" t="s">
        <v>179</v>
      </c>
      <c r="D838" t="s">
        <v>379</v>
      </c>
      <c r="E838" s="1" t="str">
        <f>IF(ISNUMBER(SEARCH("flash light",C838)), "8","")</f>
        <v>8</v>
      </c>
      <c r="F838" s="1">
        <f>IF(A838&lt;3.5,0,1)</f>
        <v>0</v>
      </c>
    </row>
    <row r="839" spans="1:6" x14ac:dyDescent="0.4">
      <c r="A839" s="2">
        <v>3</v>
      </c>
      <c r="B839" t="s">
        <v>18</v>
      </c>
      <c r="C839" t="s">
        <v>179</v>
      </c>
      <c r="D839" t="s">
        <v>569</v>
      </c>
      <c r="E839" s="1" t="str">
        <f>IF(ISNUMBER(SEARCH("flash light",C839)), "8","")</f>
        <v>8</v>
      </c>
      <c r="F839" s="1">
        <f>IF(A839&lt;3.5,0,1)</f>
        <v>0</v>
      </c>
    </row>
    <row r="840" spans="1:6" x14ac:dyDescent="0.4">
      <c r="A840" s="2">
        <v>1</v>
      </c>
      <c r="B840" t="s">
        <v>18</v>
      </c>
      <c r="C840" t="s">
        <v>179</v>
      </c>
      <c r="D840" t="s">
        <v>580</v>
      </c>
      <c r="E840" s="1" t="str">
        <f>IF(ISNUMBER(SEARCH("flash light",C840)), "8","")</f>
        <v>8</v>
      </c>
      <c r="F840" s="1">
        <f>IF(A840&lt;3.5,0,1)</f>
        <v>0</v>
      </c>
    </row>
    <row r="841" spans="1:6" x14ac:dyDescent="0.4">
      <c r="A841" s="2">
        <v>1</v>
      </c>
      <c r="B841" t="s">
        <v>18</v>
      </c>
      <c r="C841" t="s">
        <v>179</v>
      </c>
      <c r="D841" t="s">
        <v>655</v>
      </c>
      <c r="E841" s="1" t="str">
        <f>IF(ISNUMBER(SEARCH("flash light",C841)), "8","")</f>
        <v>8</v>
      </c>
      <c r="F841" s="1">
        <f>IF(A841&lt;3.5,0,1)</f>
        <v>0</v>
      </c>
    </row>
    <row r="842" spans="1:6" x14ac:dyDescent="0.4">
      <c r="A842" s="2">
        <v>2</v>
      </c>
      <c r="B842" t="s">
        <v>18</v>
      </c>
      <c r="C842" t="s">
        <v>179</v>
      </c>
      <c r="D842" t="s">
        <v>917</v>
      </c>
      <c r="E842" s="1" t="str">
        <f>IF(ISNUMBER(SEARCH("flash light",C842)), "8","")</f>
        <v>8</v>
      </c>
      <c r="F842" s="1">
        <f>IF(A842&lt;3.5,0,1)</f>
        <v>0</v>
      </c>
    </row>
    <row r="843" spans="1:6" x14ac:dyDescent="0.4">
      <c r="A843" s="2">
        <v>2</v>
      </c>
      <c r="B843" t="s">
        <v>18</v>
      </c>
      <c r="C843" t="s">
        <v>179</v>
      </c>
      <c r="D843" t="s">
        <v>934</v>
      </c>
      <c r="E843" s="1" t="str">
        <f>IF(ISNUMBER(SEARCH("flash light",C843)), "8","")</f>
        <v>8</v>
      </c>
      <c r="F843" s="1">
        <f>IF(A843&lt;3.5,0,1)</f>
        <v>0</v>
      </c>
    </row>
    <row r="844" spans="1:6" x14ac:dyDescent="0.4">
      <c r="A844" s="2">
        <v>1</v>
      </c>
      <c r="B844" t="s">
        <v>18</v>
      </c>
      <c r="C844" t="s">
        <v>179</v>
      </c>
      <c r="D844" t="s">
        <v>1315</v>
      </c>
      <c r="E844" s="1" t="str">
        <f>IF(ISNUMBER(SEARCH("flash light",C844)), "8","")</f>
        <v>8</v>
      </c>
      <c r="F844" s="1">
        <f>IF(A844&lt;3.5,0,1)</f>
        <v>0</v>
      </c>
    </row>
    <row r="845" spans="1:6" x14ac:dyDescent="0.4">
      <c r="A845" s="2">
        <v>2</v>
      </c>
      <c r="B845" t="s">
        <v>18</v>
      </c>
      <c r="C845" t="s">
        <v>179</v>
      </c>
      <c r="D845" t="s">
        <v>1368</v>
      </c>
      <c r="E845" s="1" t="str">
        <f>IF(ISNUMBER(SEARCH("flash light",C845)), "8","")</f>
        <v>8</v>
      </c>
      <c r="F845" s="1">
        <f>IF(A845&lt;3.5,0,1)</f>
        <v>0</v>
      </c>
    </row>
    <row r="846" spans="1:6" x14ac:dyDescent="0.4">
      <c r="A846" s="2">
        <v>1</v>
      </c>
      <c r="B846" t="s">
        <v>18</v>
      </c>
      <c r="C846" t="s">
        <v>179</v>
      </c>
      <c r="D846" t="s">
        <v>1637</v>
      </c>
      <c r="E846" s="1" t="str">
        <f>IF(ISNUMBER(SEARCH("flash light",C846)), "8","")</f>
        <v>8</v>
      </c>
      <c r="F846" s="1">
        <f>IF(A846&lt;3.5,0,1)</f>
        <v>0</v>
      </c>
    </row>
    <row r="847" spans="1:6" x14ac:dyDescent="0.4">
      <c r="A847" s="2">
        <v>2</v>
      </c>
      <c r="B847" t="s">
        <v>18</v>
      </c>
      <c r="C847" t="s">
        <v>179</v>
      </c>
      <c r="D847" t="s">
        <v>1647</v>
      </c>
      <c r="E847" s="1" t="str">
        <f>IF(ISNUMBER(SEARCH("flash light",C847)), "8","")</f>
        <v>8</v>
      </c>
      <c r="F847" s="1">
        <f>IF(A847&lt;3.5,0,1)</f>
        <v>0</v>
      </c>
    </row>
    <row r="848" spans="1:6" x14ac:dyDescent="0.4">
      <c r="A848" s="2">
        <v>2</v>
      </c>
      <c r="B848" t="s">
        <v>48</v>
      </c>
      <c r="C848" t="s">
        <v>188</v>
      </c>
      <c r="D848" t="s">
        <v>189</v>
      </c>
      <c r="E848" s="1" t="str">
        <f>IF(ISNUMBER(SEARCH("sucks",D848)), "8","")</f>
        <v>8</v>
      </c>
      <c r="F848" s="1">
        <f>IF(A848&lt;3.5,0,1)</f>
        <v>0</v>
      </c>
    </row>
    <row r="849" spans="1:6" x14ac:dyDescent="0.4">
      <c r="A849" s="2">
        <v>1</v>
      </c>
      <c r="B849" t="s">
        <v>9</v>
      </c>
      <c r="C849" t="s">
        <v>614</v>
      </c>
      <c r="D849" t="s">
        <v>615</v>
      </c>
      <c r="E849" s="1" t="str">
        <f>IF(ISNUMBER(SEARCH("sucks",D849)), "8","")</f>
        <v>8</v>
      </c>
      <c r="F849" s="1">
        <f>IF(A849&lt;3.5,0,1)</f>
        <v>0</v>
      </c>
    </row>
    <row r="850" spans="1:6" x14ac:dyDescent="0.4">
      <c r="A850" s="2">
        <v>1</v>
      </c>
      <c r="B850" t="s">
        <v>166</v>
      </c>
      <c r="C850" t="s">
        <v>167</v>
      </c>
      <c r="D850" t="s">
        <v>940</v>
      </c>
      <c r="E850" s="1" t="str">
        <f>IF(ISNUMBER(SEARCH("sucks",D850)), "8","")</f>
        <v>8</v>
      </c>
      <c r="F850" s="1">
        <f>IF(A850&lt;3.5,0,1)</f>
        <v>0</v>
      </c>
    </row>
    <row r="851" spans="1:6" x14ac:dyDescent="0.4">
      <c r="A851" s="2">
        <v>1</v>
      </c>
      <c r="B851" t="s">
        <v>24</v>
      </c>
      <c r="C851" t="s">
        <v>43</v>
      </c>
      <c r="D851" t="s">
        <v>1177</v>
      </c>
      <c r="E851" s="1" t="str">
        <f>IF(ISNUMBER(SEARCH("sucks",D851)), "8","")</f>
        <v>8</v>
      </c>
      <c r="F851" s="1">
        <f>IF(A851&lt;3.5,0,1)</f>
        <v>0</v>
      </c>
    </row>
    <row r="852" spans="1:6" x14ac:dyDescent="0.4">
      <c r="A852" s="2">
        <v>1</v>
      </c>
      <c r="B852" t="s">
        <v>75</v>
      </c>
      <c r="C852" t="s">
        <v>294</v>
      </c>
      <c r="D852" t="s">
        <v>295</v>
      </c>
      <c r="E852" s="1" t="str">
        <f>IF(ISNUMBER(SEARCH("apache ",C852)), "8","")</f>
        <v>8</v>
      </c>
      <c r="F852" s="1">
        <f>IF(A852&lt;3.5,0,1)</f>
        <v>0</v>
      </c>
    </row>
    <row r="853" spans="1:6" x14ac:dyDescent="0.4">
      <c r="A853" s="2">
        <v>1</v>
      </c>
      <c r="B853" t="s">
        <v>75</v>
      </c>
      <c r="C853" t="s">
        <v>294</v>
      </c>
      <c r="D853" t="s">
        <v>921</v>
      </c>
      <c r="E853" s="1" t="str">
        <f>IF(ISNUMBER(SEARCH("apache ",C853)), "8","")</f>
        <v>8</v>
      </c>
      <c r="F853" s="1">
        <f>IF(A853&lt;3.5,0,1)</f>
        <v>0</v>
      </c>
    </row>
    <row r="854" spans="1:6" x14ac:dyDescent="0.4">
      <c r="A854" s="2">
        <v>1</v>
      </c>
      <c r="B854" t="s">
        <v>15</v>
      </c>
      <c r="C854" t="s">
        <v>16</v>
      </c>
      <c r="D854" t="s">
        <v>255</v>
      </c>
      <c r="E854" s="1" t="str">
        <f>IF(ISNUMBER(SEARCH("shuts",D854)), "8","")</f>
        <v>8</v>
      </c>
      <c r="F854" s="1">
        <f>IF(A854&lt;3.5,0,1)</f>
        <v>0</v>
      </c>
    </row>
    <row r="855" spans="1:6" x14ac:dyDescent="0.4">
      <c r="A855" s="2">
        <v>2</v>
      </c>
      <c r="B855" t="s">
        <v>15</v>
      </c>
      <c r="C855" t="s">
        <v>16</v>
      </c>
      <c r="D855" t="s">
        <v>1541</v>
      </c>
      <c r="E855" s="1" t="str">
        <f>IF(ISNUMBER(SEARCH("shuts",D855)), "8","")</f>
        <v>8</v>
      </c>
      <c r="F855" s="1">
        <f>IF(A855&lt;3.5,0,1)</f>
        <v>0</v>
      </c>
    </row>
    <row r="856" spans="1:6" x14ac:dyDescent="0.4">
      <c r="A856" s="2">
        <v>1</v>
      </c>
      <c r="B856" t="s">
        <v>18</v>
      </c>
      <c r="C856" t="s">
        <v>270</v>
      </c>
      <c r="D856" t="s">
        <v>363</v>
      </c>
      <c r="E856" s="1">
        <v>8</v>
      </c>
      <c r="F856" s="1">
        <f>IF(A856&lt;3.5,0,1)</f>
        <v>0</v>
      </c>
    </row>
    <row r="857" spans="1:6" x14ac:dyDescent="0.4">
      <c r="A857" s="2">
        <v>1</v>
      </c>
      <c r="B857" t="s">
        <v>12</v>
      </c>
      <c r="C857" t="s">
        <v>339</v>
      </c>
      <c r="D857" t="s">
        <v>340</v>
      </c>
      <c r="E857" s="1" t="str">
        <f>IF(ISNUMBER(SEARCH("countdown",C857)), "8","")</f>
        <v>8</v>
      </c>
      <c r="F857" s="1">
        <f>IF(A857&lt;3.5,0,1)</f>
        <v>0</v>
      </c>
    </row>
    <row r="858" spans="1:6" x14ac:dyDescent="0.4">
      <c r="A858" s="2">
        <v>1</v>
      </c>
      <c r="B858" t="s">
        <v>104</v>
      </c>
      <c r="C858" t="s">
        <v>451</v>
      </c>
      <c r="D858" t="s">
        <v>452</v>
      </c>
      <c r="E858" s="1" t="str">
        <f>IF(ISNUMBER(SEARCH("countdown",C858)), "8","")</f>
        <v>8</v>
      </c>
      <c r="F858" s="1">
        <f>IF(A858&lt;3.5,0,1)</f>
        <v>0</v>
      </c>
    </row>
    <row r="859" spans="1:6" x14ac:dyDescent="0.4">
      <c r="A859" s="2">
        <v>1</v>
      </c>
      <c r="B859" t="s">
        <v>12</v>
      </c>
      <c r="C859" t="s">
        <v>339</v>
      </c>
      <c r="D859" t="s">
        <v>496</v>
      </c>
      <c r="E859" s="1" t="str">
        <f>IF(ISNUMBER(SEARCH("countdown",C859)), "8","")</f>
        <v>8</v>
      </c>
      <c r="F859" s="1">
        <f>IF(A859&lt;3.5,0,1)</f>
        <v>0</v>
      </c>
    </row>
    <row r="860" spans="1:6" x14ac:dyDescent="0.4">
      <c r="A860" s="2">
        <v>1</v>
      </c>
      <c r="B860" t="s">
        <v>196</v>
      </c>
      <c r="C860" t="s">
        <v>842</v>
      </c>
      <c r="D860" t="s">
        <v>843</v>
      </c>
      <c r="E860" s="1" t="str">
        <f>IF(ISNUMBER(SEARCH("countdown",C860)), "8","")</f>
        <v>8</v>
      </c>
      <c r="F860" s="1">
        <f>IF(A860&lt;3.5,0,1)</f>
        <v>0</v>
      </c>
    </row>
    <row r="861" spans="1:6" x14ac:dyDescent="0.4">
      <c r="A861" s="2">
        <v>1</v>
      </c>
      <c r="B861" t="s">
        <v>88</v>
      </c>
      <c r="C861" t="s">
        <v>861</v>
      </c>
      <c r="D861" t="s">
        <v>862</v>
      </c>
      <c r="E861" s="1" t="str">
        <f>IF(ISNUMBER(SEARCH("countdown",C861)), "8","")</f>
        <v>8</v>
      </c>
      <c r="F861" s="1">
        <f>IF(A861&lt;3.5,0,1)</f>
        <v>0</v>
      </c>
    </row>
    <row r="862" spans="1:6" x14ac:dyDescent="0.4">
      <c r="A862" s="2">
        <v>1</v>
      </c>
      <c r="B862" t="s">
        <v>12</v>
      </c>
      <c r="C862" t="s">
        <v>339</v>
      </c>
      <c r="D862" t="s">
        <v>879</v>
      </c>
      <c r="E862" s="1" t="str">
        <f>IF(ISNUMBER(SEARCH("countdown",C862)), "8","")</f>
        <v>8</v>
      </c>
      <c r="F862" s="1">
        <f>IF(A862&lt;3.5,0,1)</f>
        <v>0</v>
      </c>
    </row>
    <row r="863" spans="1:6" x14ac:dyDescent="0.4">
      <c r="A863" s="2">
        <v>1</v>
      </c>
      <c r="B863" t="s">
        <v>196</v>
      </c>
      <c r="C863" t="s">
        <v>842</v>
      </c>
      <c r="D863" t="s">
        <v>896</v>
      </c>
      <c r="E863" s="1" t="str">
        <f>IF(ISNUMBER(SEARCH("countdown",C863)), "8","")</f>
        <v>8</v>
      </c>
      <c r="F863" s="1">
        <f>IF(A863&lt;3.5,0,1)</f>
        <v>0</v>
      </c>
    </row>
    <row r="864" spans="1:6" x14ac:dyDescent="0.4">
      <c r="A864" s="2">
        <v>1</v>
      </c>
      <c r="B864" t="s">
        <v>12</v>
      </c>
      <c r="C864" t="s">
        <v>339</v>
      </c>
      <c r="D864" t="s">
        <v>303</v>
      </c>
      <c r="E864" s="1" t="str">
        <f>IF(ISNUMBER(SEARCH("countdown",C864)), "8","")</f>
        <v>8</v>
      </c>
      <c r="F864" s="1">
        <f>IF(A864&lt;3.5,0,1)</f>
        <v>0</v>
      </c>
    </row>
    <row r="865" spans="1:6" x14ac:dyDescent="0.4">
      <c r="A865" s="2">
        <v>1</v>
      </c>
      <c r="B865" t="s">
        <v>12</v>
      </c>
      <c r="C865" t="s">
        <v>339</v>
      </c>
      <c r="D865" t="s">
        <v>1363</v>
      </c>
      <c r="E865" s="1" t="str">
        <f>IF(ISNUMBER(SEARCH("countdown",C865)), "8","")</f>
        <v>8</v>
      </c>
      <c r="F865" s="1">
        <f>IF(A865&lt;3.5,0,1)</f>
        <v>0</v>
      </c>
    </row>
    <row r="866" spans="1:6" x14ac:dyDescent="0.4">
      <c r="A866" s="2">
        <v>1</v>
      </c>
      <c r="B866" t="s">
        <v>196</v>
      </c>
      <c r="C866" t="s">
        <v>842</v>
      </c>
      <c r="D866" t="s">
        <v>1422</v>
      </c>
      <c r="E866" s="1" t="str">
        <f>IF(ISNUMBER(SEARCH("countdown",C866)), "8","")</f>
        <v>8</v>
      </c>
      <c r="F866" s="1">
        <f>IF(A866&lt;3.5,0,1)</f>
        <v>0</v>
      </c>
    </row>
    <row r="867" spans="1:6" x14ac:dyDescent="0.4">
      <c r="A867" s="2">
        <v>1</v>
      </c>
      <c r="B867" t="s">
        <v>122</v>
      </c>
      <c r="C867" t="s">
        <v>1567</v>
      </c>
      <c r="D867" t="s">
        <v>1568</v>
      </c>
      <c r="E867" s="1" t="str">
        <f>IF(ISNUMBER(SEARCH("countdown",C867)), "8","")</f>
        <v>8</v>
      </c>
      <c r="F867" s="1">
        <f>IF(A867&lt;3.5,0,1)</f>
        <v>0</v>
      </c>
    </row>
    <row r="868" spans="1:6" x14ac:dyDescent="0.4">
      <c r="A868" s="2">
        <v>1</v>
      </c>
      <c r="B868" t="s">
        <v>15</v>
      </c>
      <c r="C868" t="s">
        <v>125</v>
      </c>
      <c r="D868" t="s">
        <v>154</v>
      </c>
      <c r="E868" s="1" t="str">
        <f>IF(ISNUMBER(SEARCH("stopwatch",C868)), "8","")</f>
        <v>8</v>
      </c>
      <c r="F868" s="1">
        <f>IF(A868&lt;3.5,0,1)</f>
        <v>0</v>
      </c>
    </row>
    <row r="869" spans="1:6" x14ac:dyDescent="0.4">
      <c r="A869" s="2">
        <v>2</v>
      </c>
      <c r="B869" t="s">
        <v>15</v>
      </c>
      <c r="C869" t="s">
        <v>125</v>
      </c>
      <c r="D869" t="s">
        <v>194</v>
      </c>
      <c r="E869" s="1" t="str">
        <f>IF(ISNUMBER(SEARCH("stopwatch",C869)), "8","")</f>
        <v>8</v>
      </c>
      <c r="F869" s="1">
        <f>IF(A869&lt;3.5,0,1)</f>
        <v>0</v>
      </c>
    </row>
    <row r="870" spans="1:6" x14ac:dyDescent="0.4">
      <c r="A870" s="2">
        <v>1</v>
      </c>
      <c r="B870" t="s">
        <v>196</v>
      </c>
      <c r="C870" t="s">
        <v>220</v>
      </c>
      <c r="D870" t="s">
        <v>510</v>
      </c>
      <c r="E870" s="1" t="str">
        <f>IF(ISNUMBER(SEARCH("stopwatch",C870)), "8","")</f>
        <v>8</v>
      </c>
      <c r="F870" s="1">
        <f>IF(A870&lt;3.5,0,1)</f>
        <v>0</v>
      </c>
    </row>
    <row r="871" spans="1:6" x14ac:dyDescent="0.4">
      <c r="A871" s="2">
        <v>1</v>
      </c>
      <c r="B871" t="s">
        <v>196</v>
      </c>
      <c r="C871" t="s">
        <v>220</v>
      </c>
      <c r="D871" t="s">
        <v>795</v>
      </c>
      <c r="E871" s="1" t="str">
        <f>IF(ISNUMBER(SEARCH("stopwatch",C871)), "8","")</f>
        <v>8</v>
      </c>
      <c r="F871" s="1">
        <f>IF(A871&lt;3.5,0,1)</f>
        <v>0</v>
      </c>
    </row>
    <row r="872" spans="1:6" x14ac:dyDescent="0.4">
      <c r="A872" s="2">
        <v>1</v>
      </c>
      <c r="B872" t="s">
        <v>15</v>
      </c>
      <c r="C872" t="s">
        <v>125</v>
      </c>
      <c r="D872" t="s">
        <v>876</v>
      </c>
      <c r="E872" s="1" t="str">
        <f>IF(ISNUMBER(SEARCH("stopwatch",C872)), "8","")</f>
        <v>8</v>
      </c>
      <c r="F872" s="1">
        <f>IF(A872&lt;3.5,0,1)</f>
        <v>0</v>
      </c>
    </row>
    <row r="873" spans="1:6" x14ac:dyDescent="0.4">
      <c r="A873" s="2">
        <v>1</v>
      </c>
      <c r="B873" t="s">
        <v>15</v>
      </c>
      <c r="C873" t="s">
        <v>125</v>
      </c>
      <c r="D873" t="s">
        <v>913</v>
      </c>
      <c r="E873" s="1" t="str">
        <f>IF(ISNUMBER(SEARCH("stopwatch",C873)), "8","")</f>
        <v>8</v>
      </c>
      <c r="F873" s="1">
        <f>IF(A873&lt;3.5,0,1)</f>
        <v>0</v>
      </c>
    </row>
    <row r="874" spans="1:6" x14ac:dyDescent="0.4">
      <c r="A874" s="2">
        <v>2</v>
      </c>
      <c r="B874" t="s">
        <v>15</v>
      </c>
      <c r="C874" t="s">
        <v>125</v>
      </c>
      <c r="D874" t="s">
        <v>1043</v>
      </c>
      <c r="E874" s="1" t="str">
        <f>IF(ISNUMBER(SEARCH("stopwatch",C874)), "8","")</f>
        <v>8</v>
      </c>
      <c r="F874" s="1">
        <f>IF(A874&lt;3.5,0,1)</f>
        <v>0</v>
      </c>
    </row>
    <row r="875" spans="1:6" x14ac:dyDescent="0.4">
      <c r="A875" s="2">
        <v>2</v>
      </c>
      <c r="B875" t="s">
        <v>196</v>
      </c>
      <c r="C875" t="s">
        <v>220</v>
      </c>
      <c r="D875" t="s">
        <v>1106</v>
      </c>
      <c r="E875" s="1" t="str">
        <f>IF(ISNUMBER(SEARCH("stopwatch",C875)), "8","")</f>
        <v>8</v>
      </c>
      <c r="F875" s="1">
        <f>IF(A875&lt;3.5,0,1)</f>
        <v>0</v>
      </c>
    </row>
    <row r="876" spans="1:6" x14ac:dyDescent="0.4">
      <c r="A876" s="2">
        <v>1</v>
      </c>
      <c r="B876" t="s">
        <v>15</v>
      </c>
      <c r="C876" t="s">
        <v>125</v>
      </c>
      <c r="D876" t="s">
        <v>1160</v>
      </c>
      <c r="E876" s="1" t="str">
        <f>IF(ISNUMBER(SEARCH("stopwatch",C876)), "8","")</f>
        <v>8</v>
      </c>
      <c r="F876" s="1">
        <f>IF(A876&lt;3.5,0,1)</f>
        <v>0</v>
      </c>
    </row>
    <row r="877" spans="1:6" x14ac:dyDescent="0.4">
      <c r="A877" s="2">
        <v>1</v>
      </c>
      <c r="B877" t="s">
        <v>15</v>
      </c>
      <c r="C877" t="s">
        <v>125</v>
      </c>
      <c r="D877" t="s">
        <v>1203</v>
      </c>
      <c r="E877" s="1" t="str">
        <f>IF(ISNUMBER(SEARCH("stopwatch",C877)), "8","")</f>
        <v>8</v>
      </c>
      <c r="F877" s="1">
        <f>IF(A877&lt;3.5,0,1)</f>
        <v>0</v>
      </c>
    </row>
    <row r="878" spans="1:6" x14ac:dyDescent="0.4">
      <c r="A878" s="2">
        <v>1</v>
      </c>
      <c r="B878" t="s">
        <v>15</v>
      </c>
      <c r="C878" t="s">
        <v>125</v>
      </c>
      <c r="D878" t="s">
        <v>1292</v>
      </c>
      <c r="E878" s="1" t="str">
        <f>IF(ISNUMBER(SEARCH("stopwatch",C878)), "8","")</f>
        <v>8</v>
      </c>
      <c r="F878" s="1">
        <f>IF(A878&lt;3.5,0,1)</f>
        <v>0</v>
      </c>
    </row>
    <row r="879" spans="1:6" x14ac:dyDescent="0.4">
      <c r="A879" s="2">
        <v>2</v>
      </c>
      <c r="B879" t="s">
        <v>88</v>
      </c>
      <c r="C879" t="s">
        <v>220</v>
      </c>
      <c r="D879" t="s">
        <v>1312</v>
      </c>
      <c r="E879" s="1" t="str">
        <f>IF(ISNUMBER(SEARCH("stopwatch",C879)), "8","")</f>
        <v>8</v>
      </c>
      <c r="F879" s="1">
        <f>IF(A879&lt;3.5,0,1)</f>
        <v>0</v>
      </c>
    </row>
    <row r="880" spans="1:6" x14ac:dyDescent="0.4">
      <c r="A880" s="2">
        <v>1</v>
      </c>
      <c r="B880" t="s">
        <v>196</v>
      </c>
      <c r="C880" t="s">
        <v>220</v>
      </c>
      <c r="D880" t="s">
        <v>1571</v>
      </c>
      <c r="E880" s="1" t="str">
        <f>IF(ISNUMBER(SEARCH("stopwatch",C880)), "8","")</f>
        <v>8</v>
      </c>
      <c r="F880" s="1">
        <f>IF(A880&lt;3.5,0,1)</f>
        <v>0</v>
      </c>
    </row>
    <row r="881" spans="1:6" x14ac:dyDescent="0.4">
      <c r="A881" s="2">
        <v>1</v>
      </c>
      <c r="B881" t="s">
        <v>24</v>
      </c>
      <c r="C881" t="s">
        <v>46</v>
      </c>
      <c r="D881" t="s">
        <v>396</v>
      </c>
      <c r="E881" s="1" t="str">
        <f>IF(ISNUMBER(SEARCH("could use",D881)), "8","")</f>
        <v>8</v>
      </c>
      <c r="F881" s="1">
        <f>IF(A881&lt;3.5,0,1)</f>
        <v>0</v>
      </c>
    </row>
    <row r="882" spans="1:6" x14ac:dyDescent="0.4">
      <c r="A882" s="2">
        <v>1</v>
      </c>
      <c r="B882" t="s">
        <v>166</v>
      </c>
      <c r="C882" t="s">
        <v>167</v>
      </c>
      <c r="D882" t="s">
        <v>168</v>
      </c>
      <c r="E882" s="1">
        <v>8</v>
      </c>
      <c r="F882" s="1">
        <f>IF(A882&lt;3.5,0,1)</f>
        <v>0</v>
      </c>
    </row>
    <row r="883" spans="1:6" x14ac:dyDescent="0.4">
      <c r="A883" s="2">
        <v>1</v>
      </c>
      <c r="B883" t="s">
        <v>15</v>
      </c>
      <c r="C883" t="s">
        <v>185</v>
      </c>
      <c r="D883" t="s">
        <v>186</v>
      </c>
      <c r="E883" s="1">
        <v>8</v>
      </c>
      <c r="F883" s="1">
        <f>IF(A883&lt;3.5,0,1)</f>
        <v>0</v>
      </c>
    </row>
    <row r="884" spans="1:6" x14ac:dyDescent="0.4">
      <c r="A884" s="2">
        <v>1</v>
      </c>
      <c r="B884" t="s">
        <v>24</v>
      </c>
      <c r="C884" t="s">
        <v>46</v>
      </c>
      <c r="D884" t="s">
        <v>205</v>
      </c>
      <c r="E884" s="1">
        <v>8</v>
      </c>
      <c r="F884" s="1">
        <f>IF(A884&lt;3.5,0,1)</f>
        <v>0</v>
      </c>
    </row>
    <row r="885" spans="1:6" x14ac:dyDescent="0.4">
      <c r="A885" s="2">
        <v>2</v>
      </c>
      <c r="B885" t="s">
        <v>33</v>
      </c>
      <c r="C885" t="s">
        <v>71</v>
      </c>
      <c r="D885" t="s">
        <v>232</v>
      </c>
      <c r="E885" s="1">
        <v>8</v>
      </c>
      <c r="F885" s="1">
        <f>IF(A885&lt;3.5,0,1)</f>
        <v>0</v>
      </c>
    </row>
    <row r="886" spans="1:6" x14ac:dyDescent="0.4">
      <c r="A886" s="2">
        <v>1</v>
      </c>
      <c r="B886" t="s">
        <v>8</v>
      </c>
      <c r="C886" t="s">
        <v>240</v>
      </c>
      <c r="D886" t="s">
        <v>241</v>
      </c>
      <c r="E886" s="1">
        <v>8</v>
      </c>
      <c r="F886" s="1">
        <f>IF(A886&lt;3.5,0,1)</f>
        <v>0</v>
      </c>
    </row>
    <row r="887" spans="1:6" x14ac:dyDescent="0.4">
      <c r="A887" s="2">
        <v>1</v>
      </c>
      <c r="B887" t="s">
        <v>18</v>
      </c>
      <c r="C887" t="s">
        <v>105</v>
      </c>
      <c r="D887" t="s">
        <v>242</v>
      </c>
      <c r="E887" s="1">
        <v>8</v>
      </c>
      <c r="F887" s="1">
        <f>IF(A887&lt;3.5,0,1)</f>
        <v>0</v>
      </c>
    </row>
    <row r="888" spans="1:6" x14ac:dyDescent="0.4">
      <c r="A888" s="2">
        <v>2</v>
      </c>
      <c r="B888" t="s">
        <v>24</v>
      </c>
      <c r="C888" t="s">
        <v>46</v>
      </c>
      <c r="D888" t="s">
        <v>245</v>
      </c>
      <c r="E888" s="1">
        <v>8</v>
      </c>
      <c r="F888" s="1">
        <f>IF(A888&lt;3.5,0,1)</f>
        <v>0</v>
      </c>
    </row>
    <row r="889" spans="1:6" x14ac:dyDescent="0.4">
      <c r="A889" s="2">
        <v>1</v>
      </c>
      <c r="B889" t="s">
        <v>24</v>
      </c>
      <c r="C889" t="s">
        <v>46</v>
      </c>
      <c r="D889" t="s">
        <v>252</v>
      </c>
      <c r="E889" s="1">
        <v>8</v>
      </c>
      <c r="F889" s="1">
        <f>IF(A889&lt;3.5,0,1)</f>
        <v>0</v>
      </c>
    </row>
    <row r="890" spans="1:6" x14ac:dyDescent="0.4">
      <c r="A890" s="2">
        <v>3</v>
      </c>
      <c r="B890" t="s">
        <v>55</v>
      </c>
      <c r="C890" t="s">
        <v>83</v>
      </c>
      <c r="D890" t="s">
        <v>272</v>
      </c>
      <c r="E890" s="1">
        <v>8</v>
      </c>
      <c r="F890" s="1">
        <f>IF(A890&lt;3.5,0,1)</f>
        <v>0</v>
      </c>
    </row>
    <row r="891" spans="1:6" x14ac:dyDescent="0.4">
      <c r="A891" s="2">
        <v>1</v>
      </c>
      <c r="B891" t="s">
        <v>5</v>
      </c>
      <c r="C891" t="s">
        <v>278</v>
      </c>
      <c r="D891" t="s">
        <v>279</v>
      </c>
      <c r="E891" s="1">
        <v>8</v>
      </c>
      <c r="F891" s="1">
        <f>IF(A891&lt;3.5,0,1)</f>
        <v>0</v>
      </c>
    </row>
    <row r="892" spans="1:6" x14ac:dyDescent="0.4">
      <c r="A892" s="2">
        <v>2</v>
      </c>
      <c r="B892" t="s">
        <v>55</v>
      </c>
      <c r="C892" t="s">
        <v>83</v>
      </c>
      <c r="D892" t="s">
        <v>280</v>
      </c>
      <c r="E892" s="1">
        <v>8</v>
      </c>
      <c r="F892" s="1">
        <f>IF(A892&lt;3.5,0,1)</f>
        <v>0</v>
      </c>
    </row>
    <row r="893" spans="1:6" x14ac:dyDescent="0.4">
      <c r="A893" s="2">
        <v>3</v>
      </c>
      <c r="B893" t="s">
        <v>24</v>
      </c>
      <c r="C893" t="s">
        <v>46</v>
      </c>
      <c r="D893" t="s">
        <v>290</v>
      </c>
      <c r="E893" s="1">
        <v>8</v>
      </c>
      <c r="F893" s="1">
        <f>IF(A893&lt;3.5,0,1)</f>
        <v>0</v>
      </c>
    </row>
    <row r="894" spans="1:6" x14ac:dyDescent="0.4">
      <c r="A894" s="2">
        <v>2</v>
      </c>
      <c r="B894" t="s">
        <v>18</v>
      </c>
      <c r="C894" t="s">
        <v>311</v>
      </c>
      <c r="D894" t="s">
        <v>312</v>
      </c>
      <c r="E894" s="1">
        <v>8</v>
      </c>
      <c r="F894" s="1">
        <f>IF(A894&lt;3.5,0,1)</f>
        <v>0</v>
      </c>
    </row>
    <row r="895" spans="1:6" x14ac:dyDescent="0.4">
      <c r="A895" s="2">
        <v>3</v>
      </c>
      <c r="B895" t="s">
        <v>75</v>
      </c>
      <c r="C895" t="s">
        <v>76</v>
      </c>
      <c r="D895" t="s">
        <v>313</v>
      </c>
      <c r="E895" s="1">
        <v>8</v>
      </c>
      <c r="F895" s="1">
        <f>IF(A895&lt;3.5,0,1)</f>
        <v>0</v>
      </c>
    </row>
    <row r="896" spans="1:6" x14ac:dyDescent="0.4">
      <c r="A896" s="2">
        <v>3</v>
      </c>
      <c r="B896" t="s">
        <v>5</v>
      </c>
      <c r="C896" t="s">
        <v>183</v>
      </c>
      <c r="D896" t="s">
        <v>318</v>
      </c>
      <c r="E896" s="1">
        <v>8</v>
      </c>
      <c r="F896" s="1">
        <f>IF(A896&lt;3.5,0,1)</f>
        <v>0</v>
      </c>
    </row>
    <row r="897" spans="1:6" x14ac:dyDescent="0.4">
      <c r="A897" s="2">
        <v>3</v>
      </c>
      <c r="B897" t="s">
        <v>15</v>
      </c>
      <c r="C897" t="s">
        <v>16</v>
      </c>
      <c r="D897" t="s">
        <v>320</v>
      </c>
      <c r="E897" s="1">
        <v>8</v>
      </c>
      <c r="F897" s="1">
        <f>IF(A897&lt;3.5,0,1)</f>
        <v>0</v>
      </c>
    </row>
    <row r="898" spans="1:6" x14ac:dyDescent="0.4">
      <c r="A898" s="2">
        <v>2</v>
      </c>
      <c r="B898" t="s">
        <v>24</v>
      </c>
      <c r="C898" t="s">
        <v>337</v>
      </c>
      <c r="D898" t="s">
        <v>338</v>
      </c>
      <c r="E898" s="1">
        <v>8</v>
      </c>
      <c r="F898" s="1">
        <f>IF(A898&lt;3.5,0,1)</f>
        <v>0</v>
      </c>
    </row>
    <row r="899" spans="1:6" x14ac:dyDescent="0.4">
      <c r="A899" s="2">
        <v>2</v>
      </c>
      <c r="B899" t="s">
        <v>122</v>
      </c>
      <c r="C899" t="s">
        <v>226</v>
      </c>
      <c r="D899" t="s">
        <v>377</v>
      </c>
      <c r="E899" s="1">
        <v>8</v>
      </c>
      <c r="F899" s="1">
        <f>IF(A899&lt;3.5,0,1)</f>
        <v>0</v>
      </c>
    </row>
    <row r="900" spans="1:6" x14ac:dyDescent="0.4">
      <c r="A900" s="2">
        <v>1</v>
      </c>
      <c r="B900" t="s">
        <v>55</v>
      </c>
      <c r="C900" t="s">
        <v>381</v>
      </c>
      <c r="D900" t="s">
        <v>382</v>
      </c>
      <c r="E900" s="1">
        <v>8</v>
      </c>
      <c r="F900" s="1">
        <f>IF(A900&lt;3.5,0,1)</f>
        <v>0</v>
      </c>
    </row>
    <row r="901" spans="1:6" x14ac:dyDescent="0.4">
      <c r="A901" s="2">
        <v>3</v>
      </c>
      <c r="B901" t="s">
        <v>75</v>
      </c>
      <c r="C901" t="s">
        <v>76</v>
      </c>
      <c r="D901" t="s">
        <v>387</v>
      </c>
      <c r="E901" s="1">
        <v>8</v>
      </c>
      <c r="F901" s="1">
        <f>IF(A901&lt;3.5,0,1)</f>
        <v>0</v>
      </c>
    </row>
    <row r="902" spans="1:6" x14ac:dyDescent="0.4">
      <c r="A902" s="2">
        <v>1</v>
      </c>
      <c r="B902" t="s">
        <v>48</v>
      </c>
      <c r="C902" t="s">
        <v>392</v>
      </c>
      <c r="D902" t="s">
        <v>393</v>
      </c>
      <c r="E902" s="1">
        <v>8</v>
      </c>
      <c r="F902" s="1">
        <f>IF(A902&lt;3.5,0,1)</f>
        <v>0</v>
      </c>
    </row>
    <row r="903" spans="1:6" x14ac:dyDescent="0.4">
      <c r="A903" s="2">
        <v>1</v>
      </c>
      <c r="B903" t="s">
        <v>48</v>
      </c>
      <c r="C903" t="s">
        <v>405</v>
      </c>
      <c r="D903" t="s">
        <v>406</v>
      </c>
      <c r="E903" s="1">
        <v>8</v>
      </c>
      <c r="F903" s="1">
        <f>IF(A903&lt;3.5,0,1)</f>
        <v>0</v>
      </c>
    </row>
    <row r="904" spans="1:6" x14ac:dyDescent="0.4">
      <c r="A904" s="2">
        <v>1</v>
      </c>
      <c r="B904" t="s">
        <v>12</v>
      </c>
      <c r="C904" t="s">
        <v>407</v>
      </c>
      <c r="D904" t="s">
        <v>408</v>
      </c>
      <c r="E904" s="1">
        <v>8</v>
      </c>
      <c r="F904" s="1">
        <f>IF(A904&lt;3.5,0,1)</f>
        <v>0</v>
      </c>
    </row>
    <row r="905" spans="1:6" x14ac:dyDescent="0.4">
      <c r="A905" s="2">
        <v>1</v>
      </c>
      <c r="B905" t="s">
        <v>33</v>
      </c>
      <c r="C905" t="s">
        <v>419</v>
      </c>
      <c r="D905" t="s">
        <v>420</v>
      </c>
      <c r="E905" s="1">
        <v>8</v>
      </c>
      <c r="F905" s="1">
        <f>IF(A905&lt;3.5,0,1)</f>
        <v>0</v>
      </c>
    </row>
    <row r="906" spans="1:6" x14ac:dyDescent="0.4">
      <c r="A906" s="2">
        <v>1</v>
      </c>
      <c r="B906" t="s">
        <v>99</v>
      </c>
      <c r="C906" t="s">
        <v>299</v>
      </c>
      <c r="D906" t="s">
        <v>424</v>
      </c>
      <c r="E906" s="1">
        <v>8</v>
      </c>
      <c r="F906" s="1">
        <f>IF(A906&lt;3.5,0,1)</f>
        <v>0</v>
      </c>
    </row>
    <row r="907" spans="1:6" x14ac:dyDescent="0.4">
      <c r="A907" s="2">
        <v>1</v>
      </c>
      <c r="B907" t="s">
        <v>15</v>
      </c>
      <c r="C907" t="s">
        <v>16</v>
      </c>
      <c r="D907" t="s">
        <v>425</v>
      </c>
      <c r="E907" s="1">
        <v>8</v>
      </c>
      <c r="F907" s="1">
        <f>IF(A907&lt;3.5,0,1)</f>
        <v>0</v>
      </c>
    </row>
    <row r="908" spans="1:6" x14ac:dyDescent="0.4">
      <c r="A908" s="2">
        <v>1</v>
      </c>
      <c r="B908" t="s">
        <v>8</v>
      </c>
      <c r="C908" t="s">
        <v>428</v>
      </c>
      <c r="D908" t="s">
        <v>429</v>
      </c>
      <c r="E908" s="1">
        <v>8</v>
      </c>
      <c r="F908" s="1">
        <f>IF(A908&lt;3.5,0,1)</f>
        <v>0</v>
      </c>
    </row>
    <row r="909" spans="1:6" x14ac:dyDescent="0.4">
      <c r="A909" s="2">
        <v>3</v>
      </c>
      <c r="B909" t="s">
        <v>321</v>
      </c>
      <c r="C909" t="s">
        <v>430</v>
      </c>
      <c r="D909" t="s">
        <v>431</v>
      </c>
      <c r="E909" s="1">
        <v>8</v>
      </c>
      <c r="F909" s="1">
        <f>IF(A909&lt;3.5,0,1)</f>
        <v>0</v>
      </c>
    </row>
    <row r="910" spans="1:6" x14ac:dyDescent="0.4">
      <c r="A910" s="2">
        <v>1</v>
      </c>
      <c r="B910" t="s">
        <v>151</v>
      </c>
      <c r="C910" t="s">
        <v>152</v>
      </c>
      <c r="D910" t="s">
        <v>433</v>
      </c>
      <c r="E910" s="1">
        <v>8</v>
      </c>
      <c r="F910" s="1">
        <f>IF(A910&lt;3.5,0,1)</f>
        <v>0</v>
      </c>
    </row>
    <row r="911" spans="1:6" x14ac:dyDescent="0.4">
      <c r="A911" s="2">
        <v>1</v>
      </c>
      <c r="B911" t="s">
        <v>12</v>
      </c>
      <c r="C911" t="s">
        <v>145</v>
      </c>
      <c r="D911" t="s">
        <v>434</v>
      </c>
      <c r="E911" s="1">
        <v>8</v>
      </c>
      <c r="F911" s="1">
        <f>IF(A911&lt;3.5,0,1)</f>
        <v>0</v>
      </c>
    </row>
    <row r="912" spans="1:6" x14ac:dyDescent="0.4">
      <c r="A912" s="2">
        <v>1</v>
      </c>
      <c r="B912" t="s">
        <v>55</v>
      </c>
      <c r="C912" t="s">
        <v>435</v>
      </c>
      <c r="D912" t="s">
        <v>436</v>
      </c>
      <c r="E912" s="1">
        <v>8</v>
      </c>
      <c r="F912" s="1">
        <f>IF(A912&lt;3.5,0,1)</f>
        <v>0</v>
      </c>
    </row>
    <row r="913" spans="1:6" x14ac:dyDescent="0.4">
      <c r="A913" s="2">
        <v>2</v>
      </c>
      <c r="B913" t="s">
        <v>15</v>
      </c>
      <c r="C913" t="s">
        <v>16</v>
      </c>
      <c r="D913" t="s">
        <v>438</v>
      </c>
      <c r="E913" s="1">
        <v>8</v>
      </c>
      <c r="F913" s="1">
        <f>IF(A913&lt;3.5,0,1)</f>
        <v>0</v>
      </c>
    </row>
    <row r="914" spans="1:6" x14ac:dyDescent="0.4">
      <c r="A914" s="2">
        <v>1</v>
      </c>
      <c r="B914" t="s">
        <v>159</v>
      </c>
      <c r="C914" t="s">
        <v>401</v>
      </c>
      <c r="D914" t="s">
        <v>439</v>
      </c>
      <c r="E914" s="1">
        <v>8</v>
      </c>
      <c r="F914" s="1">
        <f>IF(A914&lt;3.5,0,1)</f>
        <v>0</v>
      </c>
    </row>
    <row r="915" spans="1:6" x14ac:dyDescent="0.4">
      <c r="A915" s="2">
        <v>1</v>
      </c>
      <c r="B915" t="s">
        <v>24</v>
      </c>
      <c r="C915" t="s">
        <v>46</v>
      </c>
      <c r="D915" t="s">
        <v>440</v>
      </c>
      <c r="E915" s="1">
        <v>8</v>
      </c>
      <c r="F915" s="1">
        <f>IF(A915&lt;3.5,0,1)</f>
        <v>0</v>
      </c>
    </row>
    <row r="916" spans="1:6" x14ac:dyDescent="0.4">
      <c r="A916" s="2">
        <v>1</v>
      </c>
      <c r="B916" t="s">
        <v>15</v>
      </c>
      <c r="C916" t="s">
        <v>16</v>
      </c>
      <c r="D916" t="s">
        <v>441</v>
      </c>
      <c r="E916" s="1">
        <v>8</v>
      </c>
      <c r="F916" s="1">
        <f>IF(A916&lt;3.5,0,1)</f>
        <v>0</v>
      </c>
    </row>
    <row r="917" spans="1:6" x14ac:dyDescent="0.4">
      <c r="A917" s="2">
        <v>3</v>
      </c>
      <c r="B917" t="s">
        <v>15</v>
      </c>
      <c r="C917" t="s">
        <v>16</v>
      </c>
      <c r="D917" t="s">
        <v>445</v>
      </c>
      <c r="E917" s="1">
        <v>8</v>
      </c>
      <c r="F917" s="1">
        <f>IF(A917&lt;3.5,0,1)</f>
        <v>0</v>
      </c>
    </row>
    <row r="918" spans="1:6" x14ac:dyDescent="0.4">
      <c r="A918" s="2">
        <v>1</v>
      </c>
      <c r="B918" t="s">
        <v>21</v>
      </c>
      <c r="C918" t="s">
        <v>448</v>
      </c>
      <c r="D918" t="s">
        <v>449</v>
      </c>
      <c r="E918" s="1">
        <v>8</v>
      </c>
      <c r="F918" s="1">
        <f>IF(A918&lt;3.5,0,1)</f>
        <v>0</v>
      </c>
    </row>
    <row r="919" spans="1:6" x14ac:dyDescent="0.4">
      <c r="A919" s="2">
        <v>1</v>
      </c>
      <c r="B919" t="s">
        <v>159</v>
      </c>
      <c r="C919" t="s">
        <v>401</v>
      </c>
      <c r="D919" t="s">
        <v>456</v>
      </c>
      <c r="E919" s="1">
        <v>8</v>
      </c>
      <c r="F919" s="1">
        <f>IF(A919&lt;3.5,0,1)</f>
        <v>0</v>
      </c>
    </row>
    <row r="920" spans="1:6" x14ac:dyDescent="0.4">
      <c r="A920" s="2">
        <v>1</v>
      </c>
      <c r="B920" t="s">
        <v>24</v>
      </c>
      <c r="C920" t="s">
        <v>139</v>
      </c>
      <c r="D920" t="s">
        <v>460</v>
      </c>
      <c r="E920" s="1">
        <v>8</v>
      </c>
      <c r="F920" s="1">
        <f>IF(A920&lt;3.5,0,1)</f>
        <v>0</v>
      </c>
    </row>
    <row r="921" spans="1:6" x14ac:dyDescent="0.4">
      <c r="A921" s="2">
        <v>1</v>
      </c>
      <c r="B921" t="s">
        <v>48</v>
      </c>
      <c r="C921" t="s">
        <v>464</v>
      </c>
      <c r="D921" t="s">
        <v>465</v>
      </c>
      <c r="E921" s="1">
        <v>8</v>
      </c>
      <c r="F921" s="1">
        <f>IF(A921&lt;3.5,0,1)</f>
        <v>0</v>
      </c>
    </row>
    <row r="922" spans="1:6" x14ac:dyDescent="0.4">
      <c r="A922" s="2">
        <v>1</v>
      </c>
      <c r="B922" t="s">
        <v>12</v>
      </c>
      <c r="C922" t="s">
        <v>466</v>
      </c>
      <c r="D922" t="s">
        <v>467</v>
      </c>
      <c r="E922" s="1">
        <v>8</v>
      </c>
      <c r="F922" s="1">
        <f>IF(A922&lt;3.5,0,1)</f>
        <v>0</v>
      </c>
    </row>
    <row r="923" spans="1:6" x14ac:dyDescent="0.4">
      <c r="A923" s="2">
        <v>1</v>
      </c>
      <c r="B923" t="s">
        <v>36</v>
      </c>
      <c r="C923" t="s">
        <v>37</v>
      </c>
      <c r="D923" t="s">
        <v>474</v>
      </c>
      <c r="E923" s="1">
        <v>8</v>
      </c>
      <c r="F923" s="1">
        <f>IF(A923&lt;3.5,0,1)</f>
        <v>0</v>
      </c>
    </row>
    <row r="924" spans="1:6" x14ac:dyDescent="0.4">
      <c r="A924" s="2">
        <v>1</v>
      </c>
      <c r="B924" t="s">
        <v>36</v>
      </c>
      <c r="C924" t="s">
        <v>475</v>
      </c>
      <c r="D924" t="s">
        <v>476</v>
      </c>
      <c r="E924" s="1">
        <v>8</v>
      </c>
      <c r="F924" s="1">
        <f>IF(A924&lt;3.5,0,1)</f>
        <v>0</v>
      </c>
    </row>
    <row r="925" spans="1:6" x14ac:dyDescent="0.4">
      <c r="A925" s="2">
        <v>3</v>
      </c>
      <c r="B925" t="s">
        <v>55</v>
      </c>
      <c r="C925" t="s">
        <v>483</v>
      </c>
      <c r="D925" t="s">
        <v>484</v>
      </c>
      <c r="E925" s="1">
        <v>8</v>
      </c>
      <c r="F925" s="1">
        <f>IF(A925&lt;3.5,0,1)</f>
        <v>0</v>
      </c>
    </row>
    <row r="926" spans="1:6" x14ac:dyDescent="0.4">
      <c r="A926" s="2">
        <v>2</v>
      </c>
      <c r="B926" t="s">
        <v>15</v>
      </c>
      <c r="C926" t="s">
        <v>16</v>
      </c>
      <c r="D926" t="s">
        <v>498</v>
      </c>
      <c r="E926" s="1">
        <v>8</v>
      </c>
      <c r="F926" s="1">
        <f>IF(A926&lt;3.5,0,1)</f>
        <v>0</v>
      </c>
    </row>
    <row r="927" spans="1:6" x14ac:dyDescent="0.4">
      <c r="A927" s="2">
        <v>1</v>
      </c>
      <c r="B927" t="s">
        <v>104</v>
      </c>
      <c r="C927" t="s">
        <v>499</v>
      </c>
      <c r="D927" t="s">
        <v>500</v>
      </c>
      <c r="E927" s="1">
        <v>8</v>
      </c>
      <c r="F927" s="1">
        <f>IF(A927&lt;3.5,0,1)</f>
        <v>0</v>
      </c>
    </row>
    <row r="928" spans="1:6" x14ac:dyDescent="0.4">
      <c r="A928" s="2">
        <v>1</v>
      </c>
      <c r="B928" t="s">
        <v>24</v>
      </c>
      <c r="C928" t="s">
        <v>46</v>
      </c>
      <c r="D928" t="s">
        <v>501</v>
      </c>
      <c r="E928" s="1">
        <v>8</v>
      </c>
      <c r="F928" s="1">
        <f>IF(A928&lt;3.5,0,1)</f>
        <v>0</v>
      </c>
    </row>
    <row r="929" spans="1:6" x14ac:dyDescent="0.4">
      <c r="A929" s="2">
        <v>1</v>
      </c>
      <c r="B929" t="s">
        <v>8</v>
      </c>
      <c r="C929" t="s">
        <v>522</v>
      </c>
      <c r="D929" t="s">
        <v>523</v>
      </c>
      <c r="E929" s="1">
        <v>8</v>
      </c>
      <c r="F929" s="1">
        <f>IF(A929&lt;3.5,0,1)</f>
        <v>0</v>
      </c>
    </row>
    <row r="930" spans="1:6" x14ac:dyDescent="0.4">
      <c r="A930" s="2">
        <v>1</v>
      </c>
      <c r="B930" t="s">
        <v>8</v>
      </c>
      <c r="C930" t="s">
        <v>528</v>
      </c>
      <c r="D930" t="s">
        <v>529</v>
      </c>
      <c r="E930" s="1">
        <v>8</v>
      </c>
      <c r="F930" s="1">
        <f>IF(A930&lt;3.5,0,1)</f>
        <v>0</v>
      </c>
    </row>
    <row r="931" spans="1:6" x14ac:dyDescent="0.4">
      <c r="A931" s="2">
        <v>2</v>
      </c>
      <c r="B931" t="s">
        <v>15</v>
      </c>
      <c r="C931" t="s">
        <v>31</v>
      </c>
      <c r="D931" t="s">
        <v>530</v>
      </c>
      <c r="E931" s="1">
        <v>8</v>
      </c>
      <c r="F931" s="1">
        <f>IF(A931&lt;3.5,0,1)</f>
        <v>0</v>
      </c>
    </row>
    <row r="932" spans="1:6" x14ac:dyDescent="0.4">
      <c r="A932" s="2">
        <v>1</v>
      </c>
      <c r="B932" t="s">
        <v>15</v>
      </c>
      <c r="C932" t="s">
        <v>16</v>
      </c>
      <c r="D932" t="s">
        <v>534</v>
      </c>
      <c r="E932" s="1">
        <v>8</v>
      </c>
      <c r="F932" s="1">
        <f>IF(A932&lt;3.5,0,1)</f>
        <v>0</v>
      </c>
    </row>
    <row r="933" spans="1:6" x14ac:dyDescent="0.4">
      <c r="A933" s="2">
        <v>2</v>
      </c>
      <c r="B933" t="s">
        <v>5</v>
      </c>
      <c r="C933" t="s">
        <v>91</v>
      </c>
      <c r="D933" t="s">
        <v>536</v>
      </c>
      <c r="E933" s="1">
        <v>8</v>
      </c>
      <c r="F933" s="1">
        <f>IF(A933&lt;3.5,0,1)</f>
        <v>0</v>
      </c>
    </row>
    <row r="934" spans="1:6" x14ac:dyDescent="0.4">
      <c r="A934" s="2">
        <v>3</v>
      </c>
      <c r="B934" t="s">
        <v>24</v>
      </c>
      <c r="C934" t="s">
        <v>337</v>
      </c>
      <c r="D934" t="s">
        <v>541</v>
      </c>
      <c r="E934" s="1">
        <v>8</v>
      </c>
      <c r="F934" s="1">
        <f>IF(A934&lt;3.5,0,1)</f>
        <v>0</v>
      </c>
    </row>
    <row r="935" spans="1:6" x14ac:dyDescent="0.4">
      <c r="A935" s="2">
        <v>1</v>
      </c>
      <c r="B935" t="s">
        <v>321</v>
      </c>
      <c r="C935" t="s">
        <v>542</v>
      </c>
      <c r="D935" t="s">
        <v>543</v>
      </c>
      <c r="E935" s="1">
        <v>8</v>
      </c>
      <c r="F935" s="1">
        <f>IF(A935&lt;3.5,0,1)</f>
        <v>0</v>
      </c>
    </row>
    <row r="936" spans="1:6" x14ac:dyDescent="0.4">
      <c r="A936" s="2">
        <v>1</v>
      </c>
      <c r="B936" t="s">
        <v>122</v>
      </c>
      <c r="C936" t="s">
        <v>544</v>
      </c>
      <c r="D936" t="s">
        <v>545</v>
      </c>
      <c r="E936" s="1">
        <v>8</v>
      </c>
      <c r="F936" s="1">
        <f>IF(A936&lt;3.5,0,1)</f>
        <v>0</v>
      </c>
    </row>
    <row r="937" spans="1:6" x14ac:dyDescent="0.4">
      <c r="A937" s="2">
        <v>3</v>
      </c>
      <c r="B937" t="s">
        <v>21</v>
      </c>
      <c r="C937" t="s">
        <v>551</v>
      </c>
      <c r="D937" t="s">
        <v>552</v>
      </c>
      <c r="E937" s="1">
        <v>8</v>
      </c>
      <c r="F937" s="1">
        <f>IF(A937&lt;3.5,0,1)</f>
        <v>0</v>
      </c>
    </row>
    <row r="938" spans="1:6" x14ac:dyDescent="0.4">
      <c r="A938" s="2">
        <v>1</v>
      </c>
      <c r="B938" t="s">
        <v>18</v>
      </c>
      <c r="C938" t="s">
        <v>19</v>
      </c>
      <c r="D938" t="s">
        <v>555</v>
      </c>
      <c r="E938" s="1">
        <v>8</v>
      </c>
      <c r="F938" s="1">
        <f>IF(A938&lt;3.5,0,1)</f>
        <v>0</v>
      </c>
    </row>
    <row r="939" spans="1:6" x14ac:dyDescent="0.4">
      <c r="A939" s="2">
        <v>1</v>
      </c>
      <c r="B939" t="s">
        <v>99</v>
      </c>
      <c r="C939" t="s">
        <v>561</v>
      </c>
      <c r="D939" t="s">
        <v>562</v>
      </c>
      <c r="E939" s="1">
        <v>8</v>
      </c>
      <c r="F939" s="1">
        <f>IF(A939&lt;3.5,0,1)</f>
        <v>0</v>
      </c>
    </row>
    <row r="940" spans="1:6" x14ac:dyDescent="0.4">
      <c r="A940" s="2">
        <v>2</v>
      </c>
      <c r="B940" t="s">
        <v>36</v>
      </c>
      <c r="C940" t="s">
        <v>361</v>
      </c>
      <c r="D940" t="s">
        <v>565</v>
      </c>
      <c r="E940" s="1">
        <v>8</v>
      </c>
      <c r="F940" s="1">
        <f>IF(A940&lt;3.5,0,1)</f>
        <v>0</v>
      </c>
    </row>
    <row r="941" spans="1:6" x14ac:dyDescent="0.4">
      <c r="A941" s="2">
        <v>1</v>
      </c>
      <c r="B941" t="s">
        <v>24</v>
      </c>
      <c r="C941" t="s">
        <v>43</v>
      </c>
      <c r="D941" t="s">
        <v>566</v>
      </c>
      <c r="E941" s="1">
        <v>8</v>
      </c>
      <c r="F941" s="1">
        <f>IF(A941&lt;3.5,0,1)</f>
        <v>0</v>
      </c>
    </row>
    <row r="942" spans="1:6" x14ac:dyDescent="0.4">
      <c r="A942" s="2">
        <v>1</v>
      </c>
      <c r="B942" t="s">
        <v>24</v>
      </c>
      <c r="C942" t="s">
        <v>46</v>
      </c>
      <c r="D942" t="s">
        <v>572</v>
      </c>
      <c r="E942" s="1">
        <v>8</v>
      </c>
      <c r="F942" s="1">
        <f>IF(A942&lt;3.5,0,1)</f>
        <v>0</v>
      </c>
    </row>
    <row r="943" spans="1:6" x14ac:dyDescent="0.4">
      <c r="A943" s="2">
        <v>2</v>
      </c>
      <c r="B943" t="s">
        <v>24</v>
      </c>
      <c r="C943" t="s">
        <v>46</v>
      </c>
      <c r="D943" t="s">
        <v>575</v>
      </c>
      <c r="E943" s="1">
        <v>8</v>
      </c>
      <c r="F943" s="1">
        <f>IF(A943&lt;3.5,0,1)</f>
        <v>0</v>
      </c>
    </row>
    <row r="944" spans="1:6" x14ac:dyDescent="0.4">
      <c r="A944" s="2">
        <v>1</v>
      </c>
      <c r="B944" t="s">
        <v>166</v>
      </c>
      <c r="C944" t="s">
        <v>167</v>
      </c>
      <c r="D944" t="s">
        <v>577</v>
      </c>
      <c r="E944" s="1">
        <v>8</v>
      </c>
      <c r="F944" s="1">
        <f>IF(A944&lt;3.5,0,1)</f>
        <v>0</v>
      </c>
    </row>
    <row r="945" spans="1:6" x14ac:dyDescent="0.4">
      <c r="A945" s="2">
        <v>1</v>
      </c>
      <c r="B945" t="s">
        <v>159</v>
      </c>
      <c r="C945" t="s">
        <v>401</v>
      </c>
      <c r="D945" t="s">
        <v>584</v>
      </c>
      <c r="E945" s="1">
        <v>8</v>
      </c>
      <c r="F945" s="1">
        <f>IF(A945&lt;3.5,0,1)</f>
        <v>0</v>
      </c>
    </row>
    <row r="946" spans="1:6" x14ac:dyDescent="0.4">
      <c r="A946" s="2">
        <v>2</v>
      </c>
      <c r="B946" t="s">
        <v>27</v>
      </c>
      <c r="C946" t="s">
        <v>585</v>
      </c>
      <c r="D946" t="s">
        <v>586</v>
      </c>
      <c r="E946" s="1">
        <v>8</v>
      </c>
      <c r="F946" s="1">
        <f>IF(A946&lt;3.5,0,1)</f>
        <v>0</v>
      </c>
    </row>
    <row r="947" spans="1:6" x14ac:dyDescent="0.4">
      <c r="A947" s="2">
        <v>1</v>
      </c>
      <c r="B947" t="s">
        <v>58</v>
      </c>
      <c r="C947" t="s">
        <v>59</v>
      </c>
      <c r="D947" t="s">
        <v>594</v>
      </c>
      <c r="E947" s="1">
        <v>8</v>
      </c>
      <c r="F947" s="1">
        <f>IF(A947&lt;3.5,0,1)</f>
        <v>0</v>
      </c>
    </row>
    <row r="948" spans="1:6" x14ac:dyDescent="0.4">
      <c r="A948" s="2">
        <v>1</v>
      </c>
      <c r="B948" t="s">
        <v>18</v>
      </c>
      <c r="C948" t="s">
        <v>311</v>
      </c>
      <c r="D948" t="s">
        <v>595</v>
      </c>
      <c r="E948" s="1">
        <v>8</v>
      </c>
      <c r="F948" s="1">
        <f>IF(A948&lt;3.5,0,1)</f>
        <v>0</v>
      </c>
    </row>
    <row r="949" spans="1:6" x14ac:dyDescent="0.4">
      <c r="A949" s="2">
        <v>1</v>
      </c>
      <c r="B949" t="s">
        <v>159</v>
      </c>
      <c r="C949" t="s">
        <v>596</v>
      </c>
      <c r="D949" t="s">
        <v>597</v>
      </c>
      <c r="E949" s="1">
        <v>8</v>
      </c>
      <c r="F949" s="1">
        <f>IF(A949&lt;3.5,0,1)</f>
        <v>0</v>
      </c>
    </row>
    <row r="950" spans="1:6" x14ac:dyDescent="0.4">
      <c r="A950" s="2">
        <v>1</v>
      </c>
      <c r="B950" t="s">
        <v>159</v>
      </c>
      <c r="C950" t="s">
        <v>401</v>
      </c>
      <c r="D950" t="s">
        <v>599</v>
      </c>
      <c r="E950" s="1">
        <v>8</v>
      </c>
      <c r="F950" s="1">
        <f>IF(A950&lt;3.5,0,1)</f>
        <v>0</v>
      </c>
    </row>
    <row r="951" spans="1:6" x14ac:dyDescent="0.4">
      <c r="A951" s="2">
        <v>1</v>
      </c>
      <c r="B951" t="s">
        <v>122</v>
      </c>
      <c r="C951" t="s">
        <v>617</v>
      </c>
      <c r="D951" t="s">
        <v>618</v>
      </c>
      <c r="E951" s="1">
        <v>8</v>
      </c>
      <c r="F951" s="1">
        <f>IF(A951&lt;3.5,0,1)</f>
        <v>0</v>
      </c>
    </row>
    <row r="952" spans="1:6" x14ac:dyDescent="0.4">
      <c r="A952" s="2">
        <v>1</v>
      </c>
      <c r="B952" t="s">
        <v>12</v>
      </c>
      <c r="C952" t="s">
        <v>633</v>
      </c>
      <c r="D952" t="s">
        <v>634</v>
      </c>
      <c r="E952" s="1">
        <v>8</v>
      </c>
      <c r="F952" s="1">
        <f>IF(A952&lt;3.5,0,1)</f>
        <v>0</v>
      </c>
    </row>
    <row r="953" spans="1:6" x14ac:dyDescent="0.4">
      <c r="A953" s="2">
        <v>2</v>
      </c>
      <c r="B953" t="s">
        <v>27</v>
      </c>
      <c r="C953" t="s">
        <v>81</v>
      </c>
      <c r="D953" t="s">
        <v>636</v>
      </c>
      <c r="E953" s="1">
        <v>8</v>
      </c>
      <c r="F953" s="1">
        <f>IF(A953&lt;3.5,0,1)</f>
        <v>0</v>
      </c>
    </row>
    <row r="954" spans="1:6" x14ac:dyDescent="0.4">
      <c r="A954" s="2">
        <v>1</v>
      </c>
      <c r="B954" t="s">
        <v>5</v>
      </c>
      <c r="C954" t="s">
        <v>183</v>
      </c>
      <c r="D954" t="s">
        <v>641</v>
      </c>
      <c r="E954" s="1">
        <v>8</v>
      </c>
      <c r="F954" s="1">
        <f>IF(A954&lt;3.5,0,1)</f>
        <v>0</v>
      </c>
    </row>
    <row r="955" spans="1:6" x14ac:dyDescent="0.4">
      <c r="A955" s="2">
        <v>2</v>
      </c>
      <c r="B955" t="s">
        <v>4</v>
      </c>
      <c r="C955" t="s">
        <v>644</v>
      </c>
      <c r="D955" t="s">
        <v>645</v>
      </c>
      <c r="E955" s="1">
        <v>8</v>
      </c>
      <c r="F955" s="1">
        <f>IF(A955&lt;3.5,0,1)</f>
        <v>0</v>
      </c>
    </row>
    <row r="956" spans="1:6" x14ac:dyDescent="0.4">
      <c r="A956" s="2">
        <v>1</v>
      </c>
      <c r="B956" t="s">
        <v>166</v>
      </c>
      <c r="C956" t="s">
        <v>646</v>
      </c>
      <c r="D956" t="s">
        <v>647</v>
      </c>
      <c r="E956" s="1">
        <v>8</v>
      </c>
      <c r="F956" s="1">
        <f>IF(A956&lt;3.5,0,1)</f>
        <v>0</v>
      </c>
    </row>
    <row r="957" spans="1:6" x14ac:dyDescent="0.4">
      <c r="A957" s="2">
        <v>1</v>
      </c>
      <c r="B957" t="s">
        <v>99</v>
      </c>
      <c r="C957" t="s">
        <v>651</v>
      </c>
      <c r="D957" t="s">
        <v>652</v>
      </c>
      <c r="E957" s="1">
        <v>8</v>
      </c>
      <c r="F957" s="1">
        <f>IF(A957&lt;3.5,0,1)</f>
        <v>0</v>
      </c>
    </row>
    <row r="958" spans="1:6" x14ac:dyDescent="0.4">
      <c r="A958" s="2">
        <v>1</v>
      </c>
      <c r="B958" t="s">
        <v>12</v>
      </c>
      <c r="C958" t="s">
        <v>653</v>
      </c>
      <c r="D958" t="s">
        <v>654</v>
      </c>
      <c r="E958" s="1">
        <v>8</v>
      </c>
      <c r="F958" s="1">
        <f>IF(A958&lt;3.5,0,1)</f>
        <v>0</v>
      </c>
    </row>
    <row r="959" spans="1:6" x14ac:dyDescent="0.4">
      <c r="A959" s="2">
        <v>3</v>
      </c>
      <c r="B959" t="s">
        <v>36</v>
      </c>
      <c r="C959" t="s">
        <v>656</v>
      </c>
      <c r="D959" t="s">
        <v>657</v>
      </c>
      <c r="E959" s="1">
        <v>8</v>
      </c>
      <c r="F959" s="1">
        <f>IF(A959&lt;3.5,0,1)</f>
        <v>0</v>
      </c>
    </row>
    <row r="960" spans="1:6" x14ac:dyDescent="0.4">
      <c r="A960" s="2">
        <v>1</v>
      </c>
      <c r="B960" t="s">
        <v>75</v>
      </c>
      <c r="C960" t="s">
        <v>76</v>
      </c>
      <c r="D960" t="s">
        <v>658</v>
      </c>
      <c r="E960" s="1">
        <v>8</v>
      </c>
      <c r="F960" s="1">
        <f>IF(A960&lt;3.5,0,1)</f>
        <v>0</v>
      </c>
    </row>
    <row r="961" spans="1:6" x14ac:dyDescent="0.4">
      <c r="A961" s="2">
        <v>1</v>
      </c>
      <c r="B961" t="s">
        <v>12</v>
      </c>
      <c r="C961" t="s">
        <v>661</v>
      </c>
      <c r="D961" t="s">
        <v>662</v>
      </c>
      <c r="E961" s="1">
        <v>8</v>
      </c>
      <c r="F961" s="1">
        <f>IF(A961&lt;3.5,0,1)</f>
        <v>0</v>
      </c>
    </row>
    <row r="962" spans="1:6" x14ac:dyDescent="0.4">
      <c r="A962" s="2">
        <v>1</v>
      </c>
      <c r="B962" t="s">
        <v>134</v>
      </c>
      <c r="C962" t="s">
        <v>135</v>
      </c>
      <c r="D962" t="s">
        <v>668</v>
      </c>
      <c r="E962" s="1">
        <v>8</v>
      </c>
      <c r="F962" s="1">
        <f>IF(A962&lt;3.5,0,1)</f>
        <v>0</v>
      </c>
    </row>
    <row r="963" spans="1:6" x14ac:dyDescent="0.4">
      <c r="A963" s="2">
        <v>2</v>
      </c>
      <c r="B963" t="s">
        <v>12</v>
      </c>
      <c r="C963" t="s">
        <v>261</v>
      </c>
      <c r="D963" t="s">
        <v>669</v>
      </c>
      <c r="E963" s="1">
        <v>8</v>
      </c>
      <c r="F963" s="1">
        <f>IF(A963&lt;3.5,0,1)</f>
        <v>0</v>
      </c>
    </row>
    <row r="964" spans="1:6" x14ac:dyDescent="0.4">
      <c r="A964" s="2">
        <v>1</v>
      </c>
      <c r="B964" t="s">
        <v>75</v>
      </c>
      <c r="C964" t="s">
        <v>76</v>
      </c>
      <c r="D964" t="s">
        <v>675</v>
      </c>
      <c r="E964" s="1">
        <v>8</v>
      </c>
      <c r="F964" s="1">
        <f>IF(A964&lt;3.5,0,1)</f>
        <v>0</v>
      </c>
    </row>
    <row r="965" spans="1:6" x14ac:dyDescent="0.4">
      <c r="A965" s="2">
        <v>1</v>
      </c>
      <c r="B965" t="s">
        <v>159</v>
      </c>
      <c r="C965" t="s">
        <v>401</v>
      </c>
      <c r="D965" t="s">
        <v>676</v>
      </c>
      <c r="E965" s="1">
        <v>8</v>
      </c>
      <c r="F965" s="1">
        <f>IF(A965&lt;3.5,0,1)</f>
        <v>0</v>
      </c>
    </row>
    <row r="966" spans="1:6" x14ac:dyDescent="0.4">
      <c r="A966" s="2">
        <v>1</v>
      </c>
      <c r="B966" t="s">
        <v>8</v>
      </c>
      <c r="C966" t="s">
        <v>681</v>
      </c>
      <c r="D966" t="s">
        <v>682</v>
      </c>
      <c r="E966" s="1">
        <v>8</v>
      </c>
      <c r="F966" s="1">
        <f>IF(A966&lt;3.5,0,1)</f>
        <v>0</v>
      </c>
    </row>
    <row r="967" spans="1:6" x14ac:dyDescent="0.4">
      <c r="A967" s="2">
        <v>1</v>
      </c>
      <c r="B967" t="s">
        <v>159</v>
      </c>
      <c r="C967" t="s">
        <v>401</v>
      </c>
      <c r="D967" t="s">
        <v>683</v>
      </c>
      <c r="E967" s="1">
        <v>8</v>
      </c>
      <c r="F967" s="1">
        <f>IF(A967&lt;3.5,0,1)</f>
        <v>0</v>
      </c>
    </row>
    <row r="968" spans="1:6" x14ac:dyDescent="0.4">
      <c r="A968" s="2">
        <v>1</v>
      </c>
      <c r="B968" t="s">
        <v>36</v>
      </c>
      <c r="C968" t="s">
        <v>686</v>
      </c>
      <c r="D968" t="s">
        <v>687</v>
      </c>
      <c r="E968" s="1">
        <v>8</v>
      </c>
      <c r="F968" s="1">
        <f>IF(A968&lt;3.5,0,1)</f>
        <v>0</v>
      </c>
    </row>
    <row r="969" spans="1:6" x14ac:dyDescent="0.4">
      <c r="A969" s="2">
        <v>3</v>
      </c>
      <c r="B969" t="s">
        <v>75</v>
      </c>
      <c r="C969" t="s">
        <v>76</v>
      </c>
      <c r="D969" t="s">
        <v>693</v>
      </c>
      <c r="E969" s="1">
        <v>8</v>
      </c>
      <c r="F969" s="1">
        <f>IF(A969&lt;3.5,0,1)</f>
        <v>0</v>
      </c>
    </row>
    <row r="970" spans="1:6" x14ac:dyDescent="0.4">
      <c r="A970" s="2">
        <v>1</v>
      </c>
      <c r="B970" t="s">
        <v>8</v>
      </c>
      <c r="C970" t="s">
        <v>700</v>
      </c>
      <c r="D970" t="s">
        <v>701</v>
      </c>
      <c r="E970" s="1">
        <v>8</v>
      </c>
      <c r="F970" s="1">
        <f>IF(A970&lt;3.5,0,1)</f>
        <v>0</v>
      </c>
    </row>
    <row r="971" spans="1:6" x14ac:dyDescent="0.4">
      <c r="A971" s="2">
        <v>3</v>
      </c>
      <c r="B971" t="s">
        <v>99</v>
      </c>
      <c r="C971" t="s">
        <v>246</v>
      </c>
      <c r="D971" t="s">
        <v>702</v>
      </c>
      <c r="E971" s="1">
        <v>8</v>
      </c>
      <c r="F971" s="1">
        <f>IF(A971&lt;3.5,0,1)</f>
        <v>0</v>
      </c>
    </row>
    <row r="972" spans="1:6" x14ac:dyDescent="0.4">
      <c r="A972" s="2">
        <v>2</v>
      </c>
      <c r="B972" t="s">
        <v>15</v>
      </c>
      <c r="C972" t="s">
        <v>16</v>
      </c>
      <c r="D972" t="s">
        <v>703</v>
      </c>
      <c r="E972" s="1">
        <v>8</v>
      </c>
      <c r="F972" s="1">
        <f>IF(A972&lt;3.5,0,1)</f>
        <v>0</v>
      </c>
    </row>
    <row r="973" spans="1:6" x14ac:dyDescent="0.4">
      <c r="A973" s="2">
        <v>2</v>
      </c>
      <c r="B973" t="s">
        <v>99</v>
      </c>
      <c r="C973" t="s">
        <v>704</v>
      </c>
      <c r="D973" t="s">
        <v>705</v>
      </c>
      <c r="E973" s="1">
        <v>8</v>
      </c>
      <c r="F973" s="1">
        <f>IF(A973&lt;3.5,0,1)</f>
        <v>0</v>
      </c>
    </row>
    <row r="974" spans="1:6" x14ac:dyDescent="0.4">
      <c r="A974" s="2">
        <v>1</v>
      </c>
      <c r="B974" t="s">
        <v>27</v>
      </c>
      <c r="C974" t="s">
        <v>710</v>
      </c>
      <c r="D974" t="s">
        <v>711</v>
      </c>
      <c r="E974" s="1">
        <v>8</v>
      </c>
      <c r="F974" s="1">
        <f>IF(A974&lt;3.5,0,1)</f>
        <v>0</v>
      </c>
    </row>
    <row r="975" spans="1:6" x14ac:dyDescent="0.4">
      <c r="A975" s="2">
        <v>2</v>
      </c>
      <c r="B975" t="s">
        <v>9</v>
      </c>
      <c r="C975" t="s">
        <v>721</v>
      </c>
      <c r="D975" t="s">
        <v>722</v>
      </c>
      <c r="E975" s="1">
        <v>8</v>
      </c>
      <c r="F975" s="1">
        <f>IF(A975&lt;3.5,0,1)</f>
        <v>0</v>
      </c>
    </row>
    <row r="976" spans="1:6" x14ac:dyDescent="0.4">
      <c r="A976" s="2">
        <v>1</v>
      </c>
      <c r="B976" t="s">
        <v>99</v>
      </c>
      <c r="C976" t="s">
        <v>726</v>
      </c>
      <c r="D976" t="s">
        <v>727</v>
      </c>
      <c r="E976" s="1">
        <v>8</v>
      </c>
      <c r="F976" s="1">
        <f>IF(A976&lt;3.5,0,1)</f>
        <v>0</v>
      </c>
    </row>
    <row r="977" spans="1:6" x14ac:dyDescent="0.4">
      <c r="A977" s="2">
        <v>1</v>
      </c>
      <c r="B977" t="s">
        <v>8</v>
      </c>
      <c r="C977" t="s">
        <v>728</v>
      </c>
      <c r="D977" t="s">
        <v>729</v>
      </c>
      <c r="E977" s="1">
        <v>8</v>
      </c>
      <c r="F977" s="1">
        <f>IF(A977&lt;3.5,0,1)</f>
        <v>0</v>
      </c>
    </row>
    <row r="978" spans="1:6" x14ac:dyDescent="0.4">
      <c r="A978" s="2">
        <v>1</v>
      </c>
      <c r="B978" t="s">
        <v>36</v>
      </c>
      <c r="C978" t="s">
        <v>367</v>
      </c>
      <c r="D978" t="s">
        <v>732</v>
      </c>
      <c r="E978" s="1">
        <v>8</v>
      </c>
      <c r="F978" s="1">
        <f>IF(A978&lt;3.5,0,1)</f>
        <v>0</v>
      </c>
    </row>
    <row r="979" spans="1:6" x14ac:dyDescent="0.4">
      <c r="A979" s="2">
        <v>1</v>
      </c>
      <c r="B979" t="s">
        <v>151</v>
      </c>
      <c r="C979" t="s">
        <v>152</v>
      </c>
      <c r="D979" t="s">
        <v>734</v>
      </c>
      <c r="E979" s="1">
        <v>8</v>
      </c>
      <c r="F979" s="1">
        <f>IF(A979&lt;3.5,0,1)</f>
        <v>0</v>
      </c>
    </row>
    <row r="980" spans="1:6" x14ac:dyDescent="0.4">
      <c r="A980" s="2">
        <v>2</v>
      </c>
      <c r="B980" t="s">
        <v>4</v>
      </c>
      <c r="C980" t="s">
        <v>735</v>
      </c>
      <c r="D980" t="s">
        <v>736</v>
      </c>
      <c r="E980" s="1">
        <v>8</v>
      </c>
      <c r="F980" s="1">
        <f>IF(A980&lt;3.5,0,1)</f>
        <v>0</v>
      </c>
    </row>
    <row r="981" spans="1:6" x14ac:dyDescent="0.4">
      <c r="A981" s="2">
        <v>1</v>
      </c>
      <c r="B981" t="s">
        <v>151</v>
      </c>
      <c r="C981" t="s">
        <v>749</v>
      </c>
      <c r="D981" t="s">
        <v>750</v>
      </c>
      <c r="E981" s="1">
        <v>8</v>
      </c>
      <c r="F981" s="1">
        <f>IF(A981&lt;3.5,0,1)</f>
        <v>0</v>
      </c>
    </row>
    <row r="982" spans="1:6" x14ac:dyDescent="0.4">
      <c r="A982" s="2">
        <v>1</v>
      </c>
      <c r="B982" t="s">
        <v>27</v>
      </c>
      <c r="C982" t="s">
        <v>710</v>
      </c>
      <c r="D982" t="s">
        <v>754</v>
      </c>
      <c r="E982" s="1">
        <v>8</v>
      </c>
      <c r="F982" s="1">
        <f>IF(A982&lt;3.5,0,1)</f>
        <v>0</v>
      </c>
    </row>
    <row r="983" spans="1:6" x14ac:dyDescent="0.4">
      <c r="A983" s="2">
        <v>2</v>
      </c>
      <c r="B983" t="s">
        <v>15</v>
      </c>
      <c r="C983" t="s">
        <v>16</v>
      </c>
      <c r="D983" t="s">
        <v>761</v>
      </c>
      <c r="E983" s="1">
        <v>8</v>
      </c>
      <c r="F983" s="1">
        <f>IF(A983&lt;3.5,0,1)</f>
        <v>0</v>
      </c>
    </row>
    <row r="984" spans="1:6" x14ac:dyDescent="0.4">
      <c r="A984" s="2">
        <v>1</v>
      </c>
      <c r="B984" t="s">
        <v>36</v>
      </c>
      <c r="C984" t="s">
        <v>266</v>
      </c>
      <c r="D984" t="s">
        <v>763</v>
      </c>
      <c r="E984" s="1">
        <v>8</v>
      </c>
      <c r="F984" s="1">
        <f>IF(A984&lt;3.5,0,1)</f>
        <v>0</v>
      </c>
    </row>
    <row r="985" spans="1:6" x14ac:dyDescent="0.4">
      <c r="A985" s="2">
        <v>1</v>
      </c>
      <c r="B985" t="s">
        <v>12</v>
      </c>
      <c r="C985" t="s">
        <v>764</v>
      </c>
      <c r="D985" t="s">
        <v>765</v>
      </c>
      <c r="E985" s="1">
        <v>8</v>
      </c>
      <c r="F985" s="1">
        <f>IF(A985&lt;3.5,0,1)</f>
        <v>0</v>
      </c>
    </row>
    <row r="986" spans="1:6" x14ac:dyDescent="0.4">
      <c r="A986" s="2">
        <v>3</v>
      </c>
      <c r="B986" t="s">
        <v>18</v>
      </c>
      <c r="C986" t="s">
        <v>346</v>
      </c>
      <c r="D986" t="s">
        <v>766</v>
      </c>
      <c r="E986" s="1">
        <v>8</v>
      </c>
      <c r="F986" s="1">
        <f>IF(A986&lt;3.5,0,1)</f>
        <v>0</v>
      </c>
    </row>
    <row r="987" spans="1:6" x14ac:dyDescent="0.4">
      <c r="A987" s="2">
        <v>3</v>
      </c>
      <c r="B987" t="s">
        <v>24</v>
      </c>
      <c r="C987" t="s">
        <v>25</v>
      </c>
      <c r="D987" t="s">
        <v>767</v>
      </c>
      <c r="E987" s="1">
        <v>8</v>
      </c>
      <c r="F987" s="1">
        <f>IF(A987&lt;3.5,0,1)</f>
        <v>0</v>
      </c>
    </row>
    <row r="988" spans="1:6" x14ac:dyDescent="0.4">
      <c r="A988" s="2">
        <v>3</v>
      </c>
      <c r="B988" t="s">
        <v>55</v>
      </c>
      <c r="C988" t="s">
        <v>768</v>
      </c>
      <c r="D988" t="s">
        <v>769</v>
      </c>
      <c r="E988" s="1">
        <v>8</v>
      </c>
      <c r="F988" s="1">
        <f>IF(A988&lt;3.5,0,1)</f>
        <v>0</v>
      </c>
    </row>
    <row r="989" spans="1:6" x14ac:dyDescent="0.4">
      <c r="A989" s="2">
        <v>1</v>
      </c>
      <c r="B989" t="s">
        <v>159</v>
      </c>
      <c r="C989" t="s">
        <v>250</v>
      </c>
      <c r="D989" t="s">
        <v>771</v>
      </c>
      <c r="E989" s="1">
        <v>8</v>
      </c>
      <c r="F989" s="1">
        <f>IF(A989&lt;3.5,0,1)</f>
        <v>0</v>
      </c>
    </row>
    <row r="990" spans="1:6" x14ac:dyDescent="0.4">
      <c r="A990" s="2">
        <v>2</v>
      </c>
      <c r="B990" t="s">
        <v>27</v>
      </c>
      <c r="C990" t="s">
        <v>775</v>
      </c>
      <c r="D990" t="s">
        <v>776</v>
      </c>
      <c r="E990" s="1">
        <v>8</v>
      </c>
      <c r="F990" s="1">
        <f>IF(A990&lt;3.5,0,1)</f>
        <v>0</v>
      </c>
    </row>
    <row r="991" spans="1:6" x14ac:dyDescent="0.4">
      <c r="A991" s="2">
        <v>1</v>
      </c>
      <c r="B991" t="s">
        <v>5</v>
      </c>
      <c r="C991" t="s">
        <v>91</v>
      </c>
      <c r="D991" t="s">
        <v>777</v>
      </c>
      <c r="E991" s="1">
        <v>8</v>
      </c>
      <c r="F991" s="1">
        <f>IF(A991&lt;3.5,0,1)</f>
        <v>0</v>
      </c>
    </row>
    <row r="992" spans="1:6" x14ac:dyDescent="0.4">
      <c r="A992" s="2">
        <v>1</v>
      </c>
      <c r="B992" t="s">
        <v>55</v>
      </c>
      <c r="C992" t="s">
        <v>83</v>
      </c>
      <c r="D992" t="s">
        <v>785</v>
      </c>
      <c r="E992" s="1">
        <v>8</v>
      </c>
      <c r="F992" s="1">
        <f>IF(A992&lt;3.5,0,1)</f>
        <v>0</v>
      </c>
    </row>
    <row r="993" spans="1:6" x14ac:dyDescent="0.4">
      <c r="A993" s="2">
        <v>3</v>
      </c>
      <c r="B993" t="s">
        <v>21</v>
      </c>
      <c r="C993" t="s">
        <v>113</v>
      </c>
      <c r="D993" t="s">
        <v>786</v>
      </c>
      <c r="E993" s="1">
        <v>8</v>
      </c>
      <c r="F993" s="1">
        <f>IF(A993&lt;3.5,0,1)</f>
        <v>0</v>
      </c>
    </row>
    <row r="994" spans="1:6" x14ac:dyDescent="0.4">
      <c r="A994" s="2">
        <v>1</v>
      </c>
      <c r="B994" t="s">
        <v>5</v>
      </c>
      <c r="C994" t="s">
        <v>115</v>
      </c>
      <c r="D994" t="s">
        <v>789</v>
      </c>
      <c r="E994" s="1">
        <v>8</v>
      </c>
      <c r="F994" s="1">
        <f>IF(A994&lt;3.5,0,1)</f>
        <v>0</v>
      </c>
    </row>
    <row r="995" spans="1:6" x14ac:dyDescent="0.4">
      <c r="A995" s="2">
        <v>2</v>
      </c>
      <c r="B995" t="s">
        <v>24</v>
      </c>
      <c r="C995" t="s">
        <v>46</v>
      </c>
      <c r="D995" t="s">
        <v>793</v>
      </c>
      <c r="E995" s="1">
        <v>8</v>
      </c>
      <c r="F995" s="1">
        <f>IF(A995&lt;3.5,0,1)</f>
        <v>0</v>
      </c>
    </row>
    <row r="996" spans="1:6" x14ac:dyDescent="0.4">
      <c r="A996" s="2">
        <v>3</v>
      </c>
      <c r="B996" t="s">
        <v>36</v>
      </c>
      <c r="C996" t="s">
        <v>798</v>
      </c>
      <c r="D996" t="s">
        <v>799</v>
      </c>
      <c r="E996" s="1">
        <v>8</v>
      </c>
      <c r="F996" s="1">
        <f>IF(A996&lt;3.5,0,1)</f>
        <v>0</v>
      </c>
    </row>
    <row r="997" spans="1:6" x14ac:dyDescent="0.4">
      <c r="A997" s="2">
        <v>1</v>
      </c>
      <c r="B997" t="s">
        <v>8</v>
      </c>
      <c r="C997" t="s">
        <v>802</v>
      </c>
      <c r="D997" t="s">
        <v>803</v>
      </c>
      <c r="E997" s="1">
        <v>8</v>
      </c>
      <c r="F997" s="1">
        <f>IF(A997&lt;3.5,0,1)</f>
        <v>0</v>
      </c>
    </row>
    <row r="998" spans="1:6" x14ac:dyDescent="0.4">
      <c r="A998" s="2">
        <v>1</v>
      </c>
      <c r="B998" t="s">
        <v>75</v>
      </c>
      <c r="C998" t="s">
        <v>76</v>
      </c>
      <c r="D998" t="s">
        <v>810</v>
      </c>
      <c r="E998" s="1">
        <v>8</v>
      </c>
      <c r="F998" s="1">
        <f>IF(A998&lt;3.5,0,1)</f>
        <v>0</v>
      </c>
    </row>
    <row r="999" spans="1:6" x14ac:dyDescent="0.4">
      <c r="A999" s="2">
        <v>1</v>
      </c>
      <c r="B999" t="s">
        <v>166</v>
      </c>
      <c r="C999" t="s">
        <v>818</v>
      </c>
      <c r="D999" t="s">
        <v>819</v>
      </c>
      <c r="E999" s="1">
        <v>8</v>
      </c>
      <c r="F999" s="1">
        <f>IF(A999&lt;3.5,0,1)</f>
        <v>0</v>
      </c>
    </row>
    <row r="1000" spans="1:6" x14ac:dyDescent="0.4">
      <c r="A1000" s="2">
        <v>1</v>
      </c>
      <c r="B1000" t="s">
        <v>166</v>
      </c>
      <c r="C1000" t="s">
        <v>837</v>
      </c>
      <c r="D1000" t="s">
        <v>838</v>
      </c>
      <c r="E1000" s="1">
        <v>8</v>
      </c>
      <c r="F1000" s="1">
        <f>IF(A1000&lt;3.5,0,1)</f>
        <v>0</v>
      </c>
    </row>
    <row r="1001" spans="1:6" x14ac:dyDescent="0.4">
      <c r="A1001" s="2">
        <v>1</v>
      </c>
      <c r="B1001" t="s">
        <v>12</v>
      </c>
      <c r="C1001" t="s">
        <v>145</v>
      </c>
      <c r="D1001" t="s">
        <v>844</v>
      </c>
      <c r="E1001" s="1">
        <v>8</v>
      </c>
      <c r="F1001" s="1">
        <f>IF(A1001&lt;3.5,0,1)</f>
        <v>0</v>
      </c>
    </row>
    <row r="1002" spans="1:6" x14ac:dyDescent="0.4">
      <c r="A1002" s="2">
        <v>3</v>
      </c>
      <c r="B1002" t="s">
        <v>15</v>
      </c>
      <c r="C1002" t="s">
        <v>16</v>
      </c>
      <c r="D1002" t="s">
        <v>848</v>
      </c>
      <c r="E1002" s="1">
        <v>8</v>
      </c>
      <c r="F1002" s="1">
        <f>IF(A1002&lt;3.5,0,1)</f>
        <v>0</v>
      </c>
    </row>
    <row r="1003" spans="1:6" x14ac:dyDescent="0.4">
      <c r="A1003" s="2">
        <v>2</v>
      </c>
      <c r="B1003" t="s">
        <v>5</v>
      </c>
      <c r="C1003" t="s">
        <v>183</v>
      </c>
      <c r="D1003" t="s">
        <v>849</v>
      </c>
      <c r="E1003" s="1">
        <v>8</v>
      </c>
      <c r="F1003" s="1">
        <f>IF(A1003&lt;3.5,0,1)</f>
        <v>0</v>
      </c>
    </row>
    <row r="1004" spans="1:6" x14ac:dyDescent="0.4">
      <c r="A1004" s="2">
        <v>1</v>
      </c>
      <c r="B1004" t="s">
        <v>321</v>
      </c>
      <c r="C1004" t="s">
        <v>851</v>
      </c>
      <c r="D1004" t="s">
        <v>852</v>
      </c>
      <c r="E1004" s="1">
        <v>8</v>
      </c>
      <c r="F1004" s="1">
        <f>IF(A1004&lt;3.5,0,1)</f>
        <v>0</v>
      </c>
    </row>
    <row r="1005" spans="1:6" x14ac:dyDescent="0.4">
      <c r="A1005" s="2">
        <v>3</v>
      </c>
      <c r="B1005" t="s">
        <v>18</v>
      </c>
      <c r="C1005" t="s">
        <v>859</v>
      </c>
      <c r="D1005" t="s">
        <v>860</v>
      </c>
      <c r="E1005" s="1">
        <v>8</v>
      </c>
      <c r="F1005" s="1">
        <f>IF(A1005&lt;3.5,0,1)</f>
        <v>0</v>
      </c>
    </row>
    <row r="1006" spans="1:6" x14ac:dyDescent="0.4">
      <c r="A1006" s="2">
        <v>1</v>
      </c>
      <c r="B1006" t="s">
        <v>24</v>
      </c>
      <c r="C1006" t="s">
        <v>337</v>
      </c>
      <c r="D1006" t="s">
        <v>863</v>
      </c>
      <c r="E1006" s="1">
        <v>8</v>
      </c>
      <c r="F1006" s="1">
        <f>IF(A1006&lt;3.5,0,1)</f>
        <v>0</v>
      </c>
    </row>
    <row r="1007" spans="1:6" x14ac:dyDescent="0.4">
      <c r="A1007" s="2">
        <v>1</v>
      </c>
      <c r="B1007" t="s">
        <v>55</v>
      </c>
      <c r="C1007" t="s">
        <v>83</v>
      </c>
      <c r="D1007" t="s">
        <v>865</v>
      </c>
      <c r="E1007" s="1">
        <v>8</v>
      </c>
      <c r="F1007" s="1">
        <f>IF(A1007&lt;3.5,0,1)</f>
        <v>0</v>
      </c>
    </row>
    <row r="1008" spans="1:6" x14ac:dyDescent="0.4">
      <c r="A1008" s="2">
        <v>1</v>
      </c>
      <c r="B1008" t="s">
        <v>15</v>
      </c>
      <c r="C1008" t="s">
        <v>16</v>
      </c>
      <c r="D1008" t="s">
        <v>869</v>
      </c>
      <c r="E1008" s="1">
        <v>8</v>
      </c>
      <c r="F1008" s="1">
        <f>IF(A1008&lt;3.5,0,1)</f>
        <v>0</v>
      </c>
    </row>
    <row r="1009" spans="1:6" x14ac:dyDescent="0.4">
      <c r="A1009" s="2">
        <v>1</v>
      </c>
      <c r="B1009" t="s">
        <v>12</v>
      </c>
      <c r="C1009" t="s">
        <v>466</v>
      </c>
      <c r="D1009" t="s">
        <v>875</v>
      </c>
      <c r="E1009" s="1">
        <v>8</v>
      </c>
      <c r="F1009" s="1">
        <f>IF(A1009&lt;3.5,0,1)</f>
        <v>0</v>
      </c>
    </row>
    <row r="1010" spans="1:6" x14ac:dyDescent="0.4">
      <c r="A1010" s="2">
        <v>2</v>
      </c>
      <c r="B1010" t="s">
        <v>15</v>
      </c>
      <c r="C1010" t="s">
        <v>348</v>
      </c>
      <c r="D1010" t="s">
        <v>889</v>
      </c>
      <c r="E1010" s="1">
        <v>8</v>
      </c>
      <c r="F1010" s="1">
        <f>IF(A1010&lt;3.5,0,1)</f>
        <v>0</v>
      </c>
    </row>
    <row r="1011" spans="1:6" x14ac:dyDescent="0.4">
      <c r="A1011" s="2">
        <v>1</v>
      </c>
      <c r="B1011" t="s">
        <v>24</v>
      </c>
      <c r="C1011" t="s">
        <v>46</v>
      </c>
      <c r="D1011" t="s">
        <v>892</v>
      </c>
      <c r="E1011" s="1">
        <v>8</v>
      </c>
      <c r="F1011" s="1">
        <f>IF(A1011&lt;3.5,0,1)</f>
        <v>0</v>
      </c>
    </row>
    <row r="1012" spans="1:6" x14ac:dyDescent="0.4">
      <c r="A1012" s="2">
        <v>1</v>
      </c>
      <c r="B1012" t="s">
        <v>5</v>
      </c>
      <c r="C1012" t="s">
        <v>183</v>
      </c>
      <c r="D1012" t="s">
        <v>893</v>
      </c>
      <c r="E1012" s="1">
        <v>8</v>
      </c>
      <c r="F1012" s="1">
        <f>IF(A1012&lt;3.5,0,1)</f>
        <v>0</v>
      </c>
    </row>
    <row r="1013" spans="1:6" x14ac:dyDescent="0.4">
      <c r="A1013" s="2">
        <v>1</v>
      </c>
      <c r="B1013" t="s">
        <v>21</v>
      </c>
      <c r="C1013" t="s">
        <v>894</v>
      </c>
      <c r="D1013" t="s">
        <v>895</v>
      </c>
      <c r="E1013" s="1">
        <v>8</v>
      </c>
      <c r="F1013" s="1">
        <f>IF(A1013&lt;3.5,0,1)</f>
        <v>0</v>
      </c>
    </row>
    <row r="1014" spans="1:6" x14ac:dyDescent="0.4">
      <c r="A1014" s="2">
        <v>1</v>
      </c>
      <c r="B1014" t="s">
        <v>12</v>
      </c>
      <c r="C1014" t="s">
        <v>905</v>
      </c>
      <c r="D1014" t="s">
        <v>906</v>
      </c>
      <c r="E1014" s="1">
        <v>8</v>
      </c>
      <c r="F1014" s="1">
        <f>IF(A1014&lt;3.5,0,1)</f>
        <v>0</v>
      </c>
    </row>
    <row r="1015" spans="1:6" x14ac:dyDescent="0.4">
      <c r="A1015" s="2">
        <v>1</v>
      </c>
      <c r="B1015" t="s">
        <v>8</v>
      </c>
      <c r="C1015" t="s">
        <v>522</v>
      </c>
      <c r="D1015" t="s">
        <v>907</v>
      </c>
      <c r="E1015" s="1">
        <v>8</v>
      </c>
      <c r="F1015" s="1">
        <f>IF(A1015&lt;3.5,0,1)</f>
        <v>0</v>
      </c>
    </row>
    <row r="1016" spans="1:6" x14ac:dyDescent="0.4">
      <c r="A1016" s="2">
        <v>2</v>
      </c>
      <c r="B1016" t="s">
        <v>24</v>
      </c>
      <c r="C1016" t="s">
        <v>337</v>
      </c>
      <c r="D1016" t="s">
        <v>911</v>
      </c>
      <c r="E1016" s="1">
        <v>8</v>
      </c>
      <c r="F1016" s="1">
        <f>IF(A1016&lt;3.5,0,1)</f>
        <v>0</v>
      </c>
    </row>
    <row r="1017" spans="1:6" x14ac:dyDescent="0.4">
      <c r="A1017" s="2">
        <v>2</v>
      </c>
      <c r="B1017" t="s">
        <v>24</v>
      </c>
      <c r="C1017" t="s">
        <v>43</v>
      </c>
      <c r="D1017" t="s">
        <v>920</v>
      </c>
      <c r="E1017" s="1">
        <v>8</v>
      </c>
      <c r="F1017" s="1">
        <f>IF(A1017&lt;3.5,0,1)</f>
        <v>0</v>
      </c>
    </row>
    <row r="1018" spans="1:6" x14ac:dyDescent="0.4">
      <c r="A1018" s="2">
        <v>1</v>
      </c>
      <c r="B1018" t="s">
        <v>33</v>
      </c>
      <c r="C1018" t="s">
        <v>922</v>
      </c>
      <c r="D1018" t="s">
        <v>923</v>
      </c>
      <c r="E1018" s="1">
        <v>8</v>
      </c>
      <c r="F1018" s="1">
        <f>IF(A1018&lt;3.5,0,1)</f>
        <v>0</v>
      </c>
    </row>
    <row r="1019" spans="1:6" x14ac:dyDescent="0.4">
      <c r="A1019" s="2">
        <v>1</v>
      </c>
      <c r="B1019" t="s">
        <v>36</v>
      </c>
      <c r="C1019" t="s">
        <v>37</v>
      </c>
      <c r="D1019" t="s">
        <v>925</v>
      </c>
      <c r="E1019" s="1">
        <v>8</v>
      </c>
      <c r="F1019" s="1">
        <f>IF(A1019&lt;3.5,0,1)</f>
        <v>0</v>
      </c>
    </row>
    <row r="1020" spans="1:6" x14ac:dyDescent="0.4">
      <c r="A1020" s="2">
        <v>1</v>
      </c>
      <c r="B1020" t="s">
        <v>99</v>
      </c>
      <c r="C1020" t="s">
        <v>246</v>
      </c>
      <c r="D1020" t="s">
        <v>929</v>
      </c>
      <c r="E1020" s="1">
        <v>8</v>
      </c>
      <c r="F1020" s="1">
        <f>IF(A1020&lt;3.5,0,1)</f>
        <v>0</v>
      </c>
    </row>
    <row r="1021" spans="1:6" x14ac:dyDescent="0.4">
      <c r="A1021" s="2">
        <v>1</v>
      </c>
      <c r="B1021" t="s">
        <v>5</v>
      </c>
      <c r="C1021" t="s">
        <v>468</v>
      </c>
      <c r="D1021" t="s">
        <v>932</v>
      </c>
      <c r="E1021" s="1">
        <v>8</v>
      </c>
      <c r="F1021" s="1">
        <f>IF(A1021&lt;3.5,0,1)</f>
        <v>0</v>
      </c>
    </row>
    <row r="1022" spans="1:6" x14ac:dyDescent="0.4">
      <c r="A1022" s="2">
        <v>1</v>
      </c>
      <c r="B1022" t="s">
        <v>99</v>
      </c>
      <c r="C1022" t="s">
        <v>111</v>
      </c>
      <c r="D1022" t="s">
        <v>933</v>
      </c>
      <c r="E1022" s="1">
        <v>8</v>
      </c>
      <c r="F1022" s="1">
        <f>IF(A1022&lt;3.5,0,1)</f>
        <v>0</v>
      </c>
    </row>
    <row r="1023" spans="1:6" x14ac:dyDescent="0.4">
      <c r="A1023" s="2">
        <v>2</v>
      </c>
      <c r="B1023" t="s">
        <v>24</v>
      </c>
      <c r="C1023" t="s">
        <v>46</v>
      </c>
      <c r="D1023" t="s">
        <v>936</v>
      </c>
      <c r="E1023" s="1">
        <v>8</v>
      </c>
      <c r="F1023" s="1">
        <f>IF(A1023&lt;3.5,0,1)</f>
        <v>0</v>
      </c>
    </row>
    <row r="1024" spans="1:6" x14ac:dyDescent="0.4">
      <c r="A1024" s="2">
        <v>1</v>
      </c>
      <c r="B1024" t="s">
        <v>24</v>
      </c>
      <c r="C1024" t="s">
        <v>43</v>
      </c>
      <c r="D1024" t="s">
        <v>943</v>
      </c>
      <c r="E1024" s="1">
        <v>8</v>
      </c>
      <c r="F1024" s="1">
        <f>IF(A1024&lt;3.5,0,1)</f>
        <v>0</v>
      </c>
    </row>
    <row r="1025" spans="1:6" x14ac:dyDescent="0.4">
      <c r="A1025" s="2">
        <v>3</v>
      </c>
      <c r="B1025" t="s">
        <v>75</v>
      </c>
      <c r="C1025" t="s">
        <v>76</v>
      </c>
      <c r="D1025" t="s">
        <v>949</v>
      </c>
      <c r="E1025" s="1">
        <v>8</v>
      </c>
      <c r="F1025" s="1">
        <f>IF(A1025&lt;3.5,0,1)</f>
        <v>0</v>
      </c>
    </row>
    <row r="1026" spans="1:6" x14ac:dyDescent="0.4">
      <c r="A1026" s="2">
        <v>2</v>
      </c>
      <c r="B1026" t="s">
        <v>48</v>
      </c>
      <c r="C1026" t="s">
        <v>950</v>
      </c>
      <c r="D1026" t="s">
        <v>951</v>
      </c>
      <c r="E1026" s="1">
        <v>8</v>
      </c>
      <c r="F1026" s="1">
        <f>IF(A1026&lt;3.5,0,1)</f>
        <v>0</v>
      </c>
    </row>
    <row r="1027" spans="1:6" x14ac:dyDescent="0.4">
      <c r="A1027" s="2">
        <v>2</v>
      </c>
      <c r="B1027" t="s">
        <v>55</v>
      </c>
      <c r="C1027" t="s">
        <v>83</v>
      </c>
      <c r="D1027" t="s">
        <v>956</v>
      </c>
      <c r="E1027" s="1">
        <v>8</v>
      </c>
      <c r="F1027" s="1">
        <f>IF(A1027&lt;3.5,0,1)</f>
        <v>0</v>
      </c>
    </row>
    <row r="1028" spans="1:6" x14ac:dyDescent="0.4">
      <c r="A1028" s="2">
        <v>1</v>
      </c>
      <c r="B1028" t="s">
        <v>8</v>
      </c>
      <c r="C1028" t="s">
        <v>428</v>
      </c>
      <c r="D1028" t="s">
        <v>957</v>
      </c>
      <c r="E1028" s="1">
        <v>8</v>
      </c>
      <c r="F1028" s="1">
        <f>IF(A1028&lt;3.5,0,1)</f>
        <v>0</v>
      </c>
    </row>
    <row r="1029" spans="1:6" x14ac:dyDescent="0.4">
      <c r="A1029" s="2">
        <v>3</v>
      </c>
      <c r="B1029" t="s">
        <v>55</v>
      </c>
      <c r="C1029" t="s">
        <v>83</v>
      </c>
      <c r="D1029" t="s">
        <v>958</v>
      </c>
      <c r="E1029" s="1">
        <v>8</v>
      </c>
      <c r="F1029" s="1">
        <f>IF(A1029&lt;3.5,0,1)</f>
        <v>0</v>
      </c>
    </row>
    <row r="1030" spans="1:6" x14ac:dyDescent="0.4">
      <c r="A1030" s="2">
        <v>2</v>
      </c>
      <c r="B1030" t="s">
        <v>24</v>
      </c>
      <c r="C1030" t="s">
        <v>43</v>
      </c>
      <c r="D1030" t="s">
        <v>961</v>
      </c>
      <c r="E1030" s="1">
        <v>8</v>
      </c>
      <c r="F1030" s="1">
        <f>IF(A1030&lt;3.5,0,1)</f>
        <v>0</v>
      </c>
    </row>
    <row r="1031" spans="1:6" x14ac:dyDescent="0.4">
      <c r="A1031" s="2">
        <v>1</v>
      </c>
      <c r="B1031" t="s">
        <v>88</v>
      </c>
      <c r="C1031" t="s">
        <v>355</v>
      </c>
      <c r="D1031" t="s">
        <v>965</v>
      </c>
      <c r="E1031" s="1">
        <v>8</v>
      </c>
      <c r="F1031" s="1">
        <f>IF(A1031&lt;3.5,0,1)</f>
        <v>0</v>
      </c>
    </row>
    <row r="1032" spans="1:6" x14ac:dyDescent="0.4">
      <c r="A1032" s="2">
        <v>3</v>
      </c>
      <c r="B1032" t="s">
        <v>55</v>
      </c>
      <c r="C1032" t="s">
        <v>128</v>
      </c>
      <c r="D1032" t="s">
        <v>966</v>
      </c>
      <c r="E1032" s="1">
        <v>8</v>
      </c>
      <c r="F1032" s="1">
        <f>IF(A1032&lt;3.5,0,1)</f>
        <v>0</v>
      </c>
    </row>
    <row r="1033" spans="1:6" x14ac:dyDescent="0.4">
      <c r="A1033" s="2">
        <v>1</v>
      </c>
      <c r="B1033" t="s">
        <v>166</v>
      </c>
      <c r="C1033" t="s">
        <v>167</v>
      </c>
      <c r="D1033" t="s">
        <v>978</v>
      </c>
      <c r="E1033" s="1">
        <v>8</v>
      </c>
      <c r="F1033" s="1">
        <f>IF(A1033&lt;3.5,0,1)</f>
        <v>0</v>
      </c>
    </row>
    <row r="1034" spans="1:6" x14ac:dyDescent="0.4">
      <c r="A1034" s="2">
        <v>2</v>
      </c>
      <c r="B1034" t="s">
        <v>166</v>
      </c>
      <c r="C1034" t="s">
        <v>167</v>
      </c>
      <c r="D1034" t="s">
        <v>979</v>
      </c>
      <c r="E1034" s="1">
        <v>8</v>
      </c>
      <c r="F1034" s="1">
        <f>IF(A1034&lt;3.5,0,1)</f>
        <v>0</v>
      </c>
    </row>
    <row r="1035" spans="1:6" x14ac:dyDescent="0.4">
      <c r="A1035" s="2">
        <v>3</v>
      </c>
      <c r="B1035" t="s">
        <v>24</v>
      </c>
      <c r="C1035" t="s">
        <v>337</v>
      </c>
      <c r="D1035" t="s">
        <v>980</v>
      </c>
      <c r="E1035" s="1">
        <v>8</v>
      </c>
      <c r="F1035" s="1">
        <f>IF(A1035&lt;3.5,0,1)</f>
        <v>0</v>
      </c>
    </row>
    <row r="1036" spans="1:6" x14ac:dyDescent="0.4">
      <c r="A1036" s="2">
        <v>1</v>
      </c>
      <c r="B1036" t="s">
        <v>15</v>
      </c>
      <c r="C1036" t="s">
        <v>16</v>
      </c>
      <c r="D1036" t="s">
        <v>983</v>
      </c>
      <c r="E1036" s="1">
        <v>8</v>
      </c>
      <c r="F1036" s="1">
        <f>IF(A1036&lt;3.5,0,1)</f>
        <v>0</v>
      </c>
    </row>
    <row r="1037" spans="1:6" x14ac:dyDescent="0.4">
      <c r="A1037" s="2">
        <v>2</v>
      </c>
      <c r="B1037" t="s">
        <v>75</v>
      </c>
      <c r="C1037" t="s">
        <v>76</v>
      </c>
      <c r="D1037" t="s">
        <v>990</v>
      </c>
      <c r="E1037" s="1">
        <v>8</v>
      </c>
      <c r="F1037" s="1">
        <f>IF(A1037&lt;3.5,0,1)</f>
        <v>0</v>
      </c>
    </row>
    <row r="1038" spans="1:6" x14ac:dyDescent="0.4">
      <c r="A1038" s="2">
        <v>1</v>
      </c>
      <c r="B1038" t="s">
        <v>104</v>
      </c>
      <c r="C1038" t="s">
        <v>992</v>
      </c>
      <c r="D1038" t="s">
        <v>993</v>
      </c>
      <c r="E1038" s="1">
        <v>8</v>
      </c>
      <c r="F1038" s="1">
        <f>IF(A1038&lt;3.5,0,1)</f>
        <v>0</v>
      </c>
    </row>
    <row r="1039" spans="1:6" x14ac:dyDescent="0.4">
      <c r="A1039" s="2">
        <v>2</v>
      </c>
      <c r="B1039" t="s">
        <v>75</v>
      </c>
      <c r="C1039" t="s">
        <v>76</v>
      </c>
      <c r="D1039" t="s">
        <v>995</v>
      </c>
      <c r="E1039" s="1">
        <v>8</v>
      </c>
      <c r="F1039" s="1">
        <f>IF(A1039&lt;3.5,0,1)</f>
        <v>0</v>
      </c>
    </row>
    <row r="1040" spans="1:6" x14ac:dyDescent="0.4">
      <c r="A1040" s="2">
        <v>2</v>
      </c>
      <c r="B1040" t="s">
        <v>75</v>
      </c>
      <c r="C1040" t="s">
        <v>76</v>
      </c>
      <c r="D1040" t="s">
        <v>996</v>
      </c>
      <c r="E1040" s="1">
        <v>8</v>
      </c>
      <c r="F1040" s="1">
        <f>IF(A1040&lt;3.5,0,1)</f>
        <v>0</v>
      </c>
    </row>
    <row r="1041" spans="1:6" x14ac:dyDescent="0.4">
      <c r="A1041" s="2">
        <v>3</v>
      </c>
      <c r="B1041" t="s">
        <v>159</v>
      </c>
      <c r="C1041" t="s">
        <v>401</v>
      </c>
      <c r="D1041" t="s">
        <v>1002</v>
      </c>
      <c r="E1041" s="1">
        <v>8</v>
      </c>
      <c r="F1041" s="1">
        <f>IF(A1041&lt;3.5,0,1)</f>
        <v>0</v>
      </c>
    </row>
    <row r="1042" spans="1:6" x14ac:dyDescent="0.4">
      <c r="A1042" s="2">
        <v>1</v>
      </c>
      <c r="B1042" t="s">
        <v>33</v>
      </c>
      <c r="C1042" t="s">
        <v>638</v>
      </c>
      <c r="D1042" t="s">
        <v>1005</v>
      </c>
      <c r="E1042" s="1">
        <v>8</v>
      </c>
      <c r="F1042" s="1">
        <f>IF(A1042&lt;3.5,0,1)</f>
        <v>0</v>
      </c>
    </row>
    <row r="1043" spans="1:6" x14ac:dyDescent="0.4">
      <c r="A1043" s="2">
        <v>2</v>
      </c>
      <c r="B1043" t="s">
        <v>27</v>
      </c>
      <c r="C1043" t="s">
        <v>1008</v>
      </c>
      <c r="D1043" t="s">
        <v>1009</v>
      </c>
      <c r="E1043" s="1">
        <v>8</v>
      </c>
      <c r="F1043" s="1">
        <f>IF(A1043&lt;3.5,0,1)</f>
        <v>0</v>
      </c>
    </row>
    <row r="1044" spans="1:6" x14ac:dyDescent="0.4">
      <c r="A1044" s="2">
        <v>3</v>
      </c>
      <c r="B1044" t="s">
        <v>5</v>
      </c>
      <c r="C1044" t="s">
        <v>115</v>
      </c>
      <c r="D1044" t="s">
        <v>1014</v>
      </c>
      <c r="E1044" s="1">
        <v>8</v>
      </c>
      <c r="F1044" s="1">
        <f>IF(A1044&lt;3.5,0,1)</f>
        <v>0</v>
      </c>
    </row>
    <row r="1045" spans="1:6" x14ac:dyDescent="0.4">
      <c r="A1045" s="2">
        <v>1</v>
      </c>
      <c r="B1045" t="s">
        <v>12</v>
      </c>
      <c r="C1045" t="s">
        <v>145</v>
      </c>
      <c r="D1045" t="s">
        <v>1016</v>
      </c>
      <c r="E1045" s="1">
        <v>8</v>
      </c>
      <c r="F1045" s="1">
        <f>IF(A1045&lt;3.5,0,1)</f>
        <v>0</v>
      </c>
    </row>
    <row r="1046" spans="1:6" x14ac:dyDescent="0.4">
      <c r="A1046" s="2">
        <v>2</v>
      </c>
      <c r="B1046" t="s">
        <v>36</v>
      </c>
      <c r="C1046" t="s">
        <v>1020</v>
      </c>
      <c r="D1046" t="s">
        <v>1021</v>
      </c>
      <c r="E1046" s="1">
        <v>8</v>
      </c>
      <c r="F1046" s="1">
        <f>IF(A1046&lt;3.5,0,1)</f>
        <v>0</v>
      </c>
    </row>
    <row r="1047" spans="1:6" x14ac:dyDescent="0.4">
      <c r="A1047" s="2">
        <v>3</v>
      </c>
      <c r="B1047" t="s">
        <v>99</v>
      </c>
      <c r="C1047" t="s">
        <v>246</v>
      </c>
      <c r="D1047" t="s">
        <v>1022</v>
      </c>
      <c r="E1047" s="1">
        <v>8</v>
      </c>
      <c r="F1047" s="1">
        <f>IF(A1047&lt;3.5,0,1)</f>
        <v>0</v>
      </c>
    </row>
    <row r="1048" spans="1:6" x14ac:dyDescent="0.4">
      <c r="A1048" s="2">
        <v>1</v>
      </c>
      <c r="B1048" t="s">
        <v>122</v>
      </c>
      <c r="C1048" t="s">
        <v>617</v>
      </c>
      <c r="D1048" t="s">
        <v>1023</v>
      </c>
      <c r="E1048" s="1">
        <v>8</v>
      </c>
      <c r="F1048" s="1">
        <f>IF(A1048&lt;3.5,0,1)</f>
        <v>0</v>
      </c>
    </row>
    <row r="1049" spans="1:6" x14ac:dyDescent="0.4">
      <c r="A1049" s="2">
        <v>1</v>
      </c>
      <c r="B1049" t="s">
        <v>36</v>
      </c>
      <c r="C1049" t="s">
        <v>1024</v>
      </c>
      <c r="D1049" t="s">
        <v>1025</v>
      </c>
      <c r="E1049" s="1">
        <v>8</v>
      </c>
      <c r="F1049" s="1">
        <f>IF(A1049&lt;3.5,0,1)</f>
        <v>0</v>
      </c>
    </row>
    <row r="1050" spans="1:6" x14ac:dyDescent="0.4">
      <c r="A1050" s="2">
        <v>3</v>
      </c>
      <c r="B1050" t="s">
        <v>27</v>
      </c>
      <c r="C1050" t="s">
        <v>1026</v>
      </c>
      <c r="D1050" t="s">
        <v>1027</v>
      </c>
      <c r="E1050" s="1">
        <v>8</v>
      </c>
      <c r="F1050" s="1">
        <f>IF(A1050&lt;3.5,0,1)</f>
        <v>0</v>
      </c>
    </row>
    <row r="1051" spans="1:6" x14ac:dyDescent="0.4">
      <c r="A1051" s="2">
        <v>1</v>
      </c>
      <c r="B1051" t="s">
        <v>4</v>
      </c>
      <c r="C1051" t="s">
        <v>832</v>
      </c>
      <c r="D1051" t="s">
        <v>1033</v>
      </c>
      <c r="E1051" s="1">
        <v>8</v>
      </c>
      <c r="F1051" s="1">
        <f>IF(A1051&lt;3.5,0,1)</f>
        <v>0</v>
      </c>
    </row>
    <row r="1052" spans="1:6" x14ac:dyDescent="0.4">
      <c r="A1052" s="2">
        <v>1</v>
      </c>
      <c r="B1052" t="s">
        <v>88</v>
      </c>
      <c r="C1052" t="s">
        <v>355</v>
      </c>
      <c r="D1052" t="s">
        <v>1038</v>
      </c>
      <c r="E1052" s="1">
        <v>8</v>
      </c>
      <c r="F1052" s="1">
        <f>IF(A1052&lt;3.5,0,1)</f>
        <v>0</v>
      </c>
    </row>
    <row r="1053" spans="1:6" x14ac:dyDescent="0.4">
      <c r="A1053" s="2">
        <v>1</v>
      </c>
      <c r="B1053" t="s">
        <v>8</v>
      </c>
      <c r="C1053" t="s">
        <v>1047</v>
      </c>
      <c r="D1053" t="s">
        <v>1048</v>
      </c>
      <c r="E1053" s="1">
        <v>8</v>
      </c>
      <c r="F1053" s="1">
        <f>IF(A1053&lt;3.5,0,1)</f>
        <v>0</v>
      </c>
    </row>
    <row r="1054" spans="1:6" x14ac:dyDescent="0.4">
      <c r="A1054" s="2">
        <v>1</v>
      </c>
      <c r="B1054" t="s">
        <v>159</v>
      </c>
      <c r="C1054" t="s">
        <v>478</v>
      </c>
      <c r="D1054" t="s">
        <v>1050</v>
      </c>
      <c r="E1054" s="1">
        <v>8</v>
      </c>
      <c r="F1054" s="1">
        <f>IF(A1054&lt;3.5,0,1)</f>
        <v>0</v>
      </c>
    </row>
    <row r="1055" spans="1:6" x14ac:dyDescent="0.4">
      <c r="A1055" s="2">
        <v>3</v>
      </c>
      <c r="B1055" t="s">
        <v>5</v>
      </c>
      <c r="C1055" t="s">
        <v>183</v>
      </c>
      <c r="D1055" t="s">
        <v>1051</v>
      </c>
      <c r="E1055" s="1">
        <v>8</v>
      </c>
      <c r="F1055" s="1">
        <f>IF(A1055&lt;3.5,0,1)</f>
        <v>0</v>
      </c>
    </row>
    <row r="1056" spans="1:6" x14ac:dyDescent="0.4">
      <c r="A1056" s="2">
        <v>3</v>
      </c>
      <c r="B1056" t="s">
        <v>15</v>
      </c>
      <c r="C1056" t="s">
        <v>16</v>
      </c>
      <c r="D1056" t="s">
        <v>1056</v>
      </c>
      <c r="E1056" s="1">
        <v>8</v>
      </c>
      <c r="F1056" s="1">
        <f>IF(A1056&lt;3.5,0,1)</f>
        <v>0</v>
      </c>
    </row>
    <row r="1057" spans="1:6" x14ac:dyDescent="0.4">
      <c r="A1057" s="2">
        <v>1</v>
      </c>
      <c r="B1057" t="s">
        <v>75</v>
      </c>
      <c r="C1057" t="s">
        <v>76</v>
      </c>
      <c r="D1057" t="s">
        <v>1057</v>
      </c>
      <c r="E1057" s="1">
        <v>8</v>
      </c>
      <c r="F1057" s="1">
        <f>IF(A1057&lt;3.5,0,1)</f>
        <v>0</v>
      </c>
    </row>
    <row r="1058" spans="1:6" x14ac:dyDescent="0.4">
      <c r="A1058" s="2">
        <v>1</v>
      </c>
      <c r="B1058" t="s">
        <v>15</v>
      </c>
      <c r="C1058" t="s">
        <v>16</v>
      </c>
      <c r="D1058" t="s">
        <v>1060</v>
      </c>
      <c r="E1058" s="1">
        <v>8</v>
      </c>
      <c r="F1058" s="1">
        <f>IF(A1058&lt;3.5,0,1)</f>
        <v>0</v>
      </c>
    </row>
    <row r="1059" spans="1:6" x14ac:dyDescent="0.4">
      <c r="A1059" s="2">
        <v>2</v>
      </c>
      <c r="B1059" t="s">
        <v>75</v>
      </c>
      <c r="C1059" t="s">
        <v>1068</v>
      </c>
      <c r="D1059" t="s">
        <v>1069</v>
      </c>
      <c r="E1059" s="1">
        <v>8</v>
      </c>
      <c r="F1059" s="1">
        <f>IF(A1059&lt;3.5,0,1)</f>
        <v>0</v>
      </c>
    </row>
    <row r="1060" spans="1:6" x14ac:dyDescent="0.4">
      <c r="A1060" s="2">
        <v>1</v>
      </c>
      <c r="B1060" t="s">
        <v>8</v>
      </c>
      <c r="C1060" t="s">
        <v>1072</v>
      </c>
      <c r="D1060" t="s">
        <v>1073</v>
      </c>
      <c r="E1060" s="1">
        <v>8</v>
      </c>
      <c r="F1060" s="1">
        <f>IF(A1060&lt;3.5,0,1)</f>
        <v>0</v>
      </c>
    </row>
    <row r="1061" spans="1:6" x14ac:dyDescent="0.4">
      <c r="A1061" s="2">
        <v>1</v>
      </c>
      <c r="B1061" t="s">
        <v>9</v>
      </c>
      <c r="C1061" t="s">
        <v>614</v>
      </c>
      <c r="D1061" t="s">
        <v>1089</v>
      </c>
      <c r="E1061" s="1">
        <v>8</v>
      </c>
      <c r="F1061" s="1">
        <f>IF(A1061&lt;3.5,0,1)</f>
        <v>0</v>
      </c>
    </row>
    <row r="1062" spans="1:6" x14ac:dyDescent="0.4">
      <c r="A1062" s="2">
        <v>1</v>
      </c>
      <c r="B1062" t="s">
        <v>8</v>
      </c>
      <c r="C1062" t="s">
        <v>1072</v>
      </c>
      <c r="D1062" t="s">
        <v>1093</v>
      </c>
      <c r="E1062" s="1">
        <v>8</v>
      </c>
      <c r="F1062" s="1">
        <f>IF(A1062&lt;3.5,0,1)</f>
        <v>0</v>
      </c>
    </row>
    <row r="1063" spans="1:6" x14ac:dyDescent="0.4">
      <c r="A1063" s="2">
        <v>1</v>
      </c>
      <c r="B1063" t="s">
        <v>18</v>
      </c>
      <c r="C1063" t="s">
        <v>270</v>
      </c>
      <c r="D1063" t="s">
        <v>1095</v>
      </c>
      <c r="E1063" s="1">
        <v>8</v>
      </c>
      <c r="F1063" s="1">
        <f>IF(A1063&lt;3.5,0,1)</f>
        <v>0</v>
      </c>
    </row>
    <row r="1064" spans="1:6" x14ac:dyDescent="0.4">
      <c r="A1064" s="2">
        <v>1</v>
      </c>
      <c r="B1064" t="s">
        <v>48</v>
      </c>
      <c r="C1064" t="s">
        <v>464</v>
      </c>
      <c r="D1064" t="s">
        <v>1096</v>
      </c>
      <c r="E1064" s="1">
        <v>8</v>
      </c>
      <c r="F1064" s="1">
        <f>IF(A1064&lt;3.5,0,1)</f>
        <v>0</v>
      </c>
    </row>
    <row r="1065" spans="1:6" x14ac:dyDescent="0.4">
      <c r="A1065" s="2">
        <v>3</v>
      </c>
      <c r="B1065" t="s">
        <v>24</v>
      </c>
      <c r="C1065" t="s">
        <v>43</v>
      </c>
      <c r="D1065" t="s">
        <v>1098</v>
      </c>
      <c r="E1065" s="1">
        <v>8</v>
      </c>
      <c r="F1065" s="1">
        <f>IF(A1065&lt;3.5,0,1)</f>
        <v>0</v>
      </c>
    </row>
    <row r="1066" spans="1:6" x14ac:dyDescent="0.4">
      <c r="A1066" s="2">
        <v>3</v>
      </c>
      <c r="B1066" t="s">
        <v>104</v>
      </c>
      <c r="C1066" t="s">
        <v>1099</v>
      </c>
      <c r="D1066" t="s">
        <v>1100</v>
      </c>
      <c r="E1066" s="1">
        <v>8</v>
      </c>
      <c r="F1066" s="1">
        <f>IF(A1066&lt;3.5,0,1)</f>
        <v>0</v>
      </c>
    </row>
    <row r="1067" spans="1:6" x14ac:dyDescent="0.4">
      <c r="A1067" s="2">
        <v>3</v>
      </c>
      <c r="B1067" t="s">
        <v>27</v>
      </c>
      <c r="C1067" t="s">
        <v>1101</v>
      </c>
      <c r="D1067" t="s">
        <v>1102</v>
      </c>
      <c r="E1067" s="1">
        <v>8</v>
      </c>
      <c r="F1067" s="1">
        <f>IF(A1067&lt;3.5,0,1)</f>
        <v>0</v>
      </c>
    </row>
    <row r="1068" spans="1:6" x14ac:dyDescent="0.4">
      <c r="A1068" s="2">
        <v>1</v>
      </c>
      <c r="B1068" t="s">
        <v>24</v>
      </c>
      <c r="C1068" t="s">
        <v>43</v>
      </c>
      <c r="D1068" t="s">
        <v>1104</v>
      </c>
      <c r="E1068" s="1">
        <v>8</v>
      </c>
      <c r="F1068" s="1">
        <f>IF(A1068&lt;3.5,0,1)</f>
        <v>0</v>
      </c>
    </row>
    <row r="1069" spans="1:6" x14ac:dyDescent="0.4">
      <c r="A1069" s="2">
        <v>2</v>
      </c>
      <c r="B1069" t="s">
        <v>18</v>
      </c>
      <c r="C1069" t="s">
        <v>859</v>
      </c>
      <c r="D1069" t="s">
        <v>1113</v>
      </c>
      <c r="E1069" s="1">
        <v>8</v>
      </c>
      <c r="F1069" s="1">
        <f>IF(A1069&lt;3.5,0,1)</f>
        <v>0</v>
      </c>
    </row>
    <row r="1070" spans="1:6" x14ac:dyDescent="0.4">
      <c r="A1070" s="2">
        <v>2</v>
      </c>
      <c r="B1070" t="s">
        <v>27</v>
      </c>
      <c r="C1070" t="s">
        <v>1008</v>
      </c>
      <c r="D1070" t="s">
        <v>1116</v>
      </c>
      <c r="E1070" s="1">
        <v>8</v>
      </c>
      <c r="F1070" s="1">
        <f>IF(A1070&lt;3.5,0,1)</f>
        <v>0</v>
      </c>
    </row>
    <row r="1071" spans="1:6" x14ac:dyDescent="0.4">
      <c r="A1071" s="2">
        <v>2</v>
      </c>
      <c r="B1071" t="s">
        <v>27</v>
      </c>
      <c r="C1071" t="s">
        <v>1117</v>
      </c>
      <c r="D1071" t="s">
        <v>1118</v>
      </c>
      <c r="E1071" s="1">
        <v>8</v>
      </c>
      <c r="F1071" s="1">
        <f>IF(A1071&lt;3.5,0,1)</f>
        <v>0</v>
      </c>
    </row>
    <row r="1072" spans="1:6" x14ac:dyDescent="0.4">
      <c r="A1072" s="2">
        <v>1</v>
      </c>
      <c r="B1072" t="s">
        <v>15</v>
      </c>
      <c r="C1072" t="s">
        <v>16</v>
      </c>
      <c r="D1072" t="s">
        <v>1122</v>
      </c>
      <c r="E1072" s="1">
        <v>8</v>
      </c>
      <c r="F1072" s="1">
        <f>IF(A1072&lt;3.5,0,1)</f>
        <v>0</v>
      </c>
    </row>
    <row r="1073" spans="1:6" x14ac:dyDescent="0.4">
      <c r="A1073" s="2">
        <v>1</v>
      </c>
      <c r="B1073" t="s">
        <v>8</v>
      </c>
      <c r="C1073" t="s">
        <v>1124</v>
      </c>
      <c r="D1073" t="s">
        <v>1125</v>
      </c>
      <c r="E1073" s="1">
        <v>8</v>
      </c>
      <c r="F1073" s="1">
        <f>IF(A1073&lt;3.5,0,1)</f>
        <v>0</v>
      </c>
    </row>
    <row r="1074" spans="1:6" x14ac:dyDescent="0.4">
      <c r="A1074" s="2">
        <v>1</v>
      </c>
      <c r="B1074" t="s">
        <v>15</v>
      </c>
      <c r="C1074" t="s">
        <v>16</v>
      </c>
      <c r="D1074" t="s">
        <v>1128</v>
      </c>
      <c r="E1074" s="1">
        <v>8</v>
      </c>
      <c r="F1074" s="1">
        <f>IF(A1074&lt;3.5,0,1)</f>
        <v>0</v>
      </c>
    </row>
    <row r="1075" spans="1:6" x14ac:dyDescent="0.4">
      <c r="A1075" s="2">
        <v>2</v>
      </c>
      <c r="B1075" t="s">
        <v>15</v>
      </c>
      <c r="C1075" t="s">
        <v>16</v>
      </c>
      <c r="D1075" t="s">
        <v>1134</v>
      </c>
      <c r="E1075" s="1">
        <v>8</v>
      </c>
      <c r="F1075" s="1">
        <f>IF(A1075&lt;3.5,0,1)</f>
        <v>0</v>
      </c>
    </row>
    <row r="1076" spans="1:6" x14ac:dyDescent="0.4">
      <c r="A1076" s="2">
        <v>1</v>
      </c>
      <c r="B1076" t="s">
        <v>166</v>
      </c>
      <c r="C1076" t="s">
        <v>167</v>
      </c>
      <c r="D1076" t="s">
        <v>1136</v>
      </c>
      <c r="E1076" s="1">
        <v>8</v>
      </c>
      <c r="F1076" s="1">
        <f>IF(A1076&lt;3.5,0,1)</f>
        <v>0</v>
      </c>
    </row>
    <row r="1077" spans="1:6" x14ac:dyDescent="0.4">
      <c r="A1077" s="2">
        <v>2</v>
      </c>
      <c r="B1077" t="s">
        <v>5</v>
      </c>
      <c r="C1077" t="s">
        <v>1143</v>
      </c>
      <c r="D1077" t="s">
        <v>1144</v>
      </c>
      <c r="E1077" s="1">
        <v>8</v>
      </c>
      <c r="F1077" s="1">
        <f>IF(A1077&lt;3.5,0,1)</f>
        <v>0</v>
      </c>
    </row>
    <row r="1078" spans="1:6" x14ac:dyDescent="0.4">
      <c r="A1078" s="2">
        <v>1</v>
      </c>
      <c r="B1078" t="s">
        <v>159</v>
      </c>
      <c r="C1078" t="s">
        <v>401</v>
      </c>
      <c r="D1078" t="s">
        <v>1153</v>
      </c>
      <c r="E1078" s="1">
        <v>8</v>
      </c>
      <c r="F1078" s="1">
        <f>IF(A1078&lt;3.5,0,1)</f>
        <v>0</v>
      </c>
    </row>
    <row r="1079" spans="1:6" x14ac:dyDescent="0.4">
      <c r="A1079" s="2">
        <v>1</v>
      </c>
      <c r="B1079" t="s">
        <v>1155</v>
      </c>
      <c r="C1079" t="s">
        <v>1156</v>
      </c>
      <c r="D1079" t="s">
        <v>1157</v>
      </c>
      <c r="E1079" s="1">
        <v>8</v>
      </c>
      <c r="F1079" s="1">
        <f>IF(A1079&lt;3.5,0,1)</f>
        <v>0</v>
      </c>
    </row>
    <row r="1080" spans="1:6" x14ac:dyDescent="0.4">
      <c r="A1080" s="2">
        <v>1</v>
      </c>
      <c r="B1080" t="s">
        <v>36</v>
      </c>
      <c r="C1080" t="s">
        <v>1164</v>
      </c>
      <c r="D1080" t="s">
        <v>1165</v>
      </c>
      <c r="E1080" s="1">
        <v>8</v>
      </c>
      <c r="F1080" s="1">
        <f>IF(A1080&lt;3.5,0,1)</f>
        <v>0</v>
      </c>
    </row>
    <row r="1081" spans="1:6" x14ac:dyDescent="0.4">
      <c r="A1081" s="2">
        <v>3</v>
      </c>
      <c r="B1081" t="s">
        <v>99</v>
      </c>
      <c r="C1081" t="s">
        <v>111</v>
      </c>
      <c r="D1081" t="s">
        <v>1166</v>
      </c>
      <c r="E1081" s="1">
        <v>8</v>
      </c>
      <c r="F1081" s="1">
        <f>IF(A1081&lt;3.5,0,1)</f>
        <v>0</v>
      </c>
    </row>
    <row r="1082" spans="1:6" x14ac:dyDescent="0.4">
      <c r="A1082" s="2">
        <v>2</v>
      </c>
      <c r="B1082" t="s">
        <v>15</v>
      </c>
      <c r="C1082" t="s">
        <v>16</v>
      </c>
      <c r="D1082" t="s">
        <v>1172</v>
      </c>
      <c r="E1082" s="1">
        <v>8</v>
      </c>
      <c r="F1082" s="1">
        <f>IF(A1082&lt;3.5,0,1)</f>
        <v>0</v>
      </c>
    </row>
    <row r="1083" spans="1:6" x14ac:dyDescent="0.4">
      <c r="A1083" s="2">
        <v>1</v>
      </c>
      <c r="B1083" t="s">
        <v>9</v>
      </c>
      <c r="C1083" t="s">
        <v>394</v>
      </c>
      <c r="D1083" t="s">
        <v>1176</v>
      </c>
      <c r="E1083" s="1">
        <v>8</v>
      </c>
      <c r="F1083" s="1">
        <f>IF(A1083&lt;3.5,0,1)</f>
        <v>0</v>
      </c>
    </row>
    <row r="1084" spans="1:6" x14ac:dyDescent="0.4">
      <c r="A1084" s="2">
        <v>1</v>
      </c>
      <c r="B1084" t="s">
        <v>75</v>
      </c>
      <c r="C1084" t="s">
        <v>76</v>
      </c>
      <c r="D1084" t="s">
        <v>1179</v>
      </c>
      <c r="E1084" s="1">
        <v>8</v>
      </c>
      <c r="F1084" s="1">
        <f>IF(A1084&lt;3.5,0,1)</f>
        <v>0</v>
      </c>
    </row>
    <row r="1085" spans="1:6" x14ac:dyDescent="0.4">
      <c r="A1085" s="2">
        <v>1</v>
      </c>
      <c r="B1085" t="s">
        <v>24</v>
      </c>
      <c r="C1085" t="s">
        <v>337</v>
      </c>
      <c r="D1085" t="s">
        <v>1182</v>
      </c>
      <c r="E1085" s="1">
        <v>8</v>
      </c>
      <c r="F1085" s="1">
        <f>IF(A1085&lt;3.5,0,1)</f>
        <v>0</v>
      </c>
    </row>
    <row r="1086" spans="1:6" x14ac:dyDescent="0.4">
      <c r="A1086" s="2">
        <v>1</v>
      </c>
      <c r="B1086" t="s">
        <v>8</v>
      </c>
      <c r="C1086" t="s">
        <v>1184</v>
      </c>
      <c r="D1086" t="s">
        <v>1185</v>
      </c>
      <c r="E1086" s="1">
        <v>8</v>
      </c>
      <c r="F1086" s="1">
        <f>IF(A1086&lt;3.5,0,1)</f>
        <v>0</v>
      </c>
    </row>
    <row r="1087" spans="1:6" x14ac:dyDescent="0.4">
      <c r="A1087" s="2">
        <v>2</v>
      </c>
      <c r="B1087" t="s">
        <v>24</v>
      </c>
      <c r="C1087" t="s">
        <v>46</v>
      </c>
      <c r="D1087" t="s">
        <v>1188</v>
      </c>
      <c r="E1087" s="1">
        <v>8</v>
      </c>
      <c r="F1087" s="1">
        <f>IF(A1087&lt;3.5,0,1)</f>
        <v>0</v>
      </c>
    </row>
    <row r="1088" spans="1:6" x14ac:dyDescent="0.4">
      <c r="A1088" s="2">
        <v>1</v>
      </c>
      <c r="B1088" t="s">
        <v>8</v>
      </c>
      <c r="C1088" t="s">
        <v>1190</v>
      </c>
      <c r="D1088" t="s">
        <v>1191</v>
      </c>
      <c r="E1088" s="1">
        <v>8</v>
      </c>
      <c r="F1088" s="1">
        <f>IF(A1088&lt;3.5,0,1)</f>
        <v>0</v>
      </c>
    </row>
    <row r="1089" spans="1:6" x14ac:dyDescent="0.4">
      <c r="A1089" s="2">
        <v>2</v>
      </c>
      <c r="B1089" t="s">
        <v>55</v>
      </c>
      <c r="C1089" t="s">
        <v>128</v>
      </c>
      <c r="D1089" t="s">
        <v>1193</v>
      </c>
      <c r="E1089" s="1">
        <v>8</v>
      </c>
      <c r="F1089" s="1">
        <f>IF(A1089&lt;3.5,0,1)</f>
        <v>0</v>
      </c>
    </row>
    <row r="1090" spans="1:6" x14ac:dyDescent="0.4">
      <c r="A1090" s="2">
        <v>3</v>
      </c>
      <c r="B1090" t="s">
        <v>27</v>
      </c>
      <c r="C1090" t="s">
        <v>1194</v>
      </c>
      <c r="D1090" t="s">
        <v>1195</v>
      </c>
      <c r="E1090" s="1">
        <v>8</v>
      </c>
      <c r="F1090" s="1">
        <f>IF(A1090&lt;3.5,0,1)</f>
        <v>0</v>
      </c>
    </row>
    <row r="1091" spans="1:6" x14ac:dyDescent="0.4">
      <c r="A1091" s="2">
        <v>3</v>
      </c>
      <c r="B1091" t="s">
        <v>5</v>
      </c>
      <c r="C1091" t="s">
        <v>1196</v>
      </c>
      <c r="D1091" t="s">
        <v>1197</v>
      </c>
      <c r="E1091" s="1">
        <v>8</v>
      </c>
      <c r="F1091" s="1">
        <f>IF(A1091&lt;3.5,0,1)</f>
        <v>0</v>
      </c>
    </row>
    <row r="1092" spans="1:6" x14ac:dyDescent="0.4">
      <c r="A1092" s="2">
        <v>1</v>
      </c>
      <c r="B1092" t="s">
        <v>24</v>
      </c>
      <c r="C1092" t="s">
        <v>46</v>
      </c>
      <c r="D1092" t="s">
        <v>1200</v>
      </c>
      <c r="E1092" s="1">
        <v>8</v>
      </c>
      <c r="F1092" s="1">
        <f>IF(A1092&lt;3.5,0,1)</f>
        <v>0</v>
      </c>
    </row>
    <row r="1093" spans="1:6" x14ac:dyDescent="0.4">
      <c r="A1093" s="2">
        <v>3</v>
      </c>
      <c r="B1093" t="s">
        <v>12</v>
      </c>
      <c r="C1093" t="s">
        <v>905</v>
      </c>
      <c r="D1093" t="s">
        <v>1207</v>
      </c>
      <c r="E1093" s="1">
        <v>8</v>
      </c>
      <c r="F1093" s="1">
        <f>IF(A1093&lt;3.5,0,1)</f>
        <v>0</v>
      </c>
    </row>
    <row r="1094" spans="1:6" x14ac:dyDescent="0.4">
      <c r="A1094" s="2">
        <v>1</v>
      </c>
      <c r="B1094" t="s">
        <v>21</v>
      </c>
      <c r="C1094" t="s">
        <v>1213</v>
      </c>
      <c r="D1094" t="s">
        <v>1214</v>
      </c>
      <c r="E1094" s="1">
        <v>8</v>
      </c>
      <c r="F1094" s="1">
        <f>IF(A1094&lt;3.5,0,1)</f>
        <v>0</v>
      </c>
    </row>
    <row r="1095" spans="1:6" x14ac:dyDescent="0.4">
      <c r="A1095" s="2">
        <v>1</v>
      </c>
      <c r="B1095" t="s">
        <v>5</v>
      </c>
      <c r="C1095" t="s">
        <v>115</v>
      </c>
      <c r="D1095" t="s">
        <v>1219</v>
      </c>
      <c r="E1095" s="1">
        <v>8</v>
      </c>
      <c r="F1095" s="1">
        <f>IF(A1095&lt;3.5,0,1)</f>
        <v>0</v>
      </c>
    </row>
    <row r="1096" spans="1:6" x14ac:dyDescent="0.4">
      <c r="A1096" s="2">
        <v>1</v>
      </c>
      <c r="B1096" t="s">
        <v>5</v>
      </c>
      <c r="C1096" t="s">
        <v>183</v>
      </c>
      <c r="D1096" t="s">
        <v>1220</v>
      </c>
      <c r="E1096" s="1">
        <v>8</v>
      </c>
      <c r="F1096" s="1">
        <f>IF(A1096&lt;3.5,0,1)</f>
        <v>0</v>
      </c>
    </row>
    <row r="1097" spans="1:6" x14ac:dyDescent="0.4">
      <c r="A1097" s="2">
        <v>3</v>
      </c>
      <c r="B1097" t="s">
        <v>36</v>
      </c>
      <c r="C1097" t="s">
        <v>266</v>
      </c>
      <c r="D1097" t="s">
        <v>1224</v>
      </c>
      <c r="E1097" s="1">
        <v>8</v>
      </c>
      <c r="F1097" s="1">
        <f>IF(A1097&lt;3.5,0,1)</f>
        <v>0</v>
      </c>
    </row>
    <row r="1098" spans="1:6" x14ac:dyDescent="0.4">
      <c r="A1098" s="2">
        <v>1</v>
      </c>
      <c r="B1098" t="s">
        <v>36</v>
      </c>
      <c r="C1098" t="s">
        <v>475</v>
      </c>
      <c r="D1098" t="s">
        <v>1227</v>
      </c>
      <c r="E1098" s="1">
        <v>8</v>
      </c>
      <c r="F1098" s="1">
        <f>IF(A1098&lt;3.5,0,1)</f>
        <v>0</v>
      </c>
    </row>
    <row r="1099" spans="1:6" x14ac:dyDescent="0.4">
      <c r="A1099" s="2">
        <v>1</v>
      </c>
      <c r="B1099" t="s">
        <v>159</v>
      </c>
      <c r="C1099" t="s">
        <v>401</v>
      </c>
      <c r="D1099" t="s">
        <v>1229</v>
      </c>
      <c r="E1099" s="1">
        <v>8</v>
      </c>
      <c r="F1099" s="1">
        <f>IF(A1099&lt;3.5,0,1)</f>
        <v>0</v>
      </c>
    </row>
    <row r="1100" spans="1:6" x14ac:dyDescent="0.4">
      <c r="A1100" s="2">
        <v>2</v>
      </c>
      <c r="B1100" t="s">
        <v>321</v>
      </c>
      <c r="C1100" t="s">
        <v>542</v>
      </c>
      <c r="D1100" t="s">
        <v>1241</v>
      </c>
      <c r="E1100" s="1">
        <v>8</v>
      </c>
      <c r="F1100" s="1">
        <f>IF(A1100&lt;3.5,0,1)</f>
        <v>0</v>
      </c>
    </row>
    <row r="1101" spans="1:6" x14ac:dyDescent="0.4">
      <c r="A1101" s="2">
        <v>1</v>
      </c>
      <c r="B1101" t="s">
        <v>24</v>
      </c>
      <c r="C1101" t="s">
        <v>46</v>
      </c>
      <c r="D1101" t="s">
        <v>1244</v>
      </c>
      <c r="E1101" s="1">
        <v>8</v>
      </c>
      <c r="F1101" s="1">
        <f>IF(A1101&lt;3.5,0,1)</f>
        <v>0</v>
      </c>
    </row>
    <row r="1102" spans="1:6" x14ac:dyDescent="0.4">
      <c r="A1102" s="2">
        <v>3</v>
      </c>
      <c r="B1102" t="s">
        <v>55</v>
      </c>
      <c r="C1102" t="s">
        <v>324</v>
      </c>
      <c r="D1102" t="s">
        <v>1245</v>
      </c>
      <c r="E1102" s="1">
        <v>8</v>
      </c>
      <c r="F1102" s="1">
        <f>IF(A1102&lt;3.5,0,1)</f>
        <v>0</v>
      </c>
    </row>
    <row r="1103" spans="1:6" x14ac:dyDescent="0.4">
      <c r="A1103" s="2">
        <v>1</v>
      </c>
      <c r="B1103" t="s">
        <v>321</v>
      </c>
      <c r="C1103" t="s">
        <v>1246</v>
      </c>
      <c r="D1103" t="s">
        <v>1247</v>
      </c>
      <c r="E1103" s="1">
        <v>8</v>
      </c>
      <c r="F1103" s="1">
        <f>IF(A1103&lt;3.5,0,1)</f>
        <v>0</v>
      </c>
    </row>
    <row r="1104" spans="1:6" x14ac:dyDescent="0.4">
      <c r="A1104" s="2">
        <v>1</v>
      </c>
      <c r="B1104" t="s">
        <v>281</v>
      </c>
      <c r="C1104" t="s">
        <v>1248</v>
      </c>
      <c r="D1104" t="s">
        <v>1249</v>
      </c>
      <c r="E1104" s="1">
        <v>8</v>
      </c>
      <c r="F1104" s="1">
        <f>IF(A1104&lt;3.5,0,1)</f>
        <v>0</v>
      </c>
    </row>
    <row r="1105" spans="1:6" x14ac:dyDescent="0.4">
      <c r="A1105" s="2">
        <v>1</v>
      </c>
      <c r="B1105" t="s">
        <v>1252</v>
      </c>
      <c r="C1105" t="s">
        <v>1262</v>
      </c>
      <c r="D1105" t="s">
        <v>1263</v>
      </c>
      <c r="E1105" s="1">
        <v>8</v>
      </c>
      <c r="F1105" s="1">
        <f>IF(A1105&lt;3.5,0,1)</f>
        <v>0</v>
      </c>
    </row>
    <row r="1106" spans="1:6" x14ac:dyDescent="0.4">
      <c r="A1106" s="2">
        <v>3</v>
      </c>
      <c r="B1106" t="s">
        <v>18</v>
      </c>
      <c r="C1106" t="s">
        <v>548</v>
      </c>
      <c r="D1106" t="s">
        <v>1266</v>
      </c>
      <c r="E1106" s="1">
        <v>8</v>
      </c>
      <c r="F1106" s="1">
        <f>IF(A1106&lt;3.5,0,1)</f>
        <v>0</v>
      </c>
    </row>
    <row r="1107" spans="1:6" x14ac:dyDescent="0.4">
      <c r="A1107" s="2">
        <v>1</v>
      </c>
      <c r="B1107" t="s">
        <v>55</v>
      </c>
      <c r="C1107" t="s">
        <v>83</v>
      </c>
      <c r="D1107" t="s">
        <v>1267</v>
      </c>
      <c r="E1107" s="1">
        <v>8</v>
      </c>
      <c r="F1107" s="1">
        <f>IF(A1107&lt;3.5,0,1)</f>
        <v>0</v>
      </c>
    </row>
    <row r="1108" spans="1:6" x14ac:dyDescent="0.4">
      <c r="A1108" s="2">
        <v>1</v>
      </c>
      <c r="B1108" t="s">
        <v>12</v>
      </c>
      <c r="C1108" t="s">
        <v>466</v>
      </c>
      <c r="D1108" t="s">
        <v>1268</v>
      </c>
      <c r="E1108" s="1">
        <v>8</v>
      </c>
      <c r="F1108" s="1">
        <f>IF(A1108&lt;3.5,0,1)</f>
        <v>0</v>
      </c>
    </row>
    <row r="1109" spans="1:6" x14ac:dyDescent="0.4">
      <c r="A1109" s="2">
        <v>1</v>
      </c>
      <c r="B1109" t="s">
        <v>364</v>
      </c>
      <c r="C1109" t="s">
        <v>365</v>
      </c>
      <c r="D1109" t="s">
        <v>1270</v>
      </c>
      <c r="E1109" s="1">
        <v>8</v>
      </c>
      <c r="F1109" s="1">
        <f>IF(A1109&lt;3.5,0,1)</f>
        <v>0</v>
      </c>
    </row>
    <row r="1110" spans="1:6" x14ac:dyDescent="0.4">
      <c r="A1110" s="2">
        <v>3</v>
      </c>
      <c r="B1110" t="s">
        <v>15</v>
      </c>
      <c r="C1110" t="s">
        <v>16</v>
      </c>
      <c r="D1110" t="s">
        <v>1271</v>
      </c>
      <c r="E1110" s="1">
        <v>8</v>
      </c>
      <c r="F1110" s="1">
        <f>IF(A1110&lt;3.5,0,1)</f>
        <v>0</v>
      </c>
    </row>
    <row r="1111" spans="1:6" x14ac:dyDescent="0.4">
      <c r="A1111" s="2">
        <v>1</v>
      </c>
      <c r="B1111" t="s">
        <v>48</v>
      </c>
      <c r="C1111" t="s">
        <v>890</v>
      </c>
      <c r="D1111" t="s">
        <v>1274</v>
      </c>
      <c r="E1111" s="1">
        <v>8</v>
      </c>
      <c r="F1111" s="1">
        <f>IF(A1111&lt;3.5,0,1)</f>
        <v>0</v>
      </c>
    </row>
    <row r="1112" spans="1:6" x14ac:dyDescent="0.4">
      <c r="A1112" s="2">
        <v>2</v>
      </c>
      <c r="B1112" t="s">
        <v>36</v>
      </c>
      <c r="C1112" t="s">
        <v>367</v>
      </c>
      <c r="D1112" t="s">
        <v>1276</v>
      </c>
      <c r="E1112" s="1">
        <v>8</v>
      </c>
      <c r="F1112" s="1">
        <f>IF(A1112&lt;3.5,0,1)</f>
        <v>0</v>
      </c>
    </row>
    <row r="1113" spans="1:6" x14ac:dyDescent="0.4">
      <c r="A1113" s="2">
        <v>1</v>
      </c>
      <c r="B1113" t="s">
        <v>321</v>
      </c>
      <c r="C1113" t="s">
        <v>1283</v>
      </c>
      <c r="D1113" t="s">
        <v>1284</v>
      </c>
      <c r="E1113" s="1">
        <v>8</v>
      </c>
      <c r="F1113" s="1">
        <f>IF(A1113&lt;3.5,0,1)</f>
        <v>0</v>
      </c>
    </row>
    <row r="1114" spans="1:6" x14ac:dyDescent="0.4">
      <c r="A1114" s="2">
        <v>1</v>
      </c>
      <c r="B1114" t="s">
        <v>364</v>
      </c>
      <c r="C1114" t="s">
        <v>365</v>
      </c>
      <c r="D1114" t="s">
        <v>1286</v>
      </c>
      <c r="E1114" s="1">
        <v>8</v>
      </c>
      <c r="F1114" s="1">
        <f>IF(A1114&lt;3.5,0,1)</f>
        <v>0</v>
      </c>
    </row>
    <row r="1115" spans="1:6" x14ac:dyDescent="0.4">
      <c r="A1115" s="2">
        <v>1</v>
      </c>
      <c r="B1115" t="s">
        <v>88</v>
      </c>
      <c r="C1115" t="s">
        <v>355</v>
      </c>
      <c r="D1115" t="s">
        <v>1290</v>
      </c>
      <c r="E1115" s="1">
        <v>8</v>
      </c>
      <c r="F1115" s="1">
        <f>IF(A1115&lt;3.5,0,1)</f>
        <v>0</v>
      </c>
    </row>
    <row r="1116" spans="1:6" x14ac:dyDescent="0.4">
      <c r="A1116" s="2">
        <v>3</v>
      </c>
      <c r="B1116" t="s">
        <v>122</v>
      </c>
      <c r="C1116" t="s">
        <v>1300</v>
      </c>
      <c r="D1116" t="s">
        <v>1301</v>
      </c>
      <c r="E1116" s="1">
        <v>8</v>
      </c>
      <c r="F1116" s="1">
        <f>IF(A1116&lt;3.5,0,1)</f>
        <v>0</v>
      </c>
    </row>
    <row r="1117" spans="1:6" x14ac:dyDescent="0.4">
      <c r="A1117" s="2">
        <v>2</v>
      </c>
      <c r="B1117" t="s">
        <v>36</v>
      </c>
      <c r="C1117" t="s">
        <v>798</v>
      </c>
      <c r="D1117" t="s">
        <v>1308</v>
      </c>
      <c r="E1117" s="1">
        <v>8</v>
      </c>
      <c r="F1117" s="1">
        <f>IF(A1117&lt;3.5,0,1)</f>
        <v>0</v>
      </c>
    </row>
    <row r="1118" spans="1:6" x14ac:dyDescent="0.4">
      <c r="A1118" s="2">
        <v>2</v>
      </c>
      <c r="B1118" t="s">
        <v>15</v>
      </c>
      <c r="C1118" t="s">
        <v>16</v>
      </c>
      <c r="D1118" t="s">
        <v>1310</v>
      </c>
      <c r="E1118" s="1">
        <v>8</v>
      </c>
      <c r="F1118" s="1">
        <f>IF(A1118&lt;3.5,0,1)</f>
        <v>0</v>
      </c>
    </row>
    <row r="1119" spans="1:6" x14ac:dyDescent="0.4">
      <c r="A1119" s="2">
        <v>2</v>
      </c>
      <c r="B1119" t="s">
        <v>151</v>
      </c>
      <c r="C1119" t="s">
        <v>737</v>
      </c>
      <c r="D1119" t="s">
        <v>1311</v>
      </c>
      <c r="E1119" s="1">
        <v>8</v>
      </c>
      <c r="F1119" s="1">
        <f>IF(A1119&lt;3.5,0,1)</f>
        <v>0</v>
      </c>
    </row>
    <row r="1120" spans="1:6" x14ac:dyDescent="0.4">
      <c r="A1120" s="2">
        <v>2</v>
      </c>
      <c r="B1120" t="s">
        <v>159</v>
      </c>
      <c r="C1120" t="s">
        <v>1313</v>
      </c>
      <c r="D1120" t="s">
        <v>1314</v>
      </c>
      <c r="E1120" s="1">
        <v>8</v>
      </c>
      <c r="F1120" s="1">
        <f>IF(A1120&lt;3.5,0,1)</f>
        <v>0</v>
      </c>
    </row>
    <row r="1121" spans="1:6" x14ac:dyDescent="0.4">
      <c r="A1121" s="2">
        <v>1</v>
      </c>
      <c r="B1121" t="s">
        <v>159</v>
      </c>
      <c r="C1121" t="s">
        <v>478</v>
      </c>
      <c r="D1121" t="s">
        <v>1316</v>
      </c>
      <c r="E1121" s="1">
        <v>8</v>
      </c>
      <c r="F1121" s="1">
        <f>IF(A1121&lt;3.5,0,1)</f>
        <v>0</v>
      </c>
    </row>
    <row r="1122" spans="1:6" x14ac:dyDescent="0.4">
      <c r="A1122" s="2">
        <v>2</v>
      </c>
      <c r="B1122" t="s">
        <v>15</v>
      </c>
      <c r="C1122" t="s">
        <v>1318</v>
      </c>
      <c r="D1122" t="s">
        <v>1319</v>
      </c>
      <c r="E1122" s="1">
        <v>8</v>
      </c>
      <c r="F1122" s="1">
        <f>IF(A1122&lt;3.5,0,1)</f>
        <v>0</v>
      </c>
    </row>
    <row r="1123" spans="1:6" x14ac:dyDescent="0.4">
      <c r="A1123" s="2">
        <v>1</v>
      </c>
      <c r="B1123" t="s">
        <v>134</v>
      </c>
      <c r="C1123" t="s">
        <v>1323</v>
      </c>
      <c r="D1123" t="s">
        <v>1324</v>
      </c>
      <c r="E1123" s="1">
        <v>8</v>
      </c>
      <c r="F1123" s="1">
        <f>IF(A1123&lt;3.5,0,1)</f>
        <v>0</v>
      </c>
    </row>
    <row r="1124" spans="1:6" x14ac:dyDescent="0.4">
      <c r="A1124" s="2">
        <v>1</v>
      </c>
      <c r="B1124" t="s">
        <v>24</v>
      </c>
      <c r="C1124" t="s">
        <v>337</v>
      </c>
      <c r="D1124" t="s">
        <v>1325</v>
      </c>
      <c r="E1124" s="1">
        <v>8</v>
      </c>
      <c r="F1124" s="1">
        <f>IF(A1124&lt;3.5,0,1)</f>
        <v>0</v>
      </c>
    </row>
    <row r="1125" spans="1:6" x14ac:dyDescent="0.4">
      <c r="A1125" s="2">
        <v>1</v>
      </c>
      <c r="B1125" t="s">
        <v>27</v>
      </c>
      <c r="C1125" t="s">
        <v>1196</v>
      </c>
      <c r="D1125" t="s">
        <v>1329</v>
      </c>
      <c r="E1125" s="1">
        <v>8</v>
      </c>
      <c r="F1125" s="1">
        <f>IF(A1125&lt;3.5,0,1)</f>
        <v>0</v>
      </c>
    </row>
    <row r="1126" spans="1:6" x14ac:dyDescent="0.4">
      <c r="A1126" s="2">
        <v>1</v>
      </c>
      <c r="B1126" t="s">
        <v>159</v>
      </c>
      <c r="C1126" t="s">
        <v>478</v>
      </c>
      <c r="D1126" t="s">
        <v>1330</v>
      </c>
      <c r="E1126" s="1">
        <v>8</v>
      </c>
      <c r="F1126" s="1">
        <f>IF(A1126&lt;3.5,0,1)</f>
        <v>0</v>
      </c>
    </row>
    <row r="1127" spans="1:6" x14ac:dyDescent="0.4">
      <c r="A1127" s="2">
        <v>3</v>
      </c>
      <c r="B1127" t="s">
        <v>33</v>
      </c>
      <c r="C1127" t="s">
        <v>71</v>
      </c>
      <c r="D1127" t="s">
        <v>1333</v>
      </c>
      <c r="E1127" s="1">
        <v>8</v>
      </c>
      <c r="F1127" s="1">
        <f>IF(A1127&lt;3.5,0,1)</f>
        <v>0</v>
      </c>
    </row>
    <row r="1128" spans="1:6" x14ac:dyDescent="0.4">
      <c r="A1128" s="2">
        <v>3</v>
      </c>
      <c r="B1128" t="s">
        <v>24</v>
      </c>
      <c r="C1128" t="s">
        <v>337</v>
      </c>
      <c r="D1128" t="s">
        <v>1334</v>
      </c>
      <c r="E1128" s="1">
        <v>8</v>
      </c>
      <c r="F1128" s="1">
        <f>IF(A1128&lt;3.5,0,1)</f>
        <v>0</v>
      </c>
    </row>
    <row r="1129" spans="1:6" x14ac:dyDescent="0.4">
      <c r="A1129" s="2">
        <v>1</v>
      </c>
      <c r="B1129" t="s">
        <v>48</v>
      </c>
      <c r="C1129" t="s">
        <v>405</v>
      </c>
      <c r="D1129" t="s">
        <v>1342</v>
      </c>
      <c r="E1129" s="1">
        <v>8</v>
      </c>
      <c r="F1129" s="1">
        <f>IF(A1129&lt;3.5,0,1)</f>
        <v>0</v>
      </c>
    </row>
    <row r="1130" spans="1:6" x14ac:dyDescent="0.4">
      <c r="A1130" s="2">
        <v>1</v>
      </c>
      <c r="B1130" t="s">
        <v>15</v>
      </c>
      <c r="C1130" t="s">
        <v>1318</v>
      </c>
      <c r="D1130" t="s">
        <v>1343</v>
      </c>
      <c r="E1130" s="1">
        <v>8</v>
      </c>
      <c r="F1130" s="1">
        <f>IF(A1130&lt;3.5,0,1)</f>
        <v>0</v>
      </c>
    </row>
    <row r="1131" spans="1:6" x14ac:dyDescent="0.4">
      <c r="A1131" s="2">
        <v>3</v>
      </c>
      <c r="B1131" t="s">
        <v>18</v>
      </c>
      <c r="C1131" t="s">
        <v>548</v>
      </c>
      <c r="D1131" t="s">
        <v>1344</v>
      </c>
      <c r="E1131" s="1">
        <v>8</v>
      </c>
      <c r="F1131" s="1">
        <f>IF(A1131&lt;3.5,0,1)</f>
        <v>0</v>
      </c>
    </row>
    <row r="1132" spans="1:6" x14ac:dyDescent="0.4">
      <c r="A1132" s="2">
        <v>2</v>
      </c>
      <c r="B1132" t="s">
        <v>55</v>
      </c>
      <c r="C1132" t="s">
        <v>908</v>
      </c>
      <c r="D1132" t="s">
        <v>1347</v>
      </c>
      <c r="E1132" s="1">
        <v>8</v>
      </c>
      <c r="F1132" s="1">
        <f>IF(A1132&lt;3.5,0,1)</f>
        <v>0</v>
      </c>
    </row>
    <row r="1133" spans="1:6" x14ac:dyDescent="0.4">
      <c r="A1133" s="2">
        <v>1</v>
      </c>
      <c r="B1133" t="s">
        <v>24</v>
      </c>
      <c r="C1133" t="s">
        <v>46</v>
      </c>
      <c r="D1133" t="s">
        <v>1348</v>
      </c>
      <c r="E1133" s="1">
        <v>8</v>
      </c>
      <c r="F1133" s="1">
        <f>IF(A1133&lt;3.5,0,1)</f>
        <v>0</v>
      </c>
    </row>
    <row r="1134" spans="1:6" x14ac:dyDescent="0.4">
      <c r="A1134" s="2">
        <v>1</v>
      </c>
      <c r="B1134" t="s">
        <v>48</v>
      </c>
      <c r="C1134" t="s">
        <v>405</v>
      </c>
      <c r="D1134" t="s">
        <v>1365</v>
      </c>
      <c r="E1134" s="1">
        <v>8</v>
      </c>
      <c r="F1134" s="1">
        <f>IF(A1134&lt;3.5,0,1)</f>
        <v>0</v>
      </c>
    </row>
    <row r="1135" spans="1:6" x14ac:dyDescent="0.4">
      <c r="A1135" s="2">
        <v>2</v>
      </c>
      <c r="B1135" t="s">
        <v>4</v>
      </c>
      <c r="C1135" t="s">
        <v>1366</v>
      </c>
      <c r="D1135" t="s">
        <v>1367</v>
      </c>
      <c r="E1135" s="1">
        <v>8</v>
      </c>
      <c r="F1135" s="1">
        <f>IF(A1135&lt;3.5,0,1)</f>
        <v>0</v>
      </c>
    </row>
    <row r="1136" spans="1:6" x14ac:dyDescent="0.4">
      <c r="A1136" s="2">
        <v>1</v>
      </c>
      <c r="B1136" t="s">
        <v>36</v>
      </c>
      <c r="C1136" t="s">
        <v>266</v>
      </c>
      <c r="D1136" t="s">
        <v>1372</v>
      </c>
      <c r="E1136" s="1">
        <v>8</v>
      </c>
      <c r="F1136" s="1">
        <f>IF(A1136&lt;3.5,0,1)</f>
        <v>0</v>
      </c>
    </row>
    <row r="1137" spans="1:6" x14ac:dyDescent="0.4">
      <c r="A1137" s="2">
        <v>1</v>
      </c>
      <c r="B1137" t="s">
        <v>24</v>
      </c>
      <c r="C1137" t="s">
        <v>46</v>
      </c>
      <c r="D1137" t="s">
        <v>1374</v>
      </c>
      <c r="E1137" s="1">
        <v>8</v>
      </c>
      <c r="F1137" s="1">
        <f>IF(A1137&lt;3.5,0,1)</f>
        <v>0</v>
      </c>
    </row>
    <row r="1138" spans="1:6" x14ac:dyDescent="0.4">
      <c r="A1138" s="2">
        <v>3</v>
      </c>
      <c r="B1138" t="s">
        <v>9</v>
      </c>
      <c r="C1138" t="s">
        <v>394</v>
      </c>
      <c r="D1138" t="s">
        <v>1375</v>
      </c>
      <c r="E1138" s="1">
        <v>8</v>
      </c>
      <c r="F1138" s="1">
        <f>IF(A1138&lt;3.5,0,1)</f>
        <v>0</v>
      </c>
    </row>
    <row r="1139" spans="1:6" x14ac:dyDescent="0.4">
      <c r="A1139" s="2">
        <v>3</v>
      </c>
      <c r="B1139" t="s">
        <v>99</v>
      </c>
      <c r="C1139" t="s">
        <v>485</v>
      </c>
      <c r="D1139" t="s">
        <v>1386</v>
      </c>
      <c r="E1139" s="1">
        <v>8</v>
      </c>
      <c r="F1139" s="1">
        <f>IF(A1139&lt;3.5,0,1)</f>
        <v>0</v>
      </c>
    </row>
    <row r="1140" spans="1:6" x14ac:dyDescent="0.4">
      <c r="A1140" s="2">
        <v>1</v>
      </c>
      <c r="B1140" t="s">
        <v>8</v>
      </c>
      <c r="C1140" t="s">
        <v>700</v>
      </c>
      <c r="D1140" t="s">
        <v>1389</v>
      </c>
      <c r="E1140" s="1">
        <v>8</v>
      </c>
      <c r="F1140" s="1">
        <f>IF(A1140&lt;3.5,0,1)</f>
        <v>0</v>
      </c>
    </row>
    <row r="1141" spans="1:6" x14ac:dyDescent="0.4">
      <c r="A1141" s="2">
        <v>1</v>
      </c>
      <c r="B1141" t="s">
        <v>33</v>
      </c>
      <c r="C1141" t="s">
        <v>739</v>
      </c>
      <c r="D1141" t="s">
        <v>1400</v>
      </c>
      <c r="E1141" s="1">
        <v>8</v>
      </c>
      <c r="F1141" s="1">
        <f>IF(A1141&lt;3.5,0,1)</f>
        <v>0</v>
      </c>
    </row>
    <row r="1142" spans="1:6" x14ac:dyDescent="0.4">
      <c r="A1142" s="2">
        <v>1</v>
      </c>
      <c r="B1142" t="s">
        <v>33</v>
      </c>
      <c r="C1142" t="s">
        <v>1255</v>
      </c>
      <c r="D1142" t="s">
        <v>1404</v>
      </c>
      <c r="E1142" s="1">
        <v>8</v>
      </c>
      <c r="F1142" s="1">
        <f>IF(A1142&lt;3.5,0,1)</f>
        <v>0</v>
      </c>
    </row>
    <row r="1143" spans="1:6" x14ac:dyDescent="0.4">
      <c r="A1143" s="2">
        <v>3</v>
      </c>
      <c r="B1143" t="s">
        <v>55</v>
      </c>
      <c r="C1143" t="s">
        <v>83</v>
      </c>
      <c r="D1143" t="s">
        <v>1405</v>
      </c>
      <c r="E1143" s="1">
        <v>8</v>
      </c>
      <c r="F1143" s="1">
        <f>IF(A1143&lt;3.5,0,1)</f>
        <v>0</v>
      </c>
    </row>
    <row r="1144" spans="1:6" x14ac:dyDescent="0.4">
      <c r="A1144" s="2">
        <v>2</v>
      </c>
      <c r="B1144" t="s">
        <v>24</v>
      </c>
      <c r="C1144" t="s">
        <v>337</v>
      </c>
      <c r="D1144" t="s">
        <v>1416</v>
      </c>
      <c r="E1144" s="1">
        <v>8</v>
      </c>
      <c r="F1144" s="1">
        <f>IF(A1144&lt;3.5,0,1)</f>
        <v>0</v>
      </c>
    </row>
    <row r="1145" spans="1:6" x14ac:dyDescent="0.4">
      <c r="A1145" s="2">
        <v>1</v>
      </c>
      <c r="B1145" t="s">
        <v>48</v>
      </c>
      <c r="C1145" t="s">
        <v>1419</v>
      </c>
      <c r="D1145" t="s">
        <v>1420</v>
      </c>
      <c r="E1145" s="1">
        <v>8</v>
      </c>
      <c r="F1145" s="1">
        <f>IF(A1145&lt;3.5,0,1)</f>
        <v>0</v>
      </c>
    </row>
    <row r="1146" spans="1:6" x14ac:dyDescent="0.4">
      <c r="A1146" s="2">
        <v>3</v>
      </c>
      <c r="B1146" t="s">
        <v>556</v>
      </c>
      <c r="C1146" t="s">
        <v>557</v>
      </c>
      <c r="D1146" t="s">
        <v>1425</v>
      </c>
      <c r="E1146" s="1">
        <v>8</v>
      </c>
      <c r="F1146" s="1">
        <f>IF(A1146&lt;3.5,0,1)</f>
        <v>0</v>
      </c>
    </row>
    <row r="1147" spans="1:6" x14ac:dyDescent="0.4">
      <c r="A1147" s="2">
        <v>1</v>
      </c>
      <c r="B1147" t="s">
        <v>21</v>
      </c>
      <c r="C1147" t="s">
        <v>113</v>
      </c>
      <c r="D1147" t="s">
        <v>1426</v>
      </c>
      <c r="E1147" s="1">
        <v>8</v>
      </c>
      <c r="F1147" s="1">
        <f>IF(A1147&lt;3.5,0,1)</f>
        <v>0</v>
      </c>
    </row>
    <row r="1148" spans="1:6" x14ac:dyDescent="0.4">
      <c r="A1148" s="2">
        <v>1</v>
      </c>
      <c r="B1148" t="s">
        <v>55</v>
      </c>
      <c r="C1148" t="s">
        <v>83</v>
      </c>
      <c r="D1148" t="s">
        <v>1427</v>
      </c>
      <c r="E1148" s="1">
        <v>8</v>
      </c>
      <c r="F1148" s="1">
        <f>IF(A1148&lt;3.5,0,1)</f>
        <v>0</v>
      </c>
    </row>
    <row r="1149" spans="1:6" x14ac:dyDescent="0.4">
      <c r="A1149" s="2">
        <v>1</v>
      </c>
      <c r="B1149" t="s">
        <v>15</v>
      </c>
      <c r="C1149" t="s">
        <v>16</v>
      </c>
      <c r="D1149" t="s">
        <v>1431</v>
      </c>
      <c r="E1149" s="1">
        <v>8</v>
      </c>
      <c r="F1149" s="1">
        <f>IF(A1149&lt;3.5,0,1)</f>
        <v>0</v>
      </c>
    </row>
    <row r="1150" spans="1:6" x14ac:dyDescent="0.4">
      <c r="A1150" s="2">
        <v>1</v>
      </c>
      <c r="B1150" t="s">
        <v>24</v>
      </c>
      <c r="C1150" t="s">
        <v>43</v>
      </c>
      <c r="D1150" t="s">
        <v>1438</v>
      </c>
      <c r="E1150" s="1">
        <v>8</v>
      </c>
      <c r="F1150" s="1">
        <f>IF(A1150&lt;3.5,0,1)</f>
        <v>0</v>
      </c>
    </row>
    <row r="1151" spans="1:6" x14ac:dyDescent="0.4">
      <c r="A1151" s="2">
        <v>1</v>
      </c>
      <c r="B1151" t="s">
        <v>151</v>
      </c>
      <c r="C1151" t="s">
        <v>737</v>
      </c>
      <c r="D1151" t="s">
        <v>1441</v>
      </c>
      <c r="E1151" s="1">
        <v>8</v>
      </c>
      <c r="F1151" s="1">
        <f>IF(A1151&lt;3.5,0,1)</f>
        <v>0</v>
      </c>
    </row>
    <row r="1152" spans="1:6" x14ac:dyDescent="0.4">
      <c r="A1152" s="2">
        <v>2</v>
      </c>
      <c r="B1152" t="s">
        <v>99</v>
      </c>
      <c r="C1152" t="s">
        <v>246</v>
      </c>
      <c r="D1152" t="s">
        <v>1444</v>
      </c>
      <c r="E1152" s="1">
        <v>8</v>
      </c>
      <c r="F1152" s="1">
        <f>IF(A1152&lt;3.5,0,1)</f>
        <v>0</v>
      </c>
    </row>
    <row r="1153" spans="1:6" x14ac:dyDescent="0.4">
      <c r="A1153" s="2">
        <v>3</v>
      </c>
      <c r="B1153" t="s">
        <v>24</v>
      </c>
      <c r="C1153" t="s">
        <v>337</v>
      </c>
      <c r="D1153" t="s">
        <v>1452</v>
      </c>
      <c r="E1153" s="1">
        <v>8</v>
      </c>
      <c r="F1153" s="1">
        <f>IF(A1153&lt;3.5,0,1)</f>
        <v>0</v>
      </c>
    </row>
    <row r="1154" spans="1:6" x14ac:dyDescent="0.4">
      <c r="A1154" s="2">
        <v>3</v>
      </c>
      <c r="B1154" t="s">
        <v>24</v>
      </c>
      <c r="C1154" t="s">
        <v>46</v>
      </c>
      <c r="D1154" t="s">
        <v>1464</v>
      </c>
      <c r="E1154" s="1">
        <v>8</v>
      </c>
      <c r="F1154" s="1">
        <f>IF(A1154&lt;3.5,0,1)</f>
        <v>0</v>
      </c>
    </row>
    <row r="1155" spans="1:6" x14ac:dyDescent="0.4">
      <c r="A1155" s="2">
        <v>1</v>
      </c>
      <c r="B1155" t="s">
        <v>33</v>
      </c>
      <c r="C1155" t="s">
        <v>1472</v>
      </c>
      <c r="D1155" t="s">
        <v>1473</v>
      </c>
      <c r="E1155" s="1">
        <v>8</v>
      </c>
      <c r="F1155" s="1">
        <f>IF(A1155&lt;3.5,0,1)</f>
        <v>0</v>
      </c>
    </row>
    <row r="1156" spans="1:6" x14ac:dyDescent="0.4">
      <c r="A1156" s="2">
        <v>1</v>
      </c>
      <c r="B1156" t="s">
        <v>75</v>
      </c>
      <c r="C1156" t="s">
        <v>76</v>
      </c>
      <c r="D1156" t="s">
        <v>1477</v>
      </c>
      <c r="E1156" s="1">
        <v>8</v>
      </c>
      <c r="F1156" s="1">
        <f>IF(A1156&lt;3.5,0,1)</f>
        <v>0</v>
      </c>
    </row>
    <row r="1157" spans="1:6" x14ac:dyDescent="0.4">
      <c r="A1157" s="2">
        <v>1</v>
      </c>
      <c r="B1157" t="s">
        <v>8</v>
      </c>
      <c r="C1157" t="s">
        <v>41</v>
      </c>
      <c r="D1157" t="s">
        <v>1483</v>
      </c>
      <c r="E1157" s="1">
        <v>8</v>
      </c>
      <c r="F1157" s="1">
        <f>IF(A1157&lt;3.5,0,1)</f>
        <v>0</v>
      </c>
    </row>
    <row r="1158" spans="1:6" x14ac:dyDescent="0.4">
      <c r="A1158" s="2">
        <v>3</v>
      </c>
      <c r="B1158" t="s">
        <v>55</v>
      </c>
      <c r="C1158" t="s">
        <v>1484</v>
      </c>
      <c r="D1158" t="s">
        <v>1485</v>
      </c>
      <c r="E1158" s="1">
        <v>8</v>
      </c>
      <c r="F1158" s="1">
        <f>IF(A1158&lt;3.5,0,1)</f>
        <v>0</v>
      </c>
    </row>
    <row r="1159" spans="1:6" x14ac:dyDescent="0.4">
      <c r="A1159" s="2">
        <v>1</v>
      </c>
      <c r="B1159" t="s">
        <v>21</v>
      </c>
      <c r="C1159" t="s">
        <v>551</v>
      </c>
      <c r="D1159" t="s">
        <v>1486</v>
      </c>
      <c r="E1159" s="1">
        <v>8</v>
      </c>
      <c r="F1159" s="1">
        <f>IF(A1159&lt;3.5,0,1)</f>
        <v>0</v>
      </c>
    </row>
    <row r="1160" spans="1:6" x14ac:dyDescent="0.4">
      <c r="A1160" s="2">
        <v>3</v>
      </c>
      <c r="B1160" t="s">
        <v>27</v>
      </c>
      <c r="C1160" t="s">
        <v>1487</v>
      </c>
      <c r="D1160" t="s">
        <v>1488</v>
      </c>
      <c r="E1160" s="1">
        <v>8</v>
      </c>
      <c r="F1160" s="1">
        <f>IF(A1160&lt;3.5,0,1)</f>
        <v>0</v>
      </c>
    </row>
    <row r="1161" spans="1:6" x14ac:dyDescent="0.4">
      <c r="A1161" s="2">
        <v>3</v>
      </c>
      <c r="B1161" t="s">
        <v>75</v>
      </c>
      <c r="C1161" t="s">
        <v>76</v>
      </c>
      <c r="D1161" t="s">
        <v>1489</v>
      </c>
      <c r="E1161" s="1">
        <v>8</v>
      </c>
      <c r="F1161" s="1">
        <f>IF(A1161&lt;3.5,0,1)</f>
        <v>0</v>
      </c>
    </row>
    <row r="1162" spans="1:6" x14ac:dyDescent="0.4">
      <c r="A1162" s="2">
        <v>3</v>
      </c>
      <c r="B1162" t="s">
        <v>58</v>
      </c>
      <c r="C1162" t="s">
        <v>118</v>
      </c>
      <c r="D1162" t="s">
        <v>1490</v>
      </c>
      <c r="E1162" s="1">
        <v>8</v>
      </c>
      <c r="F1162" s="1">
        <f>IF(A1162&lt;3.5,0,1)</f>
        <v>0</v>
      </c>
    </row>
    <row r="1163" spans="1:6" x14ac:dyDescent="0.4">
      <c r="A1163" s="2">
        <v>3</v>
      </c>
      <c r="B1163" t="s">
        <v>55</v>
      </c>
      <c r="C1163" t="s">
        <v>768</v>
      </c>
      <c r="D1163" t="s">
        <v>1491</v>
      </c>
      <c r="E1163" s="1">
        <v>8</v>
      </c>
      <c r="F1163" s="1">
        <f>IF(A1163&lt;3.5,0,1)</f>
        <v>0</v>
      </c>
    </row>
    <row r="1164" spans="1:6" x14ac:dyDescent="0.4">
      <c r="A1164" s="2">
        <v>1</v>
      </c>
      <c r="B1164" t="s">
        <v>88</v>
      </c>
      <c r="C1164" t="s">
        <v>355</v>
      </c>
      <c r="D1164" t="s">
        <v>1494</v>
      </c>
      <c r="E1164" s="1">
        <v>8</v>
      </c>
      <c r="F1164" s="1">
        <f>IF(A1164&lt;3.5,0,1)</f>
        <v>0</v>
      </c>
    </row>
    <row r="1165" spans="1:6" x14ac:dyDescent="0.4">
      <c r="A1165" s="2">
        <v>1</v>
      </c>
      <c r="B1165" t="s">
        <v>8</v>
      </c>
      <c r="C1165" t="s">
        <v>1498</v>
      </c>
      <c r="D1165" t="s">
        <v>1499</v>
      </c>
      <c r="E1165" s="1">
        <v>8</v>
      </c>
      <c r="F1165" s="1">
        <f>IF(A1165&lt;3.5,0,1)</f>
        <v>0</v>
      </c>
    </row>
    <row r="1166" spans="1:6" x14ac:dyDescent="0.4">
      <c r="A1166" s="2">
        <v>1</v>
      </c>
      <c r="B1166" t="s">
        <v>24</v>
      </c>
      <c r="C1166" t="s">
        <v>337</v>
      </c>
      <c r="D1166" t="s">
        <v>1500</v>
      </c>
      <c r="E1166" s="1">
        <v>8</v>
      </c>
      <c r="F1166" s="1">
        <f>IF(A1166&lt;3.5,0,1)</f>
        <v>0</v>
      </c>
    </row>
    <row r="1167" spans="1:6" x14ac:dyDescent="0.4">
      <c r="A1167" s="2">
        <v>1</v>
      </c>
      <c r="B1167" t="s">
        <v>1216</v>
      </c>
      <c r="C1167" t="s">
        <v>1369</v>
      </c>
      <c r="D1167" t="s">
        <v>1504</v>
      </c>
      <c r="E1167" s="1">
        <v>8</v>
      </c>
      <c r="F1167" s="1">
        <f>IF(A1167&lt;3.5,0,1)</f>
        <v>0</v>
      </c>
    </row>
    <row r="1168" spans="1:6" x14ac:dyDescent="0.4">
      <c r="A1168" s="2">
        <v>1</v>
      </c>
      <c r="B1168" t="s">
        <v>5</v>
      </c>
      <c r="C1168" t="s">
        <v>278</v>
      </c>
      <c r="D1168" t="s">
        <v>1507</v>
      </c>
      <c r="E1168" s="1">
        <v>8</v>
      </c>
      <c r="F1168" s="1">
        <f>IF(A1168&lt;3.5,0,1)</f>
        <v>0</v>
      </c>
    </row>
    <row r="1169" spans="1:6" x14ac:dyDescent="0.4">
      <c r="A1169" s="2">
        <v>2</v>
      </c>
      <c r="B1169" t="s">
        <v>24</v>
      </c>
      <c r="C1169" t="s">
        <v>337</v>
      </c>
      <c r="D1169" t="s">
        <v>1512</v>
      </c>
      <c r="E1169" s="1">
        <v>8</v>
      </c>
      <c r="F1169" s="1">
        <f>IF(A1169&lt;3.5,0,1)</f>
        <v>0</v>
      </c>
    </row>
    <row r="1170" spans="1:6" x14ac:dyDescent="0.4">
      <c r="A1170" s="2">
        <v>1</v>
      </c>
      <c r="B1170" t="s">
        <v>36</v>
      </c>
      <c r="C1170" t="s">
        <v>367</v>
      </c>
      <c r="D1170" t="s">
        <v>1521</v>
      </c>
      <c r="E1170" s="1">
        <v>8</v>
      </c>
      <c r="F1170" s="1">
        <f>IF(A1170&lt;3.5,0,1)</f>
        <v>0</v>
      </c>
    </row>
    <row r="1171" spans="1:6" x14ac:dyDescent="0.4">
      <c r="A1171" s="2">
        <v>1</v>
      </c>
      <c r="B1171" t="s">
        <v>99</v>
      </c>
      <c r="C1171" t="s">
        <v>246</v>
      </c>
      <c r="D1171" t="s">
        <v>1522</v>
      </c>
      <c r="E1171" s="1">
        <v>8</v>
      </c>
      <c r="F1171" s="1">
        <f>IF(A1171&lt;3.5,0,1)</f>
        <v>0</v>
      </c>
    </row>
    <row r="1172" spans="1:6" x14ac:dyDescent="0.4">
      <c r="A1172" s="2">
        <v>1</v>
      </c>
      <c r="B1172" t="s">
        <v>24</v>
      </c>
      <c r="C1172" t="s">
        <v>46</v>
      </c>
      <c r="D1172" t="s">
        <v>1523</v>
      </c>
      <c r="E1172" s="1">
        <v>8</v>
      </c>
      <c r="F1172" s="1">
        <f>IF(A1172&lt;3.5,0,1)</f>
        <v>0</v>
      </c>
    </row>
    <row r="1173" spans="1:6" x14ac:dyDescent="0.4">
      <c r="A1173" s="2">
        <v>1</v>
      </c>
      <c r="B1173" t="s">
        <v>12</v>
      </c>
      <c r="C1173" t="s">
        <v>1539</v>
      </c>
      <c r="D1173" t="s">
        <v>1540</v>
      </c>
      <c r="E1173" s="1">
        <v>8</v>
      </c>
      <c r="F1173" s="1">
        <f>IF(A1173&lt;3.5,0,1)</f>
        <v>0</v>
      </c>
    </row>
    <row r="1174" spans="1:6" x14ac:dyDescent="0.4">
      <c r="A1174" s="2">
        <v>3</v>
      </c>
      <c r="B1174" t="s">
        <v>99</v>
      </c>
      <c r="C1174" t="s">
        <v>1561</v>
      </c>
      <c r="D1174" t="s">
        <v>1562</v>
      </c>
      <c r="E1174" s="1">
        <v>8</v>
      </c>
      <c r="F1174" s="1">
        <f>IF(A1174&lt;3.5,0,1)</f>
        <v>0</v>
      </c>
    </row>
    <row r="1175" spans="1:6" x14ac:dyDescent="0.4">
      <c r="A1175" s="2">
        <v>3</v>
      </c>
      <c r="B1175" t="s">
        <v>5</v>
      </c>
      <c r="C1175" t="s">
        <v>183</v>
      </c>
      <c r="D1175" t="s">
        <v>1570</v>
      </c>
      <c r="E1175" s="1">
        <v>8</v>
      </c>
      <c r="F1175" s="1">
        <f>IF(A1175&lt;3.5,0,1)</f>
        <v>0</v>
      </c>
    </row>
    <row r="1176" spans="1:6" x14ac:dyDescent="0.4">
      <c r="A1176" s="2">
        <v>2</v>
      </c>
      <c r="B1176" t="s">
        <v>5</v>
      </c>
      <c r="C1176" t="s">
        <v>183</v>
      </c>
      <c r="D1176" t="s">
        <v>1572</v>
      </c>
      <c r="E1176" s="1">
        <v>8</v>
      </c>
      <c r="F1176" s="1">
        <f>IF(A1176&lt;3.5,0,1)</f>
        <v>0</v>
      </c>
    </row>
    <row r="1177" spans="1:6" x14ac:dyDescent="0.4">
      <c r="A1177" s="2">
        <v>2</v>
      </c>
      <c r="B1177" t="s">
        <v>1574</v>
      </c>
      <c r="C1177" t="s">
        <v>1575</v>
      </c>
      <c r="D1177" t="s">
        <v>1576</v>
      </c>
      <c r="E1177" s="1">
        <v>8</v>
      </c>
      <c r="F1177" s="1">
        <f>IF(A1177&lt;3.5,0,1)</f>
        <v>0</v>
      </c>
    </row>
    <row r="1178" spans="1:6" x14ac:dyDescent="0.4">
      <c r="A1178" s="2">
        <v>1</v>
      </c>
      <c r="B1178" t="s">
        <v>33</v>
      </c>
      <c r="C1178" t="s">
        <v>1255</v>
      </c>
      <c r="D1178" t="s">
        <v>520</v>
      </c>
      <c r="E1178" s="1">
        <v>8</v>
      </c>
      <c r="F1178" s="1">
        <f>IF(A1178&lt;3.5,0,1)</f>
        <v>0</v>
      </c>
    </row>
    <row r="1179" spans="1:6" x14ac:dyDescent="0.4">
      <c r="A1179" s="2">
        <v>3</v>
      </c>
      <c r="B1179" t="s">
        <v>15</v>
      </c>
      <c r="C1179" t="s">
        <v>348</v>
      </c>
      <c r="D1179" t="s">
        <v>1587</v>
      </c>
      <c r="E1179" s="1">
        <v>8</v>
      </c>
      <c r="F1179" s="1">
        <f>IF(A1179&lt;3.5,0,1)</f>
        <v>0</v>
      </c>
    </row>
    <row r="1180" spans="1:6" x14ac:dyDescent="0.4">
      <c r="A1180" s="2">
        <v>3</v>
      </c>
      <c r="B1180" t="s">
        <v>48</v>
      </c>
      <c r="C1180" t="s">
        <v>188</v>
      </c>
      <c r="D1180" t="s">
        <v>1589</v>
      </c>
      <c r="E1180" s="1">
        <v>8</v>
      </c>
      <c r="F1180" s="1">
        <f>IF(A1180&lt;3.5,0,1)</f>
        <v>0</v>
      </c>
    </row>
    <row r="1181" spans="1:6" x14ac:dyDescent="0.4">
      <c r="A1181" s="2">
        <v>2</v>
      </c>
      <c r="B1181" t="s">
        <v>5</v>
      </c>
      <c r="C1181" t="s">
        <v>91</v>
      </c>
      <c r="D1181" t="s">
        <v>1590</v>
      </c>
      <c r="E1181" s="1">
        <v>8</v>
      </c>
      <c r="F1181" s="1">
        <f>IF(A1181&lt;3.5,0,1)</f>
        <v>0</v>
      </c>
    </row>
    <row r="1182" spans="1:6" x14ac:dyDescent="0.4">
      <c r="A1182" s="2">
        <v>1</v>
      </c>
      <c r="B1182" t="s">
        <v>55</v>
      </c>
      <c r="C1182" t="s">
        <v>83</v>
      </c>
      <c r="D1182" t="s">
        <v>1599</v>
      </c>
      <c r="E1182" s="1">
        <v>8</v>
      </c>
      <c r="F1182" s="1">
        <f>IF(A1182&lt;3.5,0,1)</f>
        <v>0</v>
      </c>
    </row>
    <row r="1183" spans="1:6" x14ac:dyDescent="0.4">
      <c r="A1183" s="2">
        <v>3</v>
      </c>
      <c r="B1183" t="s">
        <v>18</v>
      </c>
      <c r="C1183" t="s">
        <v>311</v>
      </c>
      <c r="D1183" t="s">
        <v>1600</v>
      </c>
      <c r="E1183" s="1">
        <v>8</v>
      </c>
      <c r="F1183" s="1">
        <f>IF(A1183&lt;3.5,0,1)</f>
        <v>0</v>
      </c>
    </row>
    <row r="1184" spans="1:6" x14ac:dyDescent="0.4">
      <c r="A1184" s="2">
        <v>1</v>
      </c>
      <c r="B1184" t="s">
        <v>4</v>
      </c>
      <c r="C1184" t="s">
        <v>832</v>
      </c>
      <c r="D1184" t="s">
        <v>1603</v>
      </c>
      <c r="E1184" s="1">
        <v>8</v>
      </c>
      <c r="F1184" s="1">
        <f>IF(A1184&lt;3.5,0,1)</f>
        <v>0</v>
      </c>
    </row>
    <row r="1185" spans="1:6" x14ac:dyDescent="0.4">
      <c r="A1185" s="2">
        <v>3</v>
      </c>
      <c r="B1185" t="s">
        <v>55</v>
      </c>
      <c r="C1185" t="s">
        <v>83</v>
      </c>
      <c r="D1185" t="s">
        <v>1604</v>
      </c>
      <c r="E1185" s="1">
        <v>8</v>
      </c>
      <c r="F1185" s="1">
        <f>IF(A1185&lt;3.5,0,1)</f>
        <v>0</v>
      </c>
    </row>
    <row r="1186" spans="1:6" x14ac:dyDescent="0.4">
      <c r="A1186" s="2">
        <v>1</v>
      </c>
      <c r="B1186" t="s">
        <v>75</v>
      </c>
      <c r="C1186" t="s">
        <v>717</v>
      </c>
      <c r="D1186" t="s">
        <v>1606</v>
      </c>
      <c r="E1186" s="1">
        <v>8</v>
      </c>
      <c r="F1186" s="1">
        <f>IF(A1186&lt;3.5,0,1)</f>
        <v>0</v>
      </c>
    </row>
    <row r="1187" spans="1:6" x14ac:dyDescent="0.4">
      <c r="A1187" s="2">
        <v>3</v>
      </c>
      <c r="B1187" t="s">
        <v>24</v>
      </c>
      <c r="C1187" t="s">
        <v>46</v>
      </c>
      <c r="D1187" t="s">
        <v>1607</v>
      </c>
      <c r="E1187" s="1">
        <v>8</v>
      </c>
      <c r="F1187" s="1">
        <f>IF(A1187&lt;3.5,0,1)</f>
        <v>0</v>
      </c>
    </row>
    <row r="1188" spans="1:6" x14ac:dyDescent="0.4">
      <c r="A1188" s="2">
        <v>1</v>
      </c>
      <c r="B1188" t="s">
        <v>104</v>
      </c>
      <c r="C1188" t="s">
        <v>499</v>
      </c>
      <c r="D1188" t="s">
        <v>1609</v>
      </c>
      <c r="E1188" s="1">
        <v>8</v>
      </c>
      <c r="F1188" s="1">
        <f>IF(A1188&lt;3.5,0,1)</f>
        <v>0</v>
      </c>
    </row>
    <row r="1189" spans="1:6" x14ac:dyDescent="0.4">
      <c r="A1189" s="2">
        <v>2</v>
      </c>
      <c r="B1189" t="s">
        <v>15</v>
      </c>
      <c r="C1189" t="s">
        <v>16</v>
      </c>
      <c r="D1189" t="s">
        <v>1612</v>
      </c>
      <c r="E1189" s="1">
        <v>8</v>
      </c>
      <c r="F1189" s="1">
        <f>IF(A1189&lt;3.5,0,1)</f>
        <v>0</v>
      </c>
    </row>
    <row r="1190" spans="1:6" x14ac:dyDescent="0.4">
      <c r="A1190" s="2">
        <v>1</v>
      </c>
      <c r="B1190" t="s">
        <v>8</v>
      </c>
      <c r="C1190" t="s">
        <v>240</v>
      </c>
      <c r="D1190" t="s">
        <v>1617</v>
      </c>
      <c r="E1190" s="1">
        <v>8</v>
      </c>
      <c r="F1190" s="1">
        <f>IF(A1190&lt;3.5,0,1)</f>
        <v>0</v>
      </c>
    </row>
    <row r="1191" spans="1:6" x14ac:dyDescent="0.4">
      <c r="A1191" s="2">
        <v>1</v>
      </c>
      <c r="B1191" t="s">
        <v>196</v>
      </c>
      <c r="C1191" t="s">
        <v>1621</v>
      </c>
      <c r="D1191" t="s">
        <v>1622</v>
      </c>
      <c r="E1191" s="1">
        <v>8</v>
      </c>
      <c r="F1191" s="1">
        <f>IF(A1191&lt;3.5,0,1)</f>
        <v>0</v>
      </c>
    </row>
    <row r="1192" spans="1:6" x14ac:dyDescent="0.4">
      <c r="A1192" s="2">
        <v>1</v>
      </c>
      <c r="B1192" t="s">
        <v>33</v>
      </c>
      <c r="C1192" t="s">
        <v>628</v>
      </c>
      <c r="D1192" t="s">
        <v>1623</v>
      </c>
      <c r="E1192" s="1">
        <v>8</v>
      </c>
      <c r="F1192" s="1">
        <f>IF(A1192&lt;3.5,0,1)</f>
        <v>0</v>
      </c>
    </row>
    <row r="1193" spans="1:6" x14ac:dyDescent="0.4">
      <c r="A1193" s="2">
        <v>1</v>
      </c>
      <c r="B1193" t="s">
        <v>1216</v>
      </c>
      <c r="C1193" t="s">
        <v>1217</v>
      </c>
      <c r="D1193" t="s">
        <v>1624</v>
      </c>
      <c r="E1193" s="1">
        <v>8</v>
      </c>
      <c r="F1193" s="1">
        <f>IF(A1193&lt;3.5,0,1)</f>
        <v>0</v>
      </c>
    </row>
    <row r="1194" spans="1:6" x14ac:dyDescent="0.4">
      <c r="A1194" s="2">
        <v>2</v>
      </c>
      <c r="B1194" t="s">
        <v>58</v>
      </c>
      <c r="C1194" t="s">
        <v>1625</v>
      </c>
      <c r="D1194" t="s">
        <v>1626</v>
      </c>
      <c r="E1194" s="1">
        <v>8</v>
      </c>
      <c r="F1194" s="1">
        <f>IF(A1194&lt;3.5,0,1)</f>
        <v>0</v>
      </c>
    </row>
    <row r="1195" spans="1:6" x14ac:dyDescent="0.4">
      <c r="A1195" s="2">
        <v>1</v>
      </c>
      <c r="B1195" t="s">
        <v>33</v>
      </c>
      <c r="C1195" t="s">
        <v>739</v>
      </c>
      <c r="D1195" t="s">
        <v>1630</v>
      </c>
      <c r="E1195" s="1">
        <v>8</v>
      </c>
      <c r="F1195" s="1">
        <f>IF(A1195&lt;3.5,0,1)</f>
        <v>0</v>
      </c>
    </row>
    <row r="1196" spans="1:6" x14ac:dyDescent="0.4">
      <c r="A1196" s="2">
        <v>1</v>
      </c>
      <c r="B1196" t="s">
        <v>8</v>
      </c>
      <c r="C1196" t="s">
        <v>1631</v>
      </c>
      <c r="D1196" t="s">
        <v>1632</v>
      </c>
      <c r="E1196" s="1">
        <v>8</v>
      </c>
      <c r="F1196" s="1">
        <f>IF(A1196&lt;3.5,0,1)</f>
        <v>0</v>
      </c>
    </row>
    <row r="1197" spans="1:6" x14ac:dyDescent="0.4">
      <c r="A1197" s="2">
        <v>1</v>
      </c>
      <c r="B1197" t="s">
        <v>99</v>
      </c>
      <c r="C1197" t="s">
        <v>246</v>
      </c>
      <c r="D1197" t="s">
        <v>1638</v>
      </c>
      <c r="E1197" s="1">
        <v>8</v>
      </c>
      <c r="F1197" s="1">
        <f>IF(A1197&lt;3.5,0,1)</f>
        <v>0</v>
      </c>
    </row>
    <row r="1198" spans="1:6" x14ac:dyDescent="0.4">
      <c r="A1198" s="2">
        <v>3</v>
      </c>
      <c r="B1198" t="s">
        <v>159</v>
      </c>
      <c r="C1198" t="s">
        <v>1639</v>
      </c>
      <c r="D1198" t="s">
        <v>1640</v>
      </c>
      <c r="E1198" s="1">
        <v>8</v>
      </c>
      <c r="F1198" s="1">
        <f>IF(A1198&lt;3.5,0,1)</f>
        <v>0</v>
      </c>
    </row>
    <row r="1199" spans="1:6" x14ac:dyDescent="0.4">
      <c r="A1199" s="2">
        <v>1</v>
      </c>
      <c r="B1199" t="s">
        <v>5</v>
      </c>
      <c r="C1199" t="s">
        <v>1196</v>
      </c>
      <c r="D1199" t="s">
        <v>1651</v>
      </c>
      <c r="E1199" s="1">
        <v>8</v>
      </c>
      <c r="F1199" s="1">
        <f>IF(A1199&lt;3.5,0,1)</f>
        <v>0</v>
      </c>
    </row>
    <row r="1200" spans="1:6" x14ac:dyDescent="0.4">
      <c r="A1200" s="2">
        <v>1</v>
      </c>
      <c r="B1200" t="s">
        <v>321</v>
      </c>
      <c r="C1200" t="s">
        <v>851</v>
      </c>
      <c r="D1200" t="s">
        <v>1652</v>
      </c>
      <c r="E1200" s="1">
        <v>8</v>
      </c>
      <c r="F1200" s="1">
        <f>IF(A1200&lt;3.5,0,1)</f>
        <v>0</v>
      </c>
    </row>
    <row r="1201" spans="1:6" x14ac:dyDescent="0.4">
      <c r="A1201" s="2">
        <v>1</v>
      </c>
      <c r="B1201" t="s">
        <v>18</v>
      </c>
      <c r="C1201" t="s">
        <v>270</v>
      </c>
      <c r="D1201" t="s">
        <v>1655</v>
      </c>
      <c r="E1201" s="1">
        <v>8</v>
      </c>
      <c r="F1201" s="1">
        <f>IF(A1201&lt;3.5,0,1)</f>
        <v>0</v>
      </c>
    </row>
    <row r="1202" spans="1:6" x14ac:dyDescent="0.4">
      <c r="A1202" s="2">
        <v>1</v>
      </c>
      <c r="B1202" t="s">
        <v>8</v>
      </c>
      <c r="C1202" t="s">
        <v>1658</v>
      </c>
      <c r="D1202" t="s">
        <v>1659</v>
      </c>
      <c r="E1202" s="1">
        <v>8</v>
      </c>
      <c r="F1202" s="1">
        <f>IF(A1202&lt;3.5,0,1)</f>
        <v>0</v>
      </c>
    </row>
    <row r="1203" spans="1:6" x14ac:dyDescent="0.4">
      <c r="A1203" s="2">
        <v>2</v>
      </c>
      <c r="B1203" t="s">
        <v>99</v>
      </c>
      <c r="C1203" t="s">
        <v>561</v>
      </c>
      <c r="D1203" t="s">
        <v>1664</v>
      </c>
      <c r="E1203" s="1">
        <v>8</v>
      </c>
      <c r="F1203" s="1">
        <f>IF(A1203&lt;3.5,0,1)</f>
        <v>0</v>
      </c>
    </row>
    <row r="1204" spans="1:6" x14ac:dyDescent="0.4">
      <c r="A1204" s="2">
        <v>2</v>
      </c>
      <c r="B1204" t="s">
        <v>4</v>
      </c>
      <c r="C1204" t="s">
        <v>735</v>
      </c>
      <c r="D1204" t="s">
        <v>1671</v>
      </c>
      <c r="E1204" s="1">
        <v>8</v>
      </c>
      <c r="F1204" s="1">
        <f>IF(A1204&lt;3.5,0,1)</f>
        <v>0</v>
      </c>
    </row>
    <row r="1205" spans="1:6" x14ac:dyDescent="0.4">
      <c r="A1205" s="2">
        <v>3</v>
      </c>
      <c r="B1205" t="s">
        <v>18</v>
      </c>
      <c r="C1205" t="s">
        <v>1676</v>
      </c>
      <c r="D1205" t="s">
        <v>1677</v>
      </c>
      <c r="E1205" s="1">
        <v>8</v>
      </c>
      <c r="F1205" s="1">
        <f>IF(A1205&lt;3.5,0,1)</f>
        <v>0</v>
      </c>
    </row>
    <row r="1206" spans="1:6" x14ac:dyDescent="0.4">
      <c r="A1206" s="2">
        <v>3</v>
      </c>
      <c r="B1206" t="s">
        <v>18</v>
      </c>
      <c r="C1206" t="s">
        <v>1678</v>
      </c>
      <c r="D1206" t="s">
        <v>1679</v>
      </c>
      <c r="E1206" s="1">
        <v>8</v>
      </c>
      <c r="F1206" s="1">
        <f>IF(A1206&lt;3.5,0,1)</f>
        <v>0</v>
      </c>
    </row>
    <row r="1207" spans="1:6" x14ac:dyDescent="0.4">
      <c r="A1207" s="2">
        <v>3</v>
      </c>
      <c r="B1207" t="s">
        <v>27</v>
      </c>
      <c r="C1207" t="s">
        <v>585</v>
      </c>
      <c r="D1207" t="s">
        <v>1689</v>
      </c>
      <c r="E1207" s="1">
        <v>8</v>
      </c>
      <c r="F1207" s="1">
        <f>IF(A1207&lt;3.5,0,1)</f>
        <v>0</v>
      </c>
    </row>
    <row r="1208" spans="1:6" x14ac:dyDescent="0.4">
      <c r="A1208" s="2">
        <v>1</v>
      </c>
      <c r="B1208" t="s">
        <v>364</v>
      </c>
      <c r="C1208" t="s">
        <v>1696</v>
      </c>
      <c r="D1208" t="s">
        <v>1697</v>
      </c>
      <c r="E1208" s="1">
        <v>8</v>
      </c>
      <c r="F1208" s="1">
        <f>IF(A1208&lt;3.5,0,1)</f>
        <v>0</v>
      </c>
    </row>
    <row r="1209" spans="1:6" x14ac:dyDescent="0.4">
      <c r="A1209" s="2">
        <v>3</v>
      </c>
      <c r="B1209" t="s">
        <v>15</v>
      </c>
      <c r="C1209" t="s">
        <v>16</v>
      </c>
      <c r="D1209" t="s">
        <v>1706</v>
      </c>
      <c r="E1209" s="1">
        <v>8</v>
      </c>
      <c r="F1209" s="1">
        <f>IF(A1209&lt;3.5,0,1)</f>
        <v>0</v>
      </c>
    </row>
    <row r="1210" spans="1:6" x14ac:dyDescent="0.4">
      <c r="A1210" s="2">
        <v>1</v>
      </c>
      <c r="B1210" t="s">
        <v>12</v>
      </c>
      <c r="C1210" t="s">
        <v>830</v>
      </c>
      <c r="D1210" t="s">
        <v>1707</v>
      </c>
      <c r="E1210" s="1">
        <v>8</v>
      </c>
      <c r="F1210" s="1">
        <f>IF(A1210&lt;3.5,0,1)</f>
        <v>0</v>
      </c>
    </row>
    <row r="1211" spans="1:6" x14ac:dyDescent="0.4">
      <c r="A1211" s="2">
        <v>1</v>
      </c>
      <c r="B1211" t="s">
        <v>27</v>
      </c>
      <c r="C1211" t="s">
        <v>1026</v>
      </c>
      <c r="D1211" t="s">
        <v>1708</v>
      </c>
      <c r="E1211" s="1">
        <v>8</v>
      </c>
      <c r="F1211" s="1">
        <f>IF(A1211&lt;3.5,0,1)</f>
        <v>0</v>
      </c>
    </row>
    <row r="1212" spans="1:6" x14ac:dyDescent="0.4">
      <c r="A1212" s="2">
        <v>2</v>
      </c>
      <c r="B1212" t="s">
        <v>99</v>
      </c>
      <c r="C1212" t="s">
        <v>246</v>
      </c>
      <c r="D1212" t="s">
        <v>1711</v>
      </c>
      <c r="E1212" s="1">
        <v>8</v>
      </c>
      <c r="F1212" s="1">
        <f>IF(A1212&lt;3.5,0,1)</f>
        <v>0</v>
      </c>
    </row>
    <row r="1213" spans="1:6" x14ac:dyDescent="0.4">
      <c r="A1213" s="2">
        <v>3</v>
      </c>
      <c r="B1213" t="s">
        <v>24</v>
      </c>
      <c r="C1213" t="s">
        <v>337</v>
      </c>
      <c r="D1213" t="s">
        <v>1721</v>
      </c>
      <c r="E1213" s="1">
        <v>8</v>
      </c>
      <c r="F1213" s="1">
        <f>IF(A1213&lt;3.5,0,1)</f>
        <v>0</v>
      </c>
    </row>
    <row r="1214" spans="1:6" x14ac:dyDescent="0.4">
      <c r="A1214" s="2">
        <v>1</v>
      </c>
      <c r="B1214" t="s">
        <v>18</v>
      </c>
      <c r="C1214" t="s">
        <v>1728</v>
      </c>
      <c r="D1214" t="s">
        <v>1729</v>
      </c>
      <c r="E1214" s="1">
        <v>8</v>
      </c>
      <c r="F1214" s="1">
        <f>IF(A1214&lt;3.5,0,1)</f>
        <v>0</v>
      </c>
    </row>
    <row r="1215" spans="1:6" x14ac:dyDescent="0.4">
      <c r="A1215" s="2">
        <v>1</v>
      </c>
      <c r="B1215" t="s">
        <v>24</v>
      </c>
      <c r="C1215" t="s">
        <v>46</v>
      </c>
      <c r="D1215" t="s">
        <v>1731</v>
      </c>
      <c r="E1215" s="1">
        <v>8</v>
      </c>
      <c r="F1215" s="1">
        <f>IF(A1215&lt;3.5,0,1)</f>
        <v>0</v>
      </c>
    </row>
    <row r="1216" spans="1:6" x14ac:dyDescent="0.4">
      <c r="A1216" s="2">
        <v>1</v>
      </c>
      <c r="B1216" t="s">
        <v>15</v>
      </c>
      <c r="C1216" t="s">
        <v>1740</v>
      </c>
      <c r="D1216" t="s">
        <v>1741</v>
      </c>
      <c r="E1216" s="1">
        <v>8</v>
      </c>
      <c r="F1216" s="1">
        <f>IF(A1216&lt;3.5,0,1)</f>
        <v>0</v>
      </c>
    </row>
    <row r="1217" spans="1:6" x14ac:dyDescent="0.4">
      <c r="A1217" s="2">
        <v>1</v>
      </c>
      <c r="B1217" t="s">
        <v>75</v>
      </c>
      <c r="C1217" t="s">
        <v>76</v>
      </c>
      <c r="D1217" t="s">
        <v>1742</v>
      </c>
      <c r="E1217" s="1">
        <v>8</v>
      </c>
      <c r="F1217" s="1">
        <f>IF(A1217&lt;3.5,0,1)</f>
        <v>0</v>
      </c>
    </row>
    <row r="1218" spans="1:6" x14ac:dyDescent="0.4">
      <c r="A1218" s="2">
        <v>1</v>
      </c>
      <c r="B1218" t="s">
        <v>8</v>
      </c>
      <c r="C1218" t="s">
        <v>1749</v>
      </c>
      <c r="D1218" t="s">
        <v>1750</v>
      </c>
      <c r="E1218" s="1">
        <v>8</v>
      </c>
      <c r="F1218" s="1">
        <f>IF(A1218&lt;3.5,0,1)</f>
        <v>0</v>
      </c>
    </row>
    <row r="1219" spans="1:6" x14ac:dyDescent="0.4">
      <c r="A1219" s="2">
        <v>1</v>
      </c>
      <c r="B1219" t="s">
        <v>15</v>
      </c>
      <c r="C1219" t="s">
        <v>16</v>
      </c>
      <c r="D1219" t="s">
        <v>1751</v>
      </c>
      <c r="E1219" s="1">
        <v>8</v>
      </c>
      <c r="F1219" s="1">
        <f>IF(A1219&lt;3.5,0,1)</f>
        <v>0</v>
      </c>
    </row>
    <row r="1220" spans="1:6" x14ac:dyDescent="0.4">
      <c r="A1220" s="2">
        <v>1</v>
      </c>
      <c r="B1220" t="s">
        <v>15</v>
      </c>
      <c r="C1220" t="s">
        <v>16</v>
      </c>
      <c r="D1220" t="s">
        <v>1759</v>
      </c>
      <c r="E1220" s="1">
        <v>8</v>
      </c>
      <c r="F1220" s="1">
        <f>IF(A1220&lt;3.5,0,1)</f>
        <v>0</v>
      </c>
    </row>
    <row r="1221" spans="1:6" x14ac:dyDescent="0.4">
      <c r="A1221" s="2">
        <v>1</v>
      </c>
      <c r="B1221" t="s">
        <v>166</v>
      </c>
      <c r="C1221" t="s">
        <v>167</v>
      </c>
      <c r="D1221" t="s">
        <v>1765</v>
      </c>
      <c r="E1221" s="1">
        <v>8</v>
      </c>
      <c r="F1221" s="1">
        <f>IF(A1221&lt;3.5,0,1)</f>
        <v>0</v>
      </c>
    </row>
    <row r="1222" spans="1:6" x14ac:dyDescent="0.4">
      <c r="A1222" s="2">
        <v>1</v>
      </c>
      <c r="B1222" t="s">
        <v>12</v>
      </c>
      <c r="C1222" t="s">
        <v>1767</v>
      </c>
      <c r="D1222" t="s">
        <v>1768</v>
      </c>
      <c r="E1222" s="1">
        <v>8</v>
      </c>
      <c r="F1222" s="1">
        <f>IF(A1222&lt;3.5,0,1)</f>
        <v>0</v>
      </c>
    </row>
    <row r="1223" spans="1:6" x14ac:dyDescent="0.4">
      <c r="A1223" s="2">
        <v>1</v>
      </c>
      <c r="B1223" t="s">
        <v>8</v>
      </c>
      <c r="C1223" t="s">
        <v>1124</v>
      </c>
      <c r="D1223" t="s">
        <v>1769</v>
      </c>
      <c r="E1223" s="1">
        <v>8</v>
      </c>
      <c r="F1223" s="1">
        <f>IF(A1223&lt;3.5,0,1)</f>
        <v>0</v>
      </c>
    </row>
    <row r="1224" spans="1:6" x14ac:dyDescent="0.4">
      <c r="A1224" s="2">
        <v>1</v>
      </c>
      <c r="B1224" t="s">
        <v>58</v>
      </c>
      <c r="C1224" t="s">
        <v>59</v>
      </c>
      <c r="D1224" t="s">
        <v>1779</v>
      </c>
      <c r="E1224" s="1">
        <v>8</v>
      </c>
      <c r="F1224" s="1">
        <f>IF(A1224&lt;3.5,0,1)</f>
        <v>0</v>
      </c>
    </row>
    <row r="1225" spans="1:6" x14ac:dyDescent="0.4">
      <c r="A1225" s="2">
        <v>1</v>
      </c>
      <c r="B1225" t="s">
        <v>15</v>
      </c>
      <c r="C1225" t="s">
        <v>1782</v>
      </c>
      <c r="D1225" t="s">
        <v>1783</v>
      </c>
      <c r="E1225" s="1">
        <v>8</v>
      </c>
      <c r="F1225" s="1">
        <f>IF(A1225&lt;3.5,0,1)</f>
        <v>0</v>
      </c>
    </row>
    <row r="1226" spans="1:6" x14ac:dyDescent="0.4">
      <c r="A1226" s="2">
        <v>1</v>
      </c>
      <c r="B1226" t="s">
        <v>8</v>
      </c>
      <c r="C1226" t="s">
        <v>1785</v>
      </c>
      <c r="D1226" t="s">
        <v>1786</v>
      </c>
      <c r="E1226" s="1">
        <v>8</v>
      </c>
      <c r="F1226" s="1">
        <f>IF(A1226&lt;3.5,0,1)</f>
        <v>0</v>
      </c>
    </row>
    <row r="1227" spans="1:6" x14ac:dyDescent="0.4">
      <c r="A1227" s="2">
        <v>1</v>
      </c>
      <c r="B1227" t="s">
        <v>36</v>
      </c>
      <c r="C1227" t="s">
        <v>1791</v>
      </c>
      <c r="D1227" t="s">
        <v>1792</v>
      </c>
      <c r="E1227" s="1">
        <v>8</v>
      </c>
      <c r="F1227" s="1">
        <f>IF(A1227&lt;3.5,0,1)</f>
        <v>0</v>
      </c>
    </row>
    <row r="1228" spans="1:6" x14ac:dyDescent="0.4">
      <c r="A1228" s="2">
        <v>1</v>
      </c>
      <c r="B1228" t="s">
        <v>196</v>
      </c>
      <c r="C1228" t="s">
        <v>1327</v>
      </c>
      <c r="D1228" t="s">
        <v>1793</v>
      </c>
      <c r="E1228" s="1">
        <v>8</v>
      </c>
      <c r="F1228" s="1">
        <f>IF(A1228&lt;3.5,0,1)</f>
        <v>0</v>
      </c>
    </row>
    <row r="1229" spans="1:6" x14ac:dyDescent="0.4">
      <c r="A1229" s="2">
        <v>1</v>
      </c>
      <c r="B1229" t="s">
        <v>605</v>
      </c>
      <c r="C1229" t="s">
        <v>1794</v>
      </c>
      <c r="D1229" t="s">
        <v>1795</v>
      </c>
      <c r="E1229" s="1">
        <v>8</v>
      </c>
      <c r="F1229" s="1">
        <f>IF(A1229&lt;3.5,0,1)</f>
        <v>0</v>
      </c>
    </row>
    <row r="1230" spans="1:6" x14ac:dyDescent="0.4">
      <c r="A1230" s="2">
        <v>1</v>
      </c>
      <c r="B1230" t="s">
        <v>48</v>
      </c>
      <c r="C1230" t="s">
        <v>1536</v>
      </c>
      <c r="D1230" t="s">
        <v>1537</v>
      </c>
      <c r="E1230" s="1" t="str">
        <f>IF(ISNUMBER(SEARCH("repeat",C1230)), "11","")</f>
        <v>11</v>
      </c>
      <c r="F1230" s="1">
        <f>IF(A1230&lt;3.5,0,1)</f>
        <v>0</v>
      </c>
    </row>
    <row r="1231" spans="1:6" x14ac:dyDescent="0.4">
      <c r="A1231" s="2">
        <v>2</v>
      </c>
      <c r="B1231" t="s">
        <v>88</v>
      </c>
      <c r="C1231" t="s">
        <v>89</v>
      </c>
      <c r="D1231" t="s">
        <v>90</v>
      </c>
      <c r="E1231" s="1" t="str">
        <f>IF(ISNUMBER(SEARCH("repeat",D1231)), "11","")</f>
        <v>11</v>
      </c>
      <c r="F1231" s="1">
        <f>IF(A1231&lt;3.5,0,1)</f>
        <v>0</v>
      </c>
    </row>
    <row r="1232" spans="1:6" x14ac:dyDescent="0.4">
      <c r="A1232" s="2">
        <v>1</v>
      </c>
      <c r="B1232" t="s">
        <v>99</v>
      </c>
      <c r="C1232" t="s">
        <v>111</v>
      </c>
      <c r="D1232" t="s">
        <v>112</v>
      </c>
      <c r="E1232" s="1" t="str">
        <f>IF(ISNUMBER(SEARCH("repeat",D1232)), "11","")</f>
        <v>11</v>
      </c>
      <c r="F1232" s="1">
        <f>IF(A1232&lt;3.5,0,1)</f>
        <v>0</v>
      </c>
    </row>
    <row r="1233" spans="1:6" x14ac:dyDescent="0.4">
      <c r="A1233" s="2">
        <v>3</v>
      </c>
      <c r="B1233" t="s">
        <v>12</v>
      </c>
      <c r="C1233" t="s">
        <v>145</v>
      </c>
      <c r="D1233" t="s">
        <v>146</v>
      </c>
      <c r="E1233" s="1" t="str">
        <f>IF(ISNUMBER(SEARCH("repeat",D1233)), "11","")</f>
        <v>11</v>
      </c>
      <c r="F1233" s="1">
        <f>IF(A1233&lt;3.5,0,1)</f>
        <v>0</v>
      </c>
    </row>
    <row r="1234" spans="1:6" x14ac:dyDescent="0.4">
      <c r="A1234" s="2">
        <v>3</v>
      </c>
      <c r="B1234" t="s">
        <v>15</v>
      </c>
      <c r="C1234" t="s">
        <v>125</v>
      </c>
      <c r="D1234" t="s">
        <v>265</v>
      </c>
      <c r="E1234" s="1" t="str">
        <f>IF(ISNUMBER(SEARCH("repeat",D1234)), "11","")</f>
        <v>11</v>
      </c>
      <c r="F1234" s="1">
        <f>IF(A1234&lt;3.5,0,1)</f>
        <v>0</v>
      </c>
    </row>
    <row r="1235" spans="1:6" x14ac:dyDescent="0.4">
      <c r="A1235" s="2">
        <v>2</v>
      </c>
      <c r="B1235" t="s">
        <v>4</v>
      </c>
      <c r="C1235" t="s">
        <v>372</v>
      </c>
      <c r="D1235" t="s">
        <v>373</v>
      </c>
      <c r="E1235" s="1" t="str">
        <f>IF(ISNUMBER(SEARCH("repeat",D1235)), "11","")</f>
        <v>11</v>
      </c>
      <c r="F1235" s="1">
        <f>IF(A1235&lt;3.5,0,1)</f>
        <v>0</v>
      </c>
    </row>
    <row r="1236" spans="1:6" x14ac:dyDescent="0.4">
      <c r="A1236" s="2">
        <v>2</v>
      </c>
      <c r="B1236" t="s">
        <v>5</v>
      </c>
      <c r="C1236" t="s">
        <v>183</v>
      </c>
      <c r="D1236" t="s">
        <v>412</v>
      </c>
      <c r="E1236" s="1" t="str">
        <f>IF(ISNUMBER(SEARCH("repeat",D1236)), "11","")</f>
        <v>11</v>
      </c>
      <c r="F1236" s="1">
        <f>IF(A1236&lt;3.5,0,1)</f>
        <v>0</v>
      </c>
    </row>
    <row r="1237" spans="1:6" x14ac:dyDescent="0.4">
      <c r="A1237" s="2">
        <v>1</v>
      </c>
      <c r="B1237" t="s">
        <v>8</v>
      </c>
      <c r="C1237" t="s">
        <v>487</v>
      </c>
      <c r="D1237" t="s">
        <v>488</v>
      </c>
      <c r="E1237" s="1" t="str">
        <f>IF(ISNUMBER(SEARCH("repeat",D1237)), "11","")</f>
        <v>11</v>
      </c>
      <c r="F1237" s="1">
        <f>IF(A1237&lt;3.5,0,1)</f>
        <v>0</v>
      </c>
    </row>
    <row r="1238" spans="1:6" x14ac:dyDescent="0.4">
      <c r="A1238" s="2">
        <v>1</v>
      </c>
      <c r="B1238" t="s">
        <v>8</v>
      </c>
      <c r="C1238" t="s">
        <v>532</v>
      </c>
      <c r="D1238" t="s">
        <v>533</v>
      </c>
      <c r="E1238" s="1" t="str">
        <f>IF(ISNUMBER(SEARCH("repeat",D1238)), "11","")</f>
        <v>11</v>
      </c>
      <c r="F1238" s="1">
        <f>IF(A1238&lt;3.5,0,1)</f>
        <v>0</v>
      </c>
    </row>
    <row r="1239" spans="1:6" x14ac:dyDescent="0.4">
      <c r="A1239" s="2">
        <v>1</v>
      </c>
      <c r="B1239" t="s">
        <v>99</v>
      </c>
      <c r="C1239" t="s">
        <v>246</v>
      </c>
      <c r="D1239" t="s">
        <v>537</v>
      </c>
      <c r="E1239" s="1" t="str">
        <f>IF(ISNUMBER(SEARCH("repeat",D1239)), "11","")</f>
        <v>11</v>
      </c>
      <c r="F1239" s="1">
        <f>IF(A1239&lt;3.5,0,1)</f>
        <v>0</v>
      </c>
    </row>
    <row r="1240" spans="1:6" x14ac:dyDescent="0.4">
      <c r="A1240" s="2">
        <v>3</v>
      </c>
      <c r="B1240" t="s">
        <v>18</v>
      </c>
      <c r="C1240" t="s">
        <v>179</v>
      </c>
      <c r="D1240" t="s">
        <v>609</v>
      </c>
      <c r="E1240" s="1" t="str">
        <f>IF(ISNUMBER(SEARCH("repeat",D1240)), "11","")</f>
        <v>11</v>
      </c>
      <c r="F1240" s="1">
        <f>IF(A1240&lt;3.5,0,1)</f>
        <v>0</v>
      </c>
    </row>
    <row r="1241" spans="1:6" x14ac:dyDescent="0.4">
      <c r="A1241" s="2">
        <v>3</v>
      </c>
      <c r="B1241" t="s">
        <v>48</v>
      </c>
      <c r="C1241" t="s">
        <v>392</v>
      </c>
      <c r="D1241" t="s">
        <v>640</v>
      </c>
      <c r="E1241" s="1" t="str">
        <f>IF(ISNUMBER(SEARCH("repeat",D1241)), "11","")</f>
        <v>11</v>
      </c>
      <c r="F1241" s="1">
        <f>IF(A1241&lt;3.5,0,1)</f>
        <v>0</v>
      </c>
    </row>
    <row r="1242" spans="1:6" x14ac:dyDescent="0.4">
      <c r="A1242" s="2">
        <v>1</v>
      </c>
      <c r="B1242" t="s">
        <v>99</v>
      </c>
      <c r="C1242" t="s">
        <v>111</v>
      </c>
      <c r="D1242" t="s">
        <v>695</v>
      </c>
      <c r="E1242" s="1" t="str">
        <f>IF(ISNUMBER(SEARCH("repeat",D1242)), "11","")</f>
        <v>11</v>
      </c>
      <c r="F1242" s="1">
        <f>IF(A1242&lt;3.5,0,1)</f>
        <v>0</v>
      </c>
    </row>
    <row r="1243" spans="1:6" x14ac:dyDescent="0.4">
      <c r="A1243" s="2">
        <v>3</v>
      </c>
      <c r="B1243" t="s">
        <v>15</v>
      </c>
      <c r="C1243" t="s">
        <v>348</v>
      </c>
      <c r="D1243" t="s">
        <v>699</v>
      </c>
      <c r="E1243" s="1" t="str">
        <f>IF(ISNUMBER(SEARCH("repeat",D1243)), "11","")</f>
        <v>11</v>
      </c>
      <c r="F1243" s="1">
        <f>IF(A1243&lt;3.5,0,1)</f>
        <v>0</v>
      </c>
    </row>
    <row r="1244" spans="1:6" x14ac:dyDescent="0.4">
      <c r="A1244" s="2">
        <v>3</v>
      </c>
      <c r="B1244" t="s">
        <v>134</v>
      </c>
      <c r="C1244" t="s">
        <v>199</v>
      </c>
      <c r="D1244" t="s">
        <v>850</v>
      </c>
      <c r="E1244" s="1" t="str">
        <f>IF(ISNUMBER(SEARCH("repeat",D1244)), "11","")</f>
        <v>11</v>
      </c>
      <c r="F1244" s="1">
        <f>IF(A1244&lt;3.5,0,1)</f>
        <v>0</v>
      </c>
    </row>
    <row r="1245" spans="1:6" x14ac:dyDescent="0.4">
      <c r="A1245" s="2">
        <v>3</v>
      </c>
      <c r="B1245" t="s">
        <v>5</v>
      </c>
      <c r="C1245" t="s">
        <v>976</v>
      </c>
      <c r="D1245" t="s">
        <v>977</v>
      </c>
      <c r="E1245" s="1" t="str">
        <f>IF(ISNUMBER(SEARCH("repeat",D1245)), "11","")</f>
        <v>11</v>
      </c>
      <c r="F1245" s="1">
        <f>IF(A1245&lt;3.5,0,1)</f>
        <v>0</v>
      </c>
    </row>
    <row r="1246" spans="1:6" x14ac:dyDescent="0.4">
      <c r="A1246" s="2">
        <v>1</v>
      </c>
      <c r="B1246" t="s">
        <v>4</v>
      </c>
      <c r="C1246" t="s">
        <v>372</v>
      </c>
      <c r="D1246" t="s">
        <v>1037</v>
      </c>
      <c r="E1246" s="1" t="str">
        <f>IF(ISNUMBER(SEARCH("repeat",D1246)), "11","")</f>
        <v>11</v>
      </c>
      <c r="F1246" s="1">
        <f>IF(A1246&lt;3.5,0,1)</f>
        <v>0</v>
      </c>
    </row>
    <row r="1247" spans="1:6" x14ac:dyDescent="0.4">
      <c r="A1247" s="2">
        <v>2</v>
      </c>
      <c r="B1247" t="s">
        <v>12</v>
      </c>
      <c r="C1247" t="s">
        <v>1114</v>
      </c>
      <c r="D1247" t="s">
        <v>1115</v>
      </c>
      <c r="E1247" s="1" t="str">
        <f>IF(ISNUMBER(SEARCH("repeat",D1247)), "11","")</f>
        <v>11</v>
      </c>
      <c r="F1247" s="1">
        <f>IF(A1247&lt;3.5,0,1)</f>
        <v>0</v>
      </c>
    </row>
    <row r="1248" spans="1:6" x14ac:dyDescent="0.4">
      <c r="A1248" s="2">
        <v>1</v>
      </c>
      <c r="B1248" t="s">
        <v>55</v>
      </c>
      <c r="C1248" t="s">
        <v>1126</v>
      </c>
      <c r="D1248" t="s">
        <v>1127</v>
      </c>
      <c r="E1248" s="1" t="str">
        <f>IF(ISNUMBER(SEARCH("repeat",D1248)), "11","")</f>
        <v>11</v>
      </c>
      <c r="F1248" s="1">
        <f>IF(A1248&lt;3.5,0,1)</f>
        <v>0</v>
      </c>
    </row>
    <row r="1249" spans="1:6" x14ac:dyDescent="0.4">
      <c r="A1249" s="2">
        <v>1</v>
      </c>
      <c r="B1249" t="s">
        <v>122</v>
      </c>
      <c r="C1249" t="s">
        <v>226</v>
      </c>
      <c r="D1249" t="s">
        <v>1129</v>
      </c>
      <c r="E1249" s="1" t="str">
        <f>IF(ISNUMBER(SEARCH("repeat",D1249)), "11","")</f>
        <v>11</v>
      </c>
      <c r="F1249" s="1">
        <f>IF(A1249&lt;3.5,0,1)</f>
        <v>0</v>
      </c>
    </row>
    <row r="1250" spans="1:6" x14ac:dyDescent="0.4">
      <c r="A1250" s="2">
        <v>1</v>
      </c>
      <c r="B1250" t="s">
        <v>36</v>
      </c>
      <c r="C1250" t="s">
        <v>170</v>
      </c>
      <c r="D1250" t="s">
        <v>1201</v>
      </c>
      <c r="E1250" s="1" t="str">
        <f>IF(ISNUMBER(SEARCH("repeat",D1250)), "11","")</f>
        <v>11</v>
      </c>
      <c r="F1250" s="1">
        <f>IF(A1250&lt;3.5,0,1)</f>
        <v>0</v>
      </c>
    </row>
    <row r="1251" spans="1:6" x14ac:dyDescent="0.4">
      <c r="A1251" s="2">
        <v>2</v>
      </c>
      <c r="B1251" t="s">
        <v>321</v>
      </c>
      <c r="C1251" t="s">
        <v>796</v>
      </c>
      <c r="D1251" t="s">
        <v>1231</v>
      </c>
      <c r="E1251" s="1" t="str">
        <f>IF(ISNUMBER(SEARCH("repeat",D1251)), "11","")</f>
        <v>11</v>
      </c>
      <c r="F1251" s="1">
        <f>IF(A1251&lt;3.5,0,1)</f>
        <v>0</v>
      </c>
    </row>
    <row r="1252" spans="1:6" x14ac:dyDescent="0.4">
      <c r="A1252" s="2">
        <v>1</v>
      </c>
      <c r="B1252" t="s">
        <v>33</v>
      </c>
      <c r="C1252" t="s">
        <v>1250</v>
      </c>
      <c r="D1252" t="s">
        <v>1251</v>
      </c>
      <c r="E1252" s="1" t="str">
        <f>IF(ISNUMBER(SEARCH("repeat",D1252)), "11","")</f>
        <v>11</v>
      </c>
      <c r="F1252" s="1">
        <f>IF(A1252&lt;3.5,0,1)</f>
        <v>0</v>
      </c>
    </row>
    <row r="1253" spans="1:6" x14ac:dyDescent="0.4">
      <c r="A1253" s="2">
        <v>2</v>
      </c>
      <c r="B1253" t="s">
        <v>1252</v>
      </c>
      <c r="C1253" t="s">
        <v>1253</v>
      </c>
      <c r="D1253" t="s">
        <v>1254</v>
      </c>
      <c r="E1253" s="1" t="str">
        <f>IF(ISNUMBER(SEARCH("repeat",D1253)), "11","")</f>
        <v>11</v>
      </c>
      <c r="F1253" s="1">
        <f>IF(A1253&lt;3.5,0,1)</f>
        <v>0</v>
      </c>
    </row>
    <row r="1254" spans="1:6" x14ac:dyDescent="0.4">
      <c r="A1254" s="2">
        <v>1</v>
      </c>
      <c r="B1254" t="s">
        <v>99</v>
      </c>
      <c r="C1254" t="s">
        <v>299</v>
      </c>
      <c r="D1254" t="s">
        <v>1279</v>
      </c>
      <c r="E1254" s="1" t="str">
        <f>IF(ISNUMBER(SEARCH("repeat",D1254)), "11","")</f>
        <v>11</v>
      </c>
      <c r="F1254" s="1">
        <f>IF(A1254&lt;3.5,0,1)</f>
        <v>0</v>
      </c>
    </row>
    <row r="1255" spans="1:6" x14ac:dyDescent="0.4">
      <c r="A1255" s="2">
        <v>1</v>
      </c>
      <c r="B1255" t="s">
        <v>5</v>
      </c>
      <c r="C1255" t="s">
        <v>6</v>
      </c>
      <c r="D1255" t="s">
        <v>1285</v>
      </c>
      <c r="E1255" s="1" t="str">
        <f>IF(ISNUMBER(SEARCH("repeat",D1255)), "11","")</f>
        <v>11</v>
      </c>
      <c r="F1255" s="1">
        <f>IF(A1255&lt;3.5,0,1)</f>
        <v>0</v>
      </c>
    </row>
    <row r="1256" spans="1:6" x14ac:dyDescent="0.4">
      <c r="A1256" s="2">
        <v>1</v>
      </c>
      <c r="B1256" t="s">
        <v>75</v>
      </c>
      <c r="C1256" t="s">
        <v>1293</v>
      </c>
      <c r="D1256" t="s">
        <v>1294</v>
      </c>
      <c r="E1256" s="1" t="str">
        <f>IF(ISNUMBER(SEARCH("repeat",D1256)), "11","")</f>
        <v>11</v>
      </c>
      <c r="F1256" s="1">
        <f>IF(A1256&lt;3.5,0,1)</f>
        <v>0</v>
      </c>
    </row>
    <row r="1257" spans="1:6" x14ac:dyDescent="0.4">
      <c r="A1257" s="2">
        <v>3</v>
      </c>
      <c r="B1257" t="s">
        <v>122</v>
      </c>
      <c r="C1257" t="s">
        <v>1350</v>
      </c>
      <c r="D1257" t="s">
        <v>1351</v>
      </c>
      <c r="E1257" s="1" t="str">
        <f>IF(ISNUMBER(SEARCH("repeat",D1257)), "11","")</f>
        <v>11</v>
      </c>
      <c r="F1257" s="1">
        <f>IF(A1257&lt;3.5,0,1)</f>
        <v>0</v>
      </c>
    </row>
    <row r="1258" spans="1:6" x14ac:dyDescent="0.4">
      <c r="A1258" s="2">
        <v>1</v>
      </c>
      <c r="B1258" t="s">
        <v>36</v>
      </c>
      <c r="C1258" t="s">
        <v>367</v>
      </c>
      <c r="D1258" t="s">
        <v>1364</v>
      </c>
      <c r="E1258" s="1" t="str">
        <f>IF(ISNUMBER(SEARCH("repeat",D1258)), "11","")</f>
        <v>11</v>
      </c>
      <c r="F1258" s="1">
        <f>IF(A1258&lt;3.5,0,1)</f>
        <v>0</v>
      </c>
    </row>
    <row r="1259" spans="1:6" x14ac:dyDescent="0.4">
      <c r="A1259" s="2">
        <v>3</v>
      </c>
      <c r="B1259" t="s">
        <v>18</v>
      </c>
      <c r="C1259" t="s">
        <v>1387</v>
      </c>
      <c r="D1259" t="s">
        <v>1388</v>
      </c>
      <c r="E1259" s="1" t="str">
        <f>IF(ISNUMBER(SEARCH("repeat",D1259)), "11","")</f>
        <v>11</v>
      </c>
      <c r="F1259" s="1">
        <f>IF(A1259&lt;3.5,0,1)</f>
        <v>0</v>
      </c>
    </row>
    <row r="1260" spans="1:6" x14ac:dyDescent="0.4">
      <c r="A1260" s="2">
        <v>1</v>
      </c>
      <c r="B1260" t="s">
        <v>88</v>
      </c>
      <c r="C1260" t="s">
        <v>1527</v>
      </c>
      <c r="D1260" t="s">
        <v>1528</v>
      </c>
      <c r="E1260" s="1" t="str">
        <f>IF(ISNUMBER(SEARCH("repeat",D1260)), "11","")</f>
        <v>11</v>
      </c>
      <c r="F1260" s="1">
        <f>IF(A1260&lt;3.5,0,1)</f>
        <v>0</v>
      </c>
    </row>
    <row r="1261" spans="1:6" x14ac:dyDescent="0.4">
      <c r="A1261" s="2">
        <v>2</v>
      </c>
      <c r="B1261" t="s">
        <v>55</v>
      </c>
      <c r="C1261" t="s">
        <v>1126</v>
      </c>
      <c r="D1261" t="s">
        <v>1534</v>
      </c>
      <c r="E1261" s="1" t="str">
        <f>IF(ISNUMBER(SEARCH("repeat",D1261)), "11","")</f>
        <v>11</v>
      </c>
      <c r="F1261" s="1">
        <f>IF(A1261&lt;3.5,0,1)</f>
        <v>0</v>
      </c>
    </row>
    <row r="1262" spans="1:6" x14ac:dyDescent="0.4">
      <c r="A1262" s="2">
        <v>2</v>
      </c>
      <c r="B1262" t="s">
        <v>24</v>
      </c>
      <c r="C1262" t="s">
        <v>1738</v>
      </c>
      <c r="D1262" t="s">
        <v>1739</v>
      </c>
      <c r="E1262" s="1" t="str">
        <f>IF(ISNUMBER(SEARCH("repeat",D1262)), "11","")</f>
        <v>11</v>
      </c>
      <c r="F1262" s="1">
        <f>IF(A1262&lt;3.5,0,1)</f>
        <v>0</v>
      </c>
    </row>
    <row r="1263" spans="1:6" x14ac:dyDescent="0.4">
      <c r="A1263" s="2">
        <v>1</v>
      </c>
      <c r="B1263" t="s">
        <v>605</v>
      </c>
      <c r="C1263" t="s">
        <v>1789</v>
      </c>
      <c r="D1263" t="s">
        <v>1790</v>
      </c>
      <c r="E1263" s="1" t="str">
        <f>IF(ISNUMBER(SEARCH("repeat",D1263)), "11","")</f>
        <v>11</v>
      </c>
      <c r="F1263" s="1">
        <f>IF(A1263&lt;3.5,0,1)</f>
        <v>0</v>
      </c>
    </row>
    <row r="1264" spans="1:6" x14ac:dyDescent="0.4">
      <c r="A1264" s="2">
        <v>1</v>
      </c>
      <c r="B1264" t="s">
        <v>196</v>
      </c>
      <c r="C1264" t="s">
        <v>288</v>
      </c>
      <c r="D1264" t="s">
        <v>289</v>
      </c>
      <c r="E1264" s="1" t="str">
        <f>IF(ISNUMBER(SEARCH("over and over",D1264)), "11","")</f>
        <v>11</v>
      </c>
      <c r="F1264" s="1">
        <f>IF(A1264&lt;3.5,0,1)</f>
        <v>0</v>
      </c>
    </row>
    <row r="1265" spans="1:6" x14ac:dyDescent="0.4">
      <c r="A1265" s="2">
        <v>1</v>
      </c>
      <c r="B1265" t="s">
        <v>9</v>
      </c>
      <c r="C1265" t="s">
        <v>394</v>
      </c>
      <c r="D1265" t="s">
        <v>970</v>
      </c>
      <c r="E1265" s="1" t="str">
        <f>IF(ISNUMBER(SEARCH("over and over",D1265)), "11","")</f>
        <v>11</v>
      </c>
      <c r="F1265" s="1">
        <f>IF(A1265&lt;3.5,0,1)</f>
        <v>0</v>
      </c>
    </row>
    <row r="1266" spans="1:6" x14ac:dyDescent="0.4">
      <c r="A1266" s="2">
        <v>3</v>
      </c>
      <c r="B1266" t="s">
        <v>21</v>
      </c>
      <c r="C1266" t="s">
        <v>113</v>
      </c>
      <c r="D1266" t="s">
        <v>1132</v>
      </c>
      <c r="E1266" s="1" t="str">
        <f>IF(ISNUMBER(SEARCH("over and over",D1266)), "11","")</f>
        <v>11</v>
      </c>
      <c r="F1266" s="1">
        <f>IF(A1266&lt;3.5,0,1)</f>
        <v>0</v>
      </c>
    </row>
    <row r="1267" spans="1:6" x14ac:dyDescent="0.4">
      <c r="A1267" s="2">
        <v>3</v>
      </c>
      <c r="B1267" t="s">
        <v>364</v>
      </c>
      <c r="C1267" t="s">
        <v>959</v>
      </c>
      <c r="D1267" t="s">
        <v>1259</v>
      </c>
      <c r="E1267" s="1" t="str">
        <f>IF(ISNUMBER(SEARCH("over and over",D1267)), "11","")</f>
        <v>11</v>
      </c>
      <c r="F1267" s="1">
        <f>IF(A1267&lt;3.5,0,1)</f>
        <v>0</v>
      </c>
    </row>
    <row r="1268" spans="1:6" x14ac:dyDescent="0.4">
      <c r="A1268" s="2">
        <v>1</v>
      </c>
      <c r="B1268" t="s">
        <v>122</v>
      </c>
      <c r="C1268" t="s">
        <v>156</v>
      </c>
      <c r="D1268" t="s">
        <v>157</v>
      </c>
      <c r="E1268" s="1" t="str">
        <f>IF(ISNUMBER(SEARCH("always",D1268)), "11","")</f>
        <v>11</v>
      </c>
      <c r="F1268" s="1">
        <f>IF(A1268&lt;3.5,0,1)</f>
        <v>0</v>
      </c>
    </row>
    <row r="1269" spans="1:6" x14ac:dyDescent="0.4">
      <c r="A1269" s="2">
        <v>1</v>
      </c>
      <c r="B1269" t="s">
        <v>9</v>
      </c>
      <c r="C1269" t="s">
        <v>394</v>
      </c>
      <c r="D1269" t="s">
        <v>395</v>
      </c>
      <c r="E1269" s="1" t="str">
        <f>IF(ISNUMBER(SEARCH("always",D1269)), "11","")</f>
        <v>11</v>
      </c>
      <c r="F1269" s="1">
        <f>IF(A1269&lt;3.5,0,1)</f>
        <v>0</v>
      </c>
    </row>
    <row r="1270" spans="1:6" x14ac:dyDescent="0.4">
      <c r="A1270" s="2">
        <v>1</v>
      </c>
      <c r="B1270" t="s">
        <v>27</v>
      </c>
      <c r="C1270" t="s">
        <v>1086</v>
      </c>
      <c r="D1270" t="s">
        <v>1087</v>
      </c>
      <c r="E1270" s="1" t="str">
        <f>IF(ISNUMBER(SEARCH("always",D1270)), "11","")</f>
        <v>11</v>
      </c>
      <c r="F1270" s="1">
        <f>IF(A1270&lt;3.5,0,1)</f>
        <v>0</v>
      </c>
    </row>
    <row r="1271" spans="1:6" x14ac:dyDescent="0.4">
      <c r="A1271" s="2">
        <v>1</v>
      </c>
      <c r="B1271" t="s">
        <v>33</v>
      </c>
      <c r="C1271" t="s">
        <v>34</v>
      </c>
      <c r="D1271" t="s">
        <v>1228</v>
      </c>
      <c r="E1271" s="1" t="str">
        <f>IF(ISNUMBER(SEARCH("always",D1271)), "11","")</f>
        <v>11</v>
      </c>
      <c r="F1271" s="1">
        <f>IF(A1271&lt;3.5,0,1)</f>
        <v>0</v>
      </c>
    </row>
    <row r="1272" spans="1:6" x14ac:dyDescent="0.4">
      <c r="A1272" s="2">
        <v>3</v>
      </c>
      <c r="B1272" t="s">
        <v>21</v>
      </c>
      <c r="C1272" t="s">
        <v>1213</v>
      </c>
      <c r="D1272" t="s">
        <v>1237</v>
      </c>
      <c r="E1272" s="1" t="str">
        <f>IF(ISNUMBER(SEARCH("always",D1272)), "11","")</f>
        <v>11</v>
      </c>
      <c r="F1272" s="1">
        <f>IF(A1272&lt;3.5,0,1)</f>
        <v>0</v>
      </c>
    </row>
    <row r="1273" spans="1:6" x14ac:dyDescent="0.4">
      <c r="A1273" s="2">
        <v>1</v>
      </c>
      <c r="B1273" t="s">
        <v>8</v>
      </c>
      <c r="C1273" t="s">
        <v>1288</v>
      </c>
      <c r="D1273" t="s">
        <v>1289</v>
      </c>
      <c r="E1273" s="1" t="str">
        <f>IF(ISNUMBER(SEARCH("always",D1273)), "11","")</f>
        <v>11</v>
      </c>
      <c r="F1273" s="1">
        <f>IF(A1273&lt;3.5,0,1)</f>
        <v>0</v>
      </c>
    </row>
    <row r="1274" spans="1:6" x14ac:dyDescent="0.4">
      <c r="A1274" s="2">
        <v>1</v>
      </c>
      <c r="B1274" t="s">
        <v>9</v>
      </c>
      <c r="C1274" t="s">
        <v>1510</v>
      </c>
      <c r="D1274" t="s">
        <v>1511</v>
      </c>
      <c r="E1274" s="1" t="str">
        <f>IF(ISNUMBER(SEARCH("always",D1274)), "11","")</f>
        <v>11</v>
      </c>
      <c r="F1274" s="1">
        <f>IF(A1274&lt;3.5,0,1)</f>
        <v>0</v>
      </c>
    </row>
    <row r="1275" spans="1:6" x14ac:dyDescent="0.4">
      <c r="A1275" s="2">
        <v>1</v>
      </c>
      <c r="B1275" t="s">
        <v>33</v>
      </c>
      <c r="C1275" t="s">
        <v>34</v>
      </c>
      <c r="D1275" t="s">
        <v>1578</v>
      </c>
      <c r="E1275" s="1" t="str">
        <f>IF(ISNUMBER(SEARCH("always",D1275)), "11","")</f>
        <v>11</v>
      </c>
      <c r="F1275" s="1">
        <f>IF(A1275&lt;3.5,0,1)</f>
        <v>0</v>
      </c>
    </row>
    <row r="1276" spans="1:6" x14ac:dyDescent="0.4">
      <c r="A1276" s="2">
        <v>1</v>
      </c>
      <c r="B1276" t="s">
        <v>122</v>
      </c>
      <c r="C1276" t="s">
        <v>156</v>
      </c>
      <c r="D1276" t="s">
        <v>164</v>
      </c>
      <c r="E1276" s="1" t="str">
        <f>IF(ISNUMBER(SEARCH("same",D1276)), "11","")</f>
        <v>11</v>
      </c>
      <c r="F1276" s="1">
        <f>IF(A1276&lt;3.5,0,1)</f>
        <v>0</v>
      </c>
    </row>
    <row r="1277" spans="1:6" x14ac:dyDescent="0.4">
      <c r="A1277" s="2">
        <v>1</v>
      </c>
      <c r="B1277" t="s">
        <v>18</v>
      </c>
      <c r="C1277" t="s">
        <v>346</v>
      </c>
      <c r="D1277" t="s">
        <v>347</v>
      </c>
      <c r="E1277" s="1" t="str">
        <f>IF(ISNUMBER(SEARCH("same",D1277)), "11","")</f>
        <v>11</v>
      </c>
      <c r="F1277" s="1">
        <f>IF(A1277&lt;3.5,0,1)</f>
        <v>0</v>
      </c>
    </row>
    <row r="1278" spans="1:6" x14ac:dyDescent="0.4">
      <c r="A1278" s="2">
        <v>3</v>
      </c>
      <c r="B1278" t="s">
        <v>15</v>
      </c>
      <c r="C1278" t="s">
        <v>348</v>
      </c>
      <c r="D1278" t="s">
        <v>349</v>
      </c>
      <c r="E1278" s="1" t="str">
        <f>IF(ISNUMBER(SEARCH("same",D1278)), "11","")</f>
        <v>11</v>
      </c>
      <c r="F1278" s="1">
        <f>IF(A1278&lt;3.5,0,1)</f>
        <v>0</v>
      </c>
    </row>
    <row r="1279" spans="1:6" x14ac:dyDescent="0.4">
      <c r="A1279" s="2">
        <v>2</v>
      </c>
      <c r="B1279" t="s">
        <v>4</v>
      </c>
      <c r="C1279" t="s">
        <v>353</v>
      </c>
      <c r="D1279" t="s">
        <v>354</v>
      </c>
      <c r="E1279" s="1" t="str">
        <f>IF(ISNUMBER(SEARCH("same",D1279)), "11","")</f>
        <v>11</v>
      </c>
      <c r="F1279" s="1">
        <f>IF(A1279&lt;3.5,0,1)</f>
        <v>0</v>
      </c>
    </row>
    <row r="1280" spans="1:6" x14ac:dyDescent="0.4">
      <c r="A1280" s="2">
        <v>1</v>
      </c>
      <c r="B1280" t="s">
        <v>9</v>
      </c>
      <c r="C1280" t="s">
        <v>457</v>
      </c>
      <c r="D1280" t="s">
        <v>458</v>
      </c>
      <c r="E1280" s="1" t="str">
        <f>IF(ISNUMBER(SEARCH("same",D1280)), "11","")</f>
        <v>11</v>
      </c>
      <c r="F1280" s="1">
        <f>IF(A1280&lt;3.5,0,1)</f>
        <v>0</v>
      </c>
    </row>
    <row r="1281" spans="1:6" x14ac:dyDescent="0.4">
      <c r="A1281" s="2">
        <v>1</v>
      </c>
      <c r="B1281" t="s">
        <v>196</v>
      </c>
      <c r="C1281" t="s">
        <v>511</v>
      </c>
      <c r="D1281" t="s">
        <v>512</v>
      </c>
      <c r="E1281" s="1" t="str">
        <f>IF(ISNUMBER(SEARCH("same",D1281)), "11","")</f>
        <v>11</v>
      </c>
      <c r="F1281" s="1">
        <f>IF(A1281&lt;3.5,0,1)</f>
        <v>0</v>
      </c>
    </row>
    <row r="1282" spans="1:6" x14ac:dyDescent="0.4">
      <c r="A1282" s="2">
        <v>3</v>
      </c>
      <c r="B1282" t="s">
        <v>18</v>
      </c>
      <c r="C1282" t="s">
        <v>588</v>
      </c>
      <c r="D1282" t="s">
        <v>589</v>
      </c>
      <c r="E1282" s="1" t="str">
        <f>IF(ISNUMBER(SEARCH("same",D1282)), "11","")</f>
        <v>11</v>
      </c>
      <c r="F1282" s="1">
        <f>IF(A1282&lt;3.5,0,1)</f>
        <v>0</v>
      </c>
    </row>
    <row r="1283" spans="1:6" x14ac:dyDescent="0.4">
      <c r="A1283" s="2">
        <v>2</v>
      </c>
      <c r="B1283" t="s">
        <v>4</v>
      </c>
      <c r="C1283" t="s">
        <v>677</v>
      </c>
      <c r="D1283" t="s">
        <v>678</v>
      </c>
      <c r="E1283" s="1" t="str">
        <f>IF(ISNUMBER(SEARCH("same",D1283)), "11","")</f>
        <v>11</v>
      </c>
      <c r="F1283" s="1">
        <f>IF(A1283&lt;3.5,0,1)</f>
        <v>0</v>
      </c>
    </row>
    <row r="1284" spans="1:6" x14ac:dyDescent="0.4">
      <c r="A1284" s="2">
        <v>1</v>
      </c>
      <c r="B1284" t="s">
        <v>8</v>
      </c>
      <c r="C1284" t="s">
        <v>162</v>
      </c>
      <c r="D1284" t="s">
        <v>694</v>
      </c>
      <c r="E1284" s="1" t="str">
        <f>IF(ISNUMBER(SEARCH("same",D1284)), "11","")</f>
        <v>11</v>
      </c>
      <c r="F1284" s="1">
        <f>IF(A1284&lt;3.5,0,1)</f>
        <v>0</v>
      </c>
    </row>
    <row r="1285" spans="1:6" x14ac:dyDescent="0.4">
      <c r="A1285" s="2">
        <v>3</v>
      </c>
      <c r="B1285" t="s">
        <v>48</v>
      </c>
      <c r="C1285" t="s">
        <v>392</v>
      </c>
      <c r="D1285" t="s">
        <v>708</v>
      </c>
      <c r="E1285" s="1" t="str">
        <f>IF(ISNUMBER(SEARCH("same",D1285)), "11","")</f>
        <v>11</v>
      </c>
      <c r="F1285" s="1">
        <f>IF(A1285&lt;3.5,0,1)</f>
        <v>0</v>
      </c>
    </row>
    <row r="1286" spans="1:6" x14ac:dyDescent="0.4">
      <c r="A1286" s="2">
        <v>1</v>
      </c>
      <c r="B1286" t="s">
        <v>15</v>
      </c>
      <c r="C1286" t="s">
        <v>559</v>
      </c>
      <c r="D1286" t="s">
        <v>878</v>
      </c>
      <c r="E1286" s="1" t="str">
        <f>IF(ISNUMBER(SEARCH("same",D1286)), "11","")</f>
        <v>11</v>
      </c>
      <c r="F1286" s="1">
        <f>IF(A1286&lt;3.5,0,1)</f>
        <v>0</v>
      </c>
    </row>
    <row r="1287" spans="1:6" x14ac:dyDescent="0.4">
      <c r="A1287" s="2">
        <v>1</v>
      </c>
      <c r="B1287" t="s">
        <v>8</v>
      </c>
      <c r="C1287" t="s">
        <v>883</v>
      </c>
      <c r="D1287" t="s">
        <v>884</v>
      </c>
      <c r="E1287" s="1" t="str">
        <f>IF(ISNUMBER(SEARCH("same",D1287)), "11","")</f>
        <v>11</v>
      </c>
      <c r="F1287" s="1">
        <f>IF(A1287&lt;3.5,0,1)</f>
        <v>0</v>
      </c>
    </row>
    <row r="1288" spans="1:6" x14ac:dyDescent="0.4">
      <c r="A1288" s="2">
        <v>2</v>
      </c>
      <c r="B1288" t="s">
        <v>99</v>
      </c>
      <c r="C1288" t="s">
        <v>107</v>
      </c>
      <c r="D1288" t="s">
        <v>1052</v>
      </c>
      <c r="E1288" s="1" t="str">
        <f>IF(ISNUMBER(SEARCH("same",D1288)), "11","")</f>
        <v>11</v>
      </c>
      <c r="F1288" s="1">
        <f>IF(A1288&lt;3.5,0,1)</f>
        <v>0</v>
      </c>
    </row>
    <row r="1289" spans="1:6" x14ac:dyDescent="0.4">
      <c r="A1289" s="2">
        <v>1</v>
      </c>
      <c r="B1289" t="s">
        <v>104</v>
      </c>
      <c r="C1289" t="s">
        <v>1303</v>
      </c>
      <c r="D1289" t="s">
        <v>1304</v>
      </c>
      <c r="E1289" s="1" t="str">
        <f>IF(ISNUMBER(SEARCH("same",D1289)), "11","")</f>
        <v>11</v>
      </c>
      <c r="F1289" s="1">
        <f>IF(A1289&lt;3.5,0,1)</f>
        <v>0</v>
      </c>
    </row>
    <row r="1290" spans="1:6" x14ac:dyDescent="0.4">
      <c r="A1290" s="2">
        <v>1</v>
      </c>
      <c r="B1290" t="s">
        <v>151</v>
      </c>
      <c r="C1290" t="s">
        <v>1642</v>
      </c>
      <c r="D1290" t="s">
        <v>1643</v>
      </c>
      <c r="E1290" s="1" t="str">
        <f>IF(ISNUMBER(SEARCH("same",D1290)), "11","")</f>
        <v>11</v>
      </c>
      <c r="F1290" s="1">
        <f>IF(A1290&lt;3.5,0,1)</f>
        <v>0</v>
      </c>
    </row>
    <row r="1291" spans="1:6" x14ac:dyDescent="0.4">
      <c r="A1291" s="2">
        <v>2</v>
      </c>
      <c r="B1291" t="s">
        <v>75</v>
      </c>
      <c r="C1291" t="s">
        <v>76</v>
      </c>
      <c r="D1291" t="s">
        <v>1713</v>
      </c>
      <c r="E1291" s="1" t="str">
        <f>IF(ISNUMBER(SEARCH("same",D1291)), "11","")</f>
        <v>11</v>
      </c>
      <c r="F1291" s="1">
        <f>IF(A1291&lt;3.5,0,1)</f>
        <v>0</v>
      </c>
    </row>
    <row r="1292" spans="1:6" x14ac:dyDescent="0.4">
      <c r="A1292" s="2">
        <v>2</v>
      </c>
      <c r="B1292" t="s">
        <v>4</v>
      </c>
      <c r="C1292" t="s">
        <v>1544</v>
      </c>
      <c r="D1292" t="s">
        <v>1545</v>
      </c>
      <c r="E1292" s="1" t="str">
        <f>IF(ISNUMBER(SEARCH("no new",D1292)), "11","")</f>
        <v>11</v>
      </c>
      <c r="F1292" s="1">
        <f>IF(A1292&lt;3.5,0,1)</f>
        <v>0</v>
      </c>
    </row>
    <row r="1293" spans="1:6" x14ac:dyDescent="0.4">
      <c r="A1293" s="2">
        <v>2</v>
      </c>
      <c r="B1293" t="s">
        <v>21</v>
      </c>
      <c r="C1293" t="s">
        <v>22</v>
      </c>
      <c r="D1293" t="s">
        <v>93</v>
      </c>
      <c r="E1293" s="1" t="str">
        <f>IF(ISNUMBER(SEARCH("creepy",D1293)), "12","")</f>
        <v>12</v>
      </c>
      <c r="F1293" s="1">
        <f>IF(A1293&lt;3.5,0,1)</f>
        <v>0</v>
      </c>
    </row>
    <row r="1294" spans="1:6" x14ac:dyDescent="0.4">
      <c r="A1294" s="2">
        <v>3</v>
      </c>
      <c r="B1294" t="s">
        <v>15</v>
      </c>
      <c r="C1294" t="s">
        <v>16</v>
      </c>
      <c r="D1294" t="s">
        <v>1261</v>
      </c>
      <c r="E1294" s="1" t="str">
        <f>IF(ISNUMBER(SEARCH("creepy",D1294)), "12","")</f>
        <v>12</v>
      </c>
      <c r="F1294" s="1">
        <f>IF(A1294&lt;3.5,0,1)</f>
        <v>0</v>
      </c>
    </row>
    <row r="1295" spans="1:6" x14ac:dyDescent="0.4">
      <c r="A1295" s="2">
        <v>3</v>
      </c>
      <c r="B1295" t="s">
        <v>21</v>
      </c>
      <c r="C1295" t="s">
        <v>22</v>
      </c>
      <c r="D1295" t="s">
        <v>1326</v>
      </c>
      <c r="E1295" s="1" t="str">
        <f>IF(ISNUMBER(SEARCH("creepy",D1295)), "12","")</f>
        <v>12</v>
      </c>
      <c r="F1295" s="1">
        <f>IF(A1295&lt;3.5,0,1)</f>
        <v>0</v>
      </c>
    </row>
    <row r="1296" spans="1:6" x14ac:dyDescent="0.4">
      <c r="A1296" s="2">
        <v>3</v>
      </c>
      <c r="B1296" t="s">
        <v>21</v>
      </c>
      <c r="C1296" t="s">
        <v>22</v>
      </c>
      <c r="D1296" t="s">
        <v>1340</v>
      </c>
      <c r="E1296" s="1" t="str">
        <f>IF(ISNUMBER(SEARCH("creepy",D1296)), "12","")</f>
        <v>12</v>
      </c>
      <c r="F1296" s="1">
        <f>IF(A1296&lt;3.5,0,1)</f>
        <v>0</v>
      </c>
    </row>
    <row r="1297" spans="1:6" x14ac:dyDescent="0.4">
      <c r="A1297" s="2">
        <v>1</v>
      </c>
      <c r="B1297" t="s">
        <v>18</v>
      </c>
      <c r="C1297" t="s">
        <v>179</v>
      </c>
      <c r="D1297" t="s">
        <v>1399</v>
      </c>
      <c r="E1297" s="1" t="str">
        <f>IF(ISNUMBER(SEARCH("creepy",D1297)), "12","")</f>
        <v>12</v>
      </c>
      <c r="F1297" s="1">
        <f>IF(A1297&lt;3.5,0,1)</f>
        <v>0</v>
      </c>
    </row>
    <row r="1298" spans="1:6" x14ac:dyDescent="0.4">
      <c r="A1298" s="2">
        <v>3</v>
      </c>
      <c r="B1298" t="s">
        <v>5</v>
      </c>
      <c r="C1298" t="s">
        <v>115</v>
      </c>
      <c r="D1298" t="s">
        <v>210</v>
      </c>
      <c r="E1298" s="1" t="str">
        <f>IF(ISNUMBER(SEARCH("information",D1298)), "12","")</f>
        <v>12</v>
      </c>
      <c r="F1298" s="1">
        <f>IF(A1298&lt;3.5,0,1)</f>
        <v>0</v>
      </c>
    </row>
    <row r="1299" spans="1:6" x14ac:dyDescent="0.4">
      <c r="A1299" s="2">
        <v>1</v>
      </c>
      <c r="B1299" t="s">
        <v>159</v>
      </c>
      <c r="C1299" t="s">
        <v>250</v>
      </c>
      <c r="D1299" t="s">
        <v>251</v>
      </c>
      <c r="E1299" s="1" t="str">
        <f>IF(ISNUMBER(SEARCH("information",D1299)), "12","")</f>
        <v>12</v>
      </c>
      <c r="F1299" s="1">
        <f>IF(A1299&lt;3.5,0,1)</f>
        <v>0</v>
      </c>
    </row>
    <row r="1300" spans="1:6" x14ac:dyDescent="0.4">
      <c r="A1300" s="2">
        <v>2</v>
      </c>
      <c r="B1300" t="s">
        <v>4</v>
      </c>
      <c r="C1300" t="s">
        <v>342</v>
      </c>
      <c r="D1300" t="s">
        <v>343</v>
      </c>
      <c r="E1300" s="1" t="str">
        <f>IF(ISNUMBER(SEARCH("information",D1300)), "12","")</f>
        <v>12</v>
      </c>
      <c r="F1300" s="1">
        <f>IF(A1300&lt;3.5,0,1)</f>
        <v>0</v>
      </c>
    </row>
    <row r="1301" spans="1:6" x14ac:dyDescent="0.4">
      <c r="A1301" s="2">
        <v>1</v>
      </c>
      <c r="B1301" t="s">
        <v>8</v>
      </c>
      <c r="C1301" t="s">
        <v>781</v>
      </c>
      <c r="D1301" t="s">
        <v>782</v>
      </c>
      <c r="E1301" s="1" t="str">
        <f>IF(ISNUMBER(SEARCH("information",D1301)), "12","")</f>
        <v>12</v>
      </c>
      <c r="F1301" s="1">
        <f>IF(A1301&lt;3.5,0,1)</f>
        <v>0</v>
      </c>
    </row>
    <row r="1302" spans="1:6" x14ac:dyDescent="0.4">
      <c r="A1302" s="2">
        <v>1</v>
      </c>
      <c r="B1302" t="s">
        <v>8</v>
      </c>
      <c r="C1302" t="s">
        <v>1272</v>
      </c>
      <c r="D1302" t="s">
        <v>1273</v>
      </c>
      <c r="E1302" s="1" t="str">
        <f>IF(ISNUMBER(SEARCH("information",D1302)), "12","")</f>
        <v>12</v>
      </c>
      <c r="F1302" s="1">
        <f>IF(A1302&lt;3.5,0,1)</f>
        <v>0</v>
      </c>
    </row>
    <row r="1303" spans="1:6" x14ac:dyDescent="0.4">
      <c r="A1303" s="2">
        <v>3</v>
      </c>
      <c r="B1303" t="s">
        <v>321</v>
      </c>
      <c r="C1303" t="s">
        <v>322</v>
      </c>
      <c r="D1303" t="s">
        <v>323</v>
      </c>
      <c r="E1303" s="1" t="str">
        <f>IF(ISNUMBER(SEARCH("fireplace",C1303)), "12","")</f>
        <v>12</v>
      </c>
      <c r="F1303" s="1">
        <f>IF(A1303&lt;3.5,0,1)</f>
        <v>0</v>
      </c>
    </row>
    <row r="1304" spans="1:6" x14ac:dyDescent="0.4">
      <c r="A1304" s="2">
        <v>1</v>
      </c>
      <c r="B1304" t="s">
        <v>18</v>
      </c>
      <c r="C1304" t="s">
        <v>173</v>
      </c>
      <c r="D1304" t="s">
        <v>174</v>
      </c>
      <c r="E1304" s="1" t="str">
        <f>IF(ISNUMBER(SEARCH("phone number",D1304)), "12","")</f>
        <v>12</v>
      </c>
      <c r="F1304" s="1">
        <f>IF(A1304&lt;3.5,0,1)</f>
        <v>0</v>
      </c>
    </row>
    <row r="1305" spans="1:6" x14ac:dyDescent="0.4">
      <c r="A1305" s="2">
        <v>3</v>
      </c>
      <c r="B1305" t="s">
        <v>122</v>
      </c>
      <c r="C1305" t="s">
        <v>226</v>
      </c>
      <c r="D1305" t="s">
        <v>426</v>
      </c>
      <c r="E1305" s="1" t="str">
        <f>IF(ISNUMBER(SEARCH("phone number",D1305)), "12","")</f>
        <v>12</v>
      </c>
      <c r="F1305" s="1">
        <f>IF(A1305&lt;3.5,0,1)</f>
        <v>0</v>
      </c>
    </row>
    <row r="1306" spans="1:6" x14ac:dyDescent="0.4">
      <c r="A1306" s="2">
        <v>2</v>
      </c>
      <c r="B1306" t="s">
        <v>21</v>
      </c>
      <c r="C1306" t="s">
        <v>113</v>
      </c>
      <c r="D1306" t="s">
        <v>982</v>
      </c>
      <c r="E1306" s="1" t="str">
        <f>IF(ISNUMBER(SEARCH("phone number",D1306)), "12","")</f>
        <v>12</v>
      </c>
      <c r="F1306" s="1">
        <f>IF(A1306&lt;3.5,0,1)</f>
        <v>0</v>
      </c>
    </row>
    <row r="1307" spans="1:6" x14ac:dyDescent="0.4">
      <c r="A1307" s="2">
        <v>1</v>
      </c>
      <c r="B1307" t="s">
        <v>151</v>
      </c>
      <c r="C1307" t="s">
        <v>328</v>
      </c>
      <c r="D1307" t="s">
        <v>329</v>
      </c>
      <c r="E1307" s="1" t="str">
        <f>IF(ISNUMBER(SEARCH("extra brain",C1307)), "12","")</f>
        <v>12</v>
      </c>
      <c r="F1307" s="1">
        <f>IF(A1307&lt;3.5,0,1)</f>
        <v>0</v>
      </c>
    </row>
    <row r="1308" spans="1:6" x14ac:dyDescent="0.4">
      <c r="A1308" s="2">
        <v>1</v>
      </c>
      <c r="B1308" t="s">
        <v>151</v>
      </c>
      <c r="C1308" t="s">
        <v>328</v>
      </c>
      <c r="D1308" t="s">
        <v>915</v>
      </c>
      <c r="E1308" s="1" t="str">
        <f>IF(ISNUMBER(SEARCH("extra brain",C1308)), "12","")</f>
        <v>12</v>
      </c>
      <c r="F1308" s="1">
        <f>IF(A1308&lt;3.5,0,1)</f>
        <v>0</v>
      </c>
    </row>
    <row r="1309" spans="1:6" x14ac:dyDescent="0.4">
      <c r="A1309" s="2">
        <v>1</v>
      </c>
      <c r="B1309" t="s">
        <v>151</v>
      </c>
      <c r="C1309" t="s">
        <v>328</v>
      </c>
      <c r="D1309" t="s">
        <v>1437</v>
      </c>
      <c r="E1309" s="1" t="str">
        <f>IF(ISNUMBER(SEARCH("extra brain",C1309)), "12","")</f>
        <v>12</v>
      </c>
      <c r="F1309" s="1">
        <f>IF(A1309&lt;3.5,0,1)</f>
        <v>0</v>
      </c>
    </row>
    <row r="1310" spans="1:6" x14ac:dyDescent="0.4">
      <c r="A1310" s="2">
        <v>1</v>
      </c>
      <c r="B1310" t="s">
        <v>55</v>
      </c>
      <c r="C1310" t="s">
        <v>257</v>
      </c>
      <c r="D1310" t="s">
        <v>258</v>
      </c>
      <c r="E1310" s="1" t="str">
        <f>IF(ISNUMBER(SEARCH("Talk Me Down",C1310)), "12","")</f>
        <v>12</v>
      </c>
      <c r="F1310" s="1">
        <f>IF(A1310&lt;3.5,0,1)</f>
        <v>0</v>
      </c>
    </row>
    <row r="1311" spans="1:6" x14ac:dyDescent="0.4">
      <c r="A1311" s="2">
        <v>1</v>
      </c>
      <c r="B1311" t="s">
        <v>55</v>
      </c>
      <c r="C1311" t="s">
        <v>257</v>
      </c>
      <c r="D1311" t="s">
        <v>1392</v>
      </c>
      <c r="E1311" s="1" t="str">
        <f>IF(ISNUMBER(SEARCH("Talk Me Down",C1311)), "12","")</f>
        <v>12</v>
      </c>
      <c r="F1311" s="1">
        <f>IF(A1311&lt;3.5,0,1)</f>
        <v>0</v>
      </c>
    </row>
    <row r="1312" spans="1:6" x14ac:dyDescent="0.4">
      <c r="A1312" s="2">
        <v>1</v>
      </c>
      <c r="B1312" t="s">
        <v>55</v>
      </c>
      <c r="C1312" t="s">
        <v>257</v>
      </c>
      <c r="D1312" t="s">
        <v>1672</v>
      </c>
      <c r="E1312" s="1" t="str">
        <f>IF(ISNUMBER(SEARCH("Talk Me Down",C1312)), "12","")</f>
        <v>12</v>
      </c>
      <c r="F1312" s="1">
        <f>IF(A1312&lt;3.5,0,1)</f>
        <v>0</v>
      </c>
    </row>
    <row r="1313" spans="1:6" x14ac:dyDescent="0.4">
      <c r="A1313" s="2">
        <v>0</v>
      </c>
      <c r="B1313" t="s">
        <v>605</v>
      </c>
      <c r="C1313" t="s">
        <v>606</v>
      </c>
      <c r="D1313" t="s">
        <v>604</v>
      </c>
      <c r="E1313" s="1" t="str">
        <f>IF(ISNUMBER(SEARCH("000",D1313)), "?","")</f>
        <v>?</v>
      </c>
      <c r="F1313" s="1">
        <f>IF(A1313&lt;3.5,0,1)</f>
        <v>0</v>
      </c>
    </row>
    <row r="1314" spans="1:6" x14ac:dyDescent="0.4">
      <c r="A1314" s="2">
        <v>0</v>
      </c>
      <c r="B1314" t="s">
        <v>5</v>
      </c>
      <c r="C1314" t="s">
        <v>115</v>
      </c>
      <c r="D1314" t="s">
        <v>604</v>
      </c>
      <c r="E1314" s="1" t="str">
        <f>IF(ISNUMBER(SEARCH("000",D1314)), "?","")</f>
        <v>?</v>
      </c>
      <c r="F1314" s="1">
        <f>IF(A1314&lt;3.5,0,1)</f>
        <v>0</v>
      </c>
    </row>
    <row r="1315" spans="1:6" x14ac:dyDescent="0.4">
      <c r="A1315" s="2">
        <v>0</v>
      </c>
      <c r="B1315" t="s">
        <v>24</v>
      </c>
      <c r="C1315" t="s">
        <v>46</v>
      </c>
      <c r="D1315" t="s">
        <v>604</v>
      </c>
      <c r="E1315" s="1" t="str">
        <f>IF(ISNUMBER(SEARCH("000",D1315)), "?","")</f>
        <v>?</v>
      </c>
      <c r="F1315" s="1">
        <f>IF(A1315&lt;3.5,0,1)</f>
        <v>0</v>
      </c>
    </row>
    <row r="1316" spans="1:6" x14ac:dyDescent="0.4">
      <c r="A1316" s="2">
        <v>1</v>
      </c>
      <c r="B1316" t="s">
        <v>33</v>
      </c>
      <c r="C1316" t="s">
        <v>739</v>
      </c>
      <c r="D1316" t="s">
        <v>740</v>
      </c>
      <c r="E1316" s="1" t="str">
        <f>IF(ISNUMBER(SEARCH("hate",D1316)), "?","")</f>
        <v>?</v>
      </c>
      <c r="F1316" s="1">
        <f>IF(A1316&lt;3.5,0,1)</f>
        <v>0</v>
      </c>
    </row>
    <row r="1317" spans="1:6" x14ac:dyDescent="0.4">
      <c r="A1317" s="2">
        <v>1</v>
      </c>
      <c r="B1317" t="s">
        <v>134</v>
      </c>
      <c r="C1317" t="s">
        <v>199</v>
      </c>
      <c r="D1317" t="s">
        <v>827</v>
      </c>
      <c r="E1317" s="1" t="str">
        <f>IF(ISNUMBER(SEARCH("hate",D1317)), "?","")</f>
        <v>?</v>
      </c>
      <c r="F1317" s="1">
        <f>IF(A1317&lt;3.5,0,1)</f>
        <v>0</v>
      </c>
    </row>
    <row r="1318" spans="1:6" x14ac:dyDescent="0.4">
      <c r="A1318" s="2">
        <v>1</v>
      </c>
      <c r="B1318" t="s">
        <v>4</v>
      </c>
      <c r="C1318" t="s">
        <v>832</v>
      </c>
      <c r="D1318" t="s">
        <v>833</v>
      </c>
      <c r="E1318" s="1" t="str">
        <f>IF(ISNUMBER(SEARCH("hate",D1318)), "?","")</f>
        <v>?</v>
      </c>
      <c r="F1318" s="1">
        <f>IF(A1318&lt;3.5,0,1)</f>
        <v>0</v>
      </c>
    </row>
    <row r="1319" spans="1:6" x14ac:dyDescent="0.4">
      <c r="A1319" s="2">
        <v>2</v>
      </c>
      <c r="B1319" t="s">
        <v>24</v>
      </c>
      <c r="C1319" t="s">
        <v>46</v>
      </c>
      <c r="D1319" t="s">
        <v>994</v>
      </c>
      <c r="E1319" s="1" t="str">
        <f>IF(ISNUMBER(SEARCH("hate",D1319)), "?","")</f>
        <v>?</v>
      </c>
      <c r="F1319" s="1">
        <f>IF(A1319&lt;3.5,0,1)</f>
        <v>0</v>
      </c>
    </row>
    <row r="1320" spans="1:6" x14ac:dyDescent="0.4">
      <c r="A1320" s="2">
        <v>3</v>
      </c>
      <c r="B1320" t="s">
        <v>151</v>
      </c>
      <c r="C1320" t="s">
        <v>152</v>
      </c>
      <c r="D1320" t="s">
        <v>1148</v>
      </c>
      <c r="E1320" s="1" t="str">
        <f>IF(ISNUMBER(SEARCH("hate",D1320)), "?","")</f>
        <v>?</v>
      </c>
      <c r="F1320" s="1">
        <f>IF(A1320&lt;3.5,0,1)</f>
        <v>0</v>
      </c>
    </row>
    <row r="1321" spans="1:6" x14ac:dyDescent="0.4">
      <c r="A1321" s="2">
        <v>1</v>
      </c>
      <c r="B1321" t="s">
        <v>24</v>
      </c>
      <c r="C1321" t="s">
        <v>43</v>
      </c>
      <c r="D1321" t="s">
        <v>1448</v>
      </c>
      <c r="E1321" s="1" t="str">
        <f>IF(ISNUMBER(SEARCH("hate",D1321)), "?","")</f>
        <v>?</v>
      </c>
      <c r="F1321" s="1">
        <f>IF(A1321&lt;3.5,0,1)</f>
        <v>0</v>
      </c>
    </row>
    <row r="1322" spans="1:6" x14ac:dyDescent="0.4">
      <c r="A1322" s="2">
        <v>1</v>
      </c>
      <c r="B1322" t="s">
        <v>166</v>
      </c>
      <c r="C1322" t="s">
        <v>238</v>
      </c>
      <c r="D1322" t="s">
        <v>470</v>
      </c>
      <c r="E1322" s="1" t="str">
        <f>IF(ISNUMBER(SEARCH("trash",D1322)), "?","")</f>
        <v>?</v>
      </c>
      <c r="F1322" s="1">
        <f>IF(A1322&lt;3.5,0,1)</f>
        <v>0</v>
      </c>
    </row>
    <row r="1323" spans="1:6" x14ac:dyDescent="0.4">
      <c r="A1323" s="2">
        <v>1</v>
      </c>
      <c r="B1323" t="s">
        <v>5</v>
      </c>
      <c r="C1323" t="s">
        <v>115</v>
      </c>
      <c r="D1323" t="s">
        <v>471</v>
      </c>
      <c r="E1323" s="1" t="str">
        <f>IF(ISNUMBER(SEARCH("trash",D1323)), "?","")</f>
        <v>?</v>
      </c>
      <c r="F1323" s="1">
        <f>IF(A1323&lt;3.5,0,1)</f>
        <v>0</v>
      </c>
    </row>
    <row r="1324" spans="1:6" x14ac:dyDescent="0.4">
      <c r="A1324" s="2">
        <v>1</v>
      </c>
      <c r="B1324" t="s">
        <v>364</v>
      </c>
      <c r="C1324" t="s">
        <v>365</v>
      </c>
      <c r="D1324" t="s">
        <v>366</v>
      </c>
      <c r="E1324" s="1" t="s">
        <v>1806</v>
      </c>
      <c r="F1324" s="1">
        <f>IF(A1324&lt;3.5,0,1)</f>
        <v>0</v>
      </c>
    </row>
    <row r="1325" spans="1:6" x14ac:dyDescent="0.4">
      <c r="A1325" s="2">
        <v>1</v>
      </c>
      <c r="B1325" t="s">
        <v>15</v>
      </c>
      <c r="C1325" t="s">
        <v>125</v>
      </c>
      <c r="D1325" t="s">
        <v>181</v>
      </c>
      <c r="E1325" s="1" t="str">
        <f>IF(ISNUMBER(SEARCH("worthless",D1325)), "?","")</f>
        <v>?</v>
      </c>
      <c r="F1325" s="1">
        <f>IF(A1325&lt;3.5,0,1)</f>
        <v>0</v>
      </c>
    </row>
    <row r="1326" spans="1:6" x14ac:dyDescent="0.4">
      <c r="A1326" s="2">
        <v>1</v>
      </c>
      <c r="B1326" t="s">
        <v>48</v>
      </c>
      <c r="C1326" t="s">
        <v>590</v>
      </c>
      <c r="D1326" t="s">
        <v>910</v>
      </c>
      <c r="E1326" s="1" t="str">
        <f>IF(ISNUMBER(SEARCH("worthless",D1326)), "?","")</f>
        <v>?</v>
      </c>
      <c r="F1326" s="1">
        <f>IF(A1326&lt;3.5,0,1)</f>
        <v>0</v>
      </c>
    </row>
    <row r="1327" spans="1:6" x14ac:dyDescent="0.4">
      <c r="A1327" s="2">
        <v>1</v>
      </c>
      <c r="B1327" t="s">
        <v>166</v>
      </c>
      <c r="C1327" t="s">
        <v>167</v>
      </c>
      <c r="D1327" t="s">
        <v>1492</v>
      </c>
      <c r="E1327" s="1" t="str">
        <f>IF(ISNUMBER(SEARCH("worthless",D1327)), "?","")</f>
        <v>?</v>
      </c>
      <c r="F1327" s="1">
        <f>IF(A1327&lt;3.5,0,1)</f>
        <v>0</v>
      </c>
    </row>
    <row r="1328" spans="1:6" x14ac:dyDescent="0.4">
      <c r="A1328" s="2">
        <v>1</v>
      </c>
      <c r="B1328" t="s">
        <v>12</v>
      </c>
      <c r="C1328" t="s">
        <v>1714</v>
      </c>
      <c r="D1328" t="s">
        <v>1715</v>
      </c>
      <c r="E1328" s="1" t="str">
        <f>IF(ISNUMBER(SEARCH("worthless",D1328)), "?","")</f>
        <v>?</v>
      </c>
      <c r="F1328" s="1">
        <f>IF(A1328&lt;3.5,0,1)</f>
        <v>0</v>
      </c>
    </row>
    <row r="1329" spans="1:6" x14ac:dyDescent="0.4">
      <c r="A1329" s="2">
        <v>1</v>
      </c>
      <c r="B1329" t="s">
        <v>166</v>
      </c>
      <c r="C1329" t="s">
        <v>238</v>
      </c>
      <c r="D1329" t="s">
        <v>239</v>
      </c>
      <c r="E1329" s="1" t="str">
        <f>IF(ISNUMBER(SEARCH("political",D1329)), "?","")</f>
        <v>?</v>
      </c>
      <c r="F1329" s="1">
        <f>IF(A1329&lt;3.5,0,1)</f>
        <v>0</v>
      </c>
    </row>
    <row r="1330" spans="1:6" x14ac:dyDescent="0.4">
      <c r="A1330" s="2">
        <v>1</v>
      </c>
      <c r="B1330" t="s">
        <v>36</v>
      </c>
      <c r="C1330" t="s">
        <v>416</v>
      </c>
      <c r="D1330" t="s">
        <v>417</v>
      </c>
      <c r="E1330" s="1" t="str">
        <f>IF(ISNUMBER(SEARCH("political",D1330)), "?","")</f>
        <v>?</v>
      </c>
      <c r="F1330" s="1">
        <f>IF(A1330&lt;3.5,0,1)</f>
        <v>0</v>
      </c>
    </row>
    <row r="1331" spans="1:6" x14ac:dyDescent="0.4">
      <c r="A1331" s="2">
        <v>2</v>
      </c>
      <c r="B1331" t="s">
        <v>166</v>
      </c>
      <c r="C1331" t="s">
        <v>238</v>
      </c>
      <c r="D1331" t="s">
        <v>1001</v>
      </c>
      <c r="E1331" s="1" t="str">
        <f>IF(ISNUMBER(SEARCH("political",D1331)), "?","")</f>
        <v>?</v>
      </c>
      <c r="F1331" s="1">
        <f>IF(A1331&lt;3.5,0,1)</f>
        <v>0</v>
      </c>
    </row>
    <row r="1332" spans="1:6" x14ac:dyDescent="0.4">
      <c r="A1332" s="2">
        <v>1</v>
      </c>
      <c r="B1332" t="s">
        <v>48</v>
      </c>
      <c r="C1332" t="s">
        <v>49</v>
      </c>
      <c r="D1332" t="s">
        <v>50</v>
      </c>
      <c r="E1332" s="1" t="s">
        <v>1806</v>
      </c>
      <c r="F1332" s="1">
        <f>IF(A1332&lt;3.5,0,1)</f>
        <v>0</v>
      </c>
    </row>
    <row r="1333" spans="1:6" x14ac:dyDescent="0.4">
      <c r="A1333" s="2">
        <v>1</v>
      </c>
      <c r="B1333" t="s">
        <v>24</v>
      </c>
      <c r="C1333" t="s">
        <v>43</v>
      </c>
      <c r="D1333" t="s">
        <v>155</v>
      </c>
      <c r="E1333" s="1" t="str">
        <f>IF(ISNUMBER(SEARCH("defeats",D1333)), "?","")</f>
        <v>?</v>
      </c>
      <c r="F1333" s="1">
        <f>IF(A1333&lt;3.5,0,1)</f>
        <v>0</v>
      </c>
    </row>
    <row r="1334" spans="1:6" x14ac:dyDescent="0.4">
      <c r="A1334" s="2">
        <v>2</v>
      </c>
      <c r="B1334" t="s">
        <v>36</v>
      </c>
      <c r="C1334" t="s">
        <v>621</v>
      </c>
      <c r="D1334" t="s">
        <v>1242</v>
      </c>
      <c r="E1334" s="1" t="str">
        <f>IF(ISNUMBER(SEARCH("defeats",D1334)), "?","")</f>
        <v>?</v>
      </c>
      <c r="F1334" s="1">
        <f>IF(A1334&lt;3.5,0,1)</f>
        <v>0</v>
      </c>
    </row>
    <row r="1335" spans="1:6" x14ac:dyDescent="0.4">
      <c r="A1335" s="2">
        <v>1</v>
      </c>
      <c r="B1335" t="s">
        <v>33</v>
      </c>
      <c r="C1335" t="s">
        <v>39</v>
      </c>
      <c r="D1335" t="s">
        <v>1688</v>
      </c>
      <c r="E1335" s="1" t="str">
        <f>IF(ISNUMBER(SEARCH("defeats",D1335)), "?","")</f>
        <v>?</v>
      </c>
      <c r="F1335" s="1">
        <f>IF(A1335&lt;3.5,0,1)</f>
        <v>0</v>
      </c>
    </row>
    <row r="1336" spans="1:6" x14ac:dyDescent="0.4">
      <c r="A1336" s="2">
        <v>1</v>
      </c>
      <c r="B1336" t="s">
        <v>166</v>
      </c>
      <c r="C1336" t="s">
        <v>671</v>
      </c>
      <c r="D1336" t="s">
        <v>1745</v>
      </c>
      <c r="E1336" s="1" t="str">
        <f>IF(ISNUMBER(SEARCH("defeats",D1336)), "?","")</f>
        <v>?</v>
      </c>
      <c r="F1336" s="1">
        <f>IF(A1336&lt;3.5,0,1)</f>
        <v>0</v>
      </c>
    </row>
    <row r="1337" spans="1:6" x14ac:dyDescent="0.4">
      <c r="A1337" s="2">
        <v>1</v>
      </c>
      <c r="B1337" t="s">
        <v>18</v>
      </c>
      <c r="C1337" t="s">
        <v>19</v>
      </c>
      <c r="D1337" t="s">
        <v>20</v>
      </c>
      <c r="E1337" s="1" t="str">
        <f>IF(ISNUMBER(SEARCH("pointless",D1337)), "?","")</f>
        <v>?</v>
      </c>
      <c r="F1337" s="1">
        <f>IF(A1337&lt;3.5,0,1)</f>
        <v>0</v>
      </c>
    </row>
    <row r="1338" spans="1:6" x14ac:dyDescent="0.4">
      <c r="A1338" s="2">
        <v>1</v>
      </c>
      <c r="B1338" t="s">
        <v>24</v>
      </c>
      <c r="C1338" t="s">
        <v>46</v>
      </c>
      <c r="D1338" t="s">
        <v>807</v>
      </c>
      <c r="E1338" s="1" t="str">
        <f>IF(ISNUMBER(SEARCH("pointless",D1338)), "?","")</f>
        <v>?</v>
      </c>
      <c r="F1338" s="1">
        <f>IF(A1338&lt;3.5,0,1)</f>
        <v>0</v>
      </c>
    </row>
    <row r="1339" spans="1:6" x14ac:dyDescent="0.4">
      <c r="A1339" s="2">
        <v>2</v>
      </c>
      <c r="B1339" t="s">
        <v>33</v>
      </c>
      <c r="C1339" t="s">
        <v>34</v>
      </c>
      <c r="D1339" t="s">
        <v>1307</v>
      </c>
      <c r="E1339" s="1" t="str">
        <f>IF(ISNUMBER(SEARCH("pointless",D1339)), "?","")</f>
        <v>?</v>
      </c>
      <c r="F1339" s="1">
        <f>IF(A1339&lt;3.5,0,1)</f>
        <v>0</v>
      </c>
    </row>
    <row r="1340" spans="1:6" x14ac:dyDescent="0.4">
      <c r="A1340" s="2">
        <v>1</v>
      </c>
      <c r="B1340" t="s">
        <v>75</v>
      </c>
      <c r="C1340" t="s">
        <v>1358</v>
      </c>
      <c r="D1340" t="s">
        <v>1359</v>
      </c>
      <c r="E1340" s="1" t="str">
        <f>IF(ISNUMBER(SEARCH("pointless",D1340)), "?","")</f>
        <v>?</v>
      </c>
      <c r="F1340" s="1">
        <f>IF(A1340&lt;3.5,0,1)</f>
        <v>0</v>
      </c>
    </row>
    <row r="1341" spans="1:6" x14ac:dyDescent="0.4">
      <c r="A1341" s="2">
        <v>2</v>
      </c>
      <c r="B1341" t="s">
        <v>159</v>
      </c>
      <c r="C1341" t="s">
        <v>218</v>
      </c>
      <c r="D1341" t="s">
        <v>219</v>
      </c>
      <c r="E1341" s="1" t="str">
        <f>IF(ISNUMBER(SEARCH("baby",C1341)), "1,8","")</f>
        <v>1,8</v>
      </c>
      <c r="F1341" s="1">
        <f>IF(A1341&lt;3.5,0,1)</f>
        <v>0</v>
      </c>
    </row>
    <row r="1342" spans="1:6" x14ac:dyDescent="0.4">
      <c r="A1342" s="2">
        <v>1</v>
      </c>
      <c r="B1342" t="s">
        <v>18</v>
      </c>
      <c r="C1342" t="s">
        <v>1295</v>
      </c>
      <c r="D1342" t="s">
        <v>1296</v>
      </c>
      <c r="E1342" s="1" t="str">
        <f>IF(ISNUMBER(SEARCH("baby",C1342)), "1,8","")</f>
        <v>1,8</v>
      </c>
      <c r="F1342" s="1">
        <f>IF(A1342&lt;3.5,0,1)</f>
        <v>0</v>
      </c>
    </row>
    <row r="1343" spans="1:6" x14ac:dyDescent="0.4">
      <c r="A1343" s="2">
        <v>1</v>
      </c>
      <c r="B1343" t="s">
        <v>5</v>
      </c>
      <c r="C1343" t="s">
        <v>67</v>
      </c>
      <c r="D1343" t="s">
        <v>68</v>
      </c>
      <c r="E1343" s="1" t="str">
        <f>IF(ISNUMBER(SEARCH("Prize Socialbots",C1343)), "3,12","")</f>
        <v>3,12</v>
      </c>
      <c r="F1343" s="1">
        <f>IF(A1343&lt;3.5,0,1)</f>
        <v>0</v>
      </c>
    </row>
    <row r="1344" spans="1:6" x14ac:dyDescent="0.4">
      <c r="A1344" s="2">
        <v>1</v>
      </c>
      <c r="B1344" t="s">
        <v>5</v>
      </c>
      <c r="C1344" t="s">
        <v>67</v>
      </c>
      <c r="D1344" t="s">
        <v>131</v>
      </c>
      <c r="E1344" s="1" t="str">
        <f>IF(ISNUMBER(SEARCH("Prize Socialbots",C1344)), "3,12","")</f>
        <v>3,12</v>
      </c>
      <c r="F1344" s="1">
        <f>IF(A1344&lt;3.5,0,1)</f>
        <v>0</v>
      </c>
    </row>
    <row r="1345" spans="1:6" x14ac:dyDescent="0.4">
      <c r="A1345" s="2">
        <v>2</v>
      </c>
      <c r="B1345" t="s">
        <v>5</v>
      </c>
      <c r="C1345" t="s">
        <v>67</v>
      </c>
      <c r="D1345" t="s">
        <v>158</v>
      </c>
      <c r="E1345" s="1" t="str">
        <f>IF(ISNUMBER(SEARCH("Prize Socialbots",C1345)), "3,12","")</f>
        <v>3,12</v>
      </c>
      <c r="F1345" s="1">
        <f>IF(A1345&lt;3.5,0,1)</f>
        <v>0</v>
      </c>
    </row>
    <row r="1346" spans="1:6" x14ac:dyDescent="0.4">
      <c r="A1346" s="2">
        <v>1</v>
      </c>
      <c r="B1346" t="s">
        <v>5</v>
      </c>
      <c r="C1346" t="s">
        <v>67</v>
      </c>
      <c r="D1346" t="s">
        <v>208</v>
      </c>
      <c r="E1346" s="1" t="str">
        <f>IF(ISNUMBER(SEARCH("Prize Socialbots",C1346)), "3,12","")</f>
        <v>3,12</v>
      </c>
      <c r="F1346" s="1">
        <f>IF(A1346&lt;3.5,0,1)</f>
        <v>0</v>
      </c>
    </row>
    <row r="1347" spans="1:6" x14ac:dyDescent="0.4">
      <c r="A1347" s="2">
        <v>1</v>
      </c>
      <c r="B1347" t="s">
        <v>5</v>
      </c>
      <c r="C1347" t="s">
        <v>67</v>
      </c>
      <c r="D1347" t="s">
        <v>269</v>
      </c>
      <c r="E1347" s="1" t="str">
        <f>IF(ISNUMBER(SEARCH("Prize Socialbots",C1347)), "3,12","")</f>
        <v>3,12</v>
      </c>
      <c r="F1347" s="1">
        <f>IF(A1347&lt;3.5,0,1)</f>
        <v>0</v>
      </c>
    </row>
    <row r="1348" spans="1:6" x14ac:dyDescent="0.4">
      <c r="A1348" s="2">
        <v>1</v>
      </c>
      <c r="B1348" t="s">
        <v>5</v>
      </c>
      <c r="C1348" t="s">
        <v>67</v>
      </c>
      <c r="D1348" t="s">
        <v>308</v>
      </c>
      <c r="E1348" s="1" t="str">
        <f>IF(ISNUMBER(SEARCH("Prize Socialbots",C1348)), "3,12","")</f>
        <v>3,12</v>
      </c>
      <c r="F1348" s="1">
        <f>IF(A1348&lt;3.5,0,1)</f>
        <v>0</v>
      </c>
    </row>
    <row r="1349" spans="1:6" x14ac:dyDescent="0.4">
      <c r="A1349" s="2">
        <v>1</v>
      </c>
      <c r="B1349" t="s">
        <v>5</v>
      </c>
      <c r="C1349" t="s">
        <v>67</v>
      </c>
      <c r="D1349" t="s">
        <v>331</v>
      </c>
      <c r="E1349" s="1" t="str">
        <f>IF(ISNUMBER(SEARCH("Prize Socialbots",C1349)), "3,12","")</f>
        <v>3,12</v>
      </c>
      <c r="F1349" s="1">
        <f>IF(A1349&lt;3.5,0,1)</f>
        <v>0</v>
      </c>
    </row>
    <row r="1350" spans="1:6" x14ac:dyDescent="0.4">
      <c r="A1350" s="2">
        <v>1</v>
      </c>
      <c r="B1350" t="s">
        <v>5</v>
      </c>
      <c r="C1350" t="s">
        <v>67</v>
      </c>
      <c r="D1350" t="s">
        <v>352</v>
      </c>
      <c r="E1350" s="1" t="str">
        <f>IF(ISNUMBER(SEARCH("Prize Socialbots",C1350)), "3,12","")</f>
        <v>3,12</v>
      </c>
      <c r="F1350" s="1">
        <f>IF(A1350&lt;3.5,0,1)</f>
        <v>0</v>
      </c>
    </row>
    <row r="1351" spans="1:6" x14ac:dyDescent="0.4">
      <c r="A1351" s="2">
        <v>2</v>
      </c>
      <c r="B1351" t="s">
        <v>5</v>
      </c>
      <c r="C1351" t="s">
        <v>67</v>
      </c>
      <c r="D1351" t="s">
        <v>490</v>
      </c>
      <c r="E1351" s="1" t="str">
        <f>IF(ISNUMBER(SEARCH("Prize Socialbots",C1351)), "3,12","")</f>
        <v>3,12</v>
      </c>
      <c r="F1351" s="1">
        <f>IF(A1351&lt;3.5,0,1)</f>
        <v>0</v>
      </c>
    </row>
    <row r="1352" spans="1:6" x14ac:dyDescent="0.4">
      <c r="A1352" s="2">
        <v>1</v>
      </c>
      <c r="B1352" t="s">
        <v>5</v>
      </c>
      <c r="C1352" t="s">
        <v>67</v>
      </c>
      <c r="D1352" t="s">
        <v>492</v>
      </c>
      <c r="E1352" s="1" t="str">
        <f>IF(ISNUMBER(SEARCH("Prize Socialbots",C1352)), "3,12","")</f>
        <v>3,12</v>
      </c>
      <c r="F1352" s="1">
        <f>IF(A1352&lt;3.5,0,1)</f>
        <v>0</v>
      </c>
    </row>
    <row r="1353" spans="1:6" x14ac:dyDescent="0.4">
      <c r="A1353" s="2">
        <v>1</v>
      </c>
      <c r="B1353" t="s">
        <v>5</v>
      </c>
      <c r="C1353" t="s">
        <v>67</v>
      </c>
      <c r="D1353" t="s">
        <v>508</v>
      </c>
      <c r="E1353" s="1" t="str">
        <f>IF(ISNUMBER(SEARCH("Prize Socialbots",C1353)), "3,12","")</f>
        <v>3,12</v>
      </c>
      <c r="F1353" s="1">
        <f>IF(A1353&lt;3.5,0,1)</f>
        <v>0</v>
      </c>
    </row>
    <row r="1354" spans="1:6" x14ac:dyDescent="0.4">
      <c r="A1354" s="2">
        <v>1</v>
      </c>
      <c r="B1354" t="s">
        <v>5</v>
      </c>
      <c r="C1354" t="s">
        <v>67</v>
      </c>
      <c r="D1354" t="s">
        <v>516</v>
      </c>
      <c r="E1354" s="1" t="str">
        <f>IF(ISNUMBER(SEARCH("Prize Socialbots",C1354)), "3,12","")</f>
        <v>3,12</v>
      </c>
      <c r="F1354" s="1">
        <f>IF(A1354&lt;3.5,0,1)</f>
        <v>0</v>
      </c>
    </row>
    <row r="1355" spans="1:6" x14ac:dyDescent="0.4">
      <c r="A1355" s="2">
        <v>1</v>
      </c>
      <c r="B1355" t="s">
        <v>5</v>
      </c>
      <c r="C1355" t="s">
        <v>67</v>
      </c>
      <c r="D1355" t="s">
        <v>518</v>
      </c>
      <c r="E1355" s="1" t="str">
        <f>IF(ISNUMBER(SEARCH("Prize Socialbots",C1355)), "3,12","")</f>
        <v>3,12</v>
      </c>
      <c r="F1355" s="1">
        <f>IF(A1355&lt;3.5,0,1)</f>
        <v>0</v>
      </c>
    </row>
    <row r="1356" spans="1:6" x14ac:dyDescent="0.4">
      <c r="A1356" s="2">
        <v>1</v>
      </c>
      <c r="B1356" t="s">
        <v>5</v>
      </c>
      <c r="C1356" t="s">
        <v>67</v>
      </c>
      <c r="D1356" t="s">
        <v>582</v>
      </c>
      <c r="E1356" s="1" t="str">
        <f>IF(ISNUMBER(SEARCH("Prize Socialbots",C1356)), "3,12","")</f>
        <v>3,12</v>
      </c>
      <c r="F1356" s="1">
        <f>IF(A1356&lt;3.5,0,1)</f>
        <v>0</v>
      </c>
    </row>
    <row r="1357" spans="1:6" x14ac:dyDescent="0.4">
      <c r="A1357" s="2">
        <v>1</v>
      </c>
      <c r="B1357" t="s">
        <v>5</v>
      </c>
      <c r="C1357" t="s">
        <v>67</v>
      </c>
      <c r="D1357" t="s">
        <v>611</v>
      </c>
      <c r="E1357" s="1" t="str">
        <f>IF(ISNUMBER(SEARCH("Prize Socialbots",C1357)), "3,12","")</f>
        <v>3,12</v>
      </c>
      <c r="F1357" s="1">
        <f>IF(A1357&lt;3.5,0,1)</f>
        <v>0</v>
      </c>
    </row>
    <row r="1358" spans="1:6" x14ac:dyDescent="0.4">
      <c r="A1358" s="2">
        <v>1</v>
      </c>
      <c r="B1358" t="s">
        <v>5</v>
      </c>
      <c r="C1358" t="s">
        <v>67</v>
      </c>
      <c r="D1358" t="s">
        <v>624</v>
      </c>
      <c r="E1358" s="1" t="str">
        <f>IF(ISNUMBER(SEARCH("Prize Socialbots",C1358)), "3,12","")</f>
        <v>3,12</v>
      </c>
      <c r="F1358" s="1">
        <f>IF(A1358&lt;3.5,0,1)</f>
        <v>0</v>
      </c>
    </row>
    <row r="1359" spans="1:6" x14ac:dyDescent="0.4">
      <c r="A1359" s="2">
        <v>1</v>
      </c>
      <c r="B1359" t="s">
        <v>5</v>
      </c>
      <c r="C1359" t="s">
        <v>67</v>
      </c>
      <c r="D1359" t="s">
        <v>659</v>
      </c>
      <c r="E1359" s="1" t="str">
        <f>IF(ISNUMBER(SEARCH("Prize Socialbots",C1359)), "3,12","")</f>
        <v>3,12</v>
      </c>
      <c r="F1359" s="1">
        <f>IF(A1359&lt;3.5,0,1)</f>
        <v>0</v>
      </c>
    </row>
    <row r="1360" spans="1:6" x14ac:dyDescent="0.4">
      <c r="A1360" s="2">
        <v>1</v>
      </c>
      <c r="B1360" t="s">
        <v>5</v>
      </c>
      <c r="C1360" t="s">
        <v>67</v>
      </c>
      <c r="D1360" t="s">
        <v>714</v>
      </c>
      <c r="E1360" s="1" t="str">
        <f>IF(ISNUMBER(SEARCH("Prize Socialbots",C1360)), "3,12","")</f>
        <v>3,12</v>
      </c>
      <c r="F1360" s="1">
        <f>IF(A1360&lt;3.5,0,1)</f>
        <v>0</v>
      </c>
    </row>
    <row r="1361" spans="1:6" x14ac:dyDescent="0.4">
      <c r="A1361" s="2">
        <v>1</v>
      </c>
      <c r="B1361" t="s">
        <v>5</v>
      </c>
      <c r="C1361" t="s">
        <v>67</v>
      </c>
      <c r="D1361" t="s">
        <v>792</v>
      </c>
      <c r="E1361" s="1" t="str">
        <f>IF(ISNUMBER(SEARCH("Prize Socialbots",C1361)), "3,12","")</f>
        <v>3,12</v>
      </c>
      <c r="F1361" s="1">
        <f>IF(A1361&lt;3.5,0,1)</f>
        <v>0</v>
      </c>
    </row>
    <row r="1362" spans="1:6" x14ac:dyDescent="0.4">
      <c r="A1362" s="2">
        <v>1</v>
      </c>
      <c r="B1362" t="s">
        <v>5</v>
      </c>
      <c r="C1362" t="s">
        <v>67</v>
      </c>
      <c r="D1362" t="s">
        <v>829</v>
      </c>
      <c r="E1362" s="1" t="str">
        <f>IF(ISNUMBER(SEARCH("Prize Socialbots",C1362)), "3,12","")</f>
        <v>3,12</v>
      </c>
      <c r="F1362" s="1">
        <f>IF(A1362&lt;3.5,0,1)</f>
        <v>0</v>
      </c>
    </row>
    <row r="1363" spans="1:6" x14ac:dyDescent="0.4">
      <c r="A1363" s="2">
        <v>1</v>
      </c>
      <c r="B1363" t="s">
        <v>5</v>
      </c>
      <c r="C1363" t="s">
        <v>67</v>
      </c>
      <c r="D1363" t="s">
        <v>836</v>
      </c>
      <c r="E1363" s="1" t="str">
        <f>IF(ISNUMBER(SEARCH("Prize Socialbots",C1363)), "3,12","")</f>
        <v>3,12</v>
      </c>
      <c r="F1363" s="1">
        <f>IF(A1363&lt;3.5,0,1)</f>
        <v>0</v>
      </c>
    </row>
    <row r="1364" spans="1:6" x14ac:dyDescent="0.4">
      <c r="A1364" s="2">
        <v>1</v>
      </c>
      <c r="B1364" t="s">
        <v>5</v>
      </c>
      <c r="C1364" t="s">
        <v>67</v>
      </c>
      <c r="D1364" t="s">
        <v>872</v>
      </c>
      <c r="E1364" s="1" t="str">
        <f>IF(ISNUMBER(SEARCH("Prize Socialbots",C1364)), "3,12","")</f>
        <v>3,12</v>
      </c>
      <c r="F1364" s="1">
        <f>IF(A1364&lt;3.5,0,1)</f>
        <v>0</v>
      </c>
    </row>
    <row r="1365" spans="1:6" x14ac:dyDescent="0.4">
      <c r="A1365" s="2">
        <v>3</v>
      </c>
      <c r="B1365" t="s">
        <v>5</v>
      </c>
      <c r="C1365" t="s">
        <v>67</v>
      </c>
      <c r="D1365" t="s">
        <v>874</v>
      </c>
      <c r="E1365" s="1" t="str">
        <f>IF(ISNUMBER(SEARCH("Prize Socialbots",C1365)), "3,12","")</f>
        <v>3,12</v>
      </c>
      <c r="F1365" s="1">
        <f>IF(A1365&lt;3.5,0,1)</f>
        <v>0</v>
      </c>
    </row>
    <row r="1366" spans="1:6" x14ac:dyDescent="0.4">
      <c r="A1366" s="2">
        <v>1</v>
      </c>
      <c r="B1366" t="s">
        <v>5</v>
      </c>
      <c r="C1366" t="s">
        <v>67</v>
      </c>
      <c r="D1366" t="s">
        <v>882</v>
      </c>
      <c r="E1366" s="1" t="str">
        <f>IF(ISNUMBER(SEARCH("Prize Socialbots",C1366)), "3,12","")</f>
        <v>3,12</v>
      </c>
      <c r="F1366" s="1">
        <f>IF(A1366&lt;3.5,0,1)</f>
        <v>0</v>
      </c>
    </row>
    <row r="1367" spans="1:6" x14ac:dyDescent="0.4">
      <c r="A1367" s="2">
        <v>1</v>
      </c>
      <c r="B1367" t="s">
        <v>5</v>
      </c>
      <c r="C1367" t="s">
        <v>67</v>
      </c>
      <c r="D1367" t="s">
        <v>886</v>
      </c>
      <c r="E1367" s="1" t="str">
        <f>IF(ISNUMBER(SEARCH("Prize Socialbots",C1367)), "3,12","")</f>
        <v>3,12</v>
      </c>
      <c r="F1367" s="1">
        <f>IF(A1367&lt;3.5,0,1)</f>
        <v>0</v>
      </c>
    </row>
    <row r="1368" spans="1:6" x14ac:dyDescent="0.4">
      <c r="A1368" s="2">
        <v>3</v>
      </c>
      <c r="B1368" t="s">
        <v>5</v>
      </c>
      <c r="C1368" t="s">
        <v>67</v>
      </c>
      <c r="D1368" t="s">
        <v>918</v>
      </c>
      <c r="E1368" s="1" t="str">
        <f>IF(ISNUMBER(SEARCH("Prize Socialbots",C1368)), "3,12","")</f>
        <v>3,12</v>
      </c>
      <c r="F1368" s="1">
        <f>IF(A1368&lt;3.5,0,1)</f>
        <v>0</v>
      </c>
    </row>
    <row r="1369" spans="1:6" x14ac:dyDescent="0.4">
      <c r="A1369" s="2">
        <v>1</v>
      </c>
      <c r="B1369" t="s">
        <v>5</v>
      </c>
      <c r="C1369" t="s">
        <v>67</v>
      </c>
      <c r="D1369" t="s">
        <v>935</v>
      </c>
      <c r="E1369" s="1" t="str">
        <f>IF(ISNUMBER(SEARCH("Prize Socialbots",C1369)), "3,12","")</f>
        <v>3,12</v>
      </c>
      <c r="F1369" s="1">
        <f>IF(A1369&lt;3.5,0,1)</f>
        <v>0</v>
      </c>
    </row>
    <row r="1370" spans="1:6" x14ac:dyDescent="0.4">
      <c r="A1370" s="2">
        <v>2</v>
      </c>
      <c r="B1370" t="s">
        <v>5</v>
      </c>
      <c r="C1370" t="s">
        <v>67</v>
      </c>
      <c r="D1370" t="s">
        <v>944</v>
      </c>
      <c r="E1370" s="1" t="str">
        <f>IF(ISNUMBER(SEARCH("Prize Socialbots",C1370)), "3,12","")</f>
        <v>3,12</v>
      </c>
      <c r="F1370" s="1">
        <f>IF(A1370&lt;3.5,0,1)</f>
        <v>0</v>
      </c>
    </row>
    <row r="1371" spans="1:6" x14ac:dyDescent="0.4">
      <c r="A1371" s="2">
        <v>1</v>
      </c>
      <c r="B1371" t="s">
        <v>5</v>
      </c>
      <c r="C1371" t="s">
        <v>67</v>
      </c>
      <c r="D1371" t="s">
        <v>1058</v>
      </c>
      <c r="E1371" s="1" t="str">
        <f>IF(ISNUMBER(SEARCH("Prize Socialbots",C1371)), "3,12","")</f>
        <v>3,12</v>
      </c>
      <c r="F1371" s="1">
        <f>IF(A1371&lt;3.5,0,1)</f>
        <v>0</v>
      </c>
    </row>
    <row r="1372" spans="1:6" x14ac:dyDescent="0.4">
      <c r="A1372" s="2">
        <v>2</v>
      </c>
      <c r="B1372" t="s">
        <v>5</v>
      </c>
      <c r="C1372" t="s">
        <v>67</v>
      </c>
      <c r="D1372" t="s">
        <v>1067</v>
      </c>
      <c r="E1372" s="1" t="str">
        <f>IF(ISNUMBER(SEARCH("Prize Socialbots",C1372)), "3,12","")</f>
        <v>3,12</v>
      </c>
      <c r="F1372" s="1">
        <f>IF(A1372&lt;3.5,0,1)</f>
        <v>0</v>
      </c>
    </row>
    <row r="1373" spans="1:6" x14ac:dyDescent="0.4">
      <c r="A1373" s="2">
        <v>1</v>
      </c>
      <c r="B1373" t="s">
        <v>5</v>
      </c>
      <c r="C1373" t="s">
        <v>67</v>
      </c>
      <c r="D1373" t="s">
        <v>1082</v>
      </c>
      <c r="E1373" s="1" t="str">
        <f>IF(ISNUMBER(SEARCH("Prize Socialbots",C1373)), "3,12","")</f>
        <v>3,12</v>
      </c>
      <c r="F1373" s="1">
        <f>IF(A1373&lt;3.5,0,1)</f>
        <v>0</v>
      </c>
    </row>
    <row r="1374" spans="1:6" x14ac:dyDescent="0.4">
      <c r="A1374" s="2">
        <v>3</v>
      </c>
      <c r="B1374" t="s">
        <v>5</v>
      </c>
      <c r="C1374" t="s">
        <v>67</v>
      </c>
      <c r="D1374" t="s">
        <v>1085</v>
      </c>
      <c r="E1374" s="1" t="str">
        <f>IF(ISNUMBER(SEARCH("Prize Socialbots",C1374)), "3,12","")</f>
        <v>3,12</v>
      </c>
      <c r="F1374" s="1">
        <f>IF(A1374&lt;3.5,0,1)</f>
        <v>0</v>
      </c>
    </row>
    <row r="1375" spans="1:6" x14ac:dyDescent="0.4">
      <c r="A1375" s="2">
        <v>2</v>
      </c>
      <c r="B1375" t="s">
        <v>5</v>
      </c>
      <c r="C1375" t="s">
        <v>67</v>
      </c>
      <c r="D1375" t="s">
        <v>1097</v>
      </c>
      <c r="E1375" s="1" t="str">
        <f>IF(ISNUMBER(SEARCH("Prize Socialbots",C1375)), "3,12","")</f>
        <v>3,12</v>
      </c>
      <c r="F1375" s="1">
        <f>IF(A1375&lt;3.5,0,1)</f>
        <v>0</v>
      </c>
    </row>
    <row r="1376" spans="1:6" x14ac:dyDescent="0.4">
      <c r="A1376" s="2">
        <v>1</v>
      </c>
      <c r="B1376" t="s">
        <v>5</v>
      </c>
      <c r="C1376" t="s">
        <v>67</v>
      </c>
      <c r="D1376" t="s">
        <v>1105</v>
      </c>
      <c r="E1376" s="1" t="str">
        <f>IF(ISNUMBER(SEARCH("Prize Socialbots",C1376)), "3,12","")</f>
        <v>3,12</v>
      </c>
      <c r="F1376" s="1">
        <f>IF(A1376&lt;3.5,0,1)</f>
        <v>0</v>
      </c>
    </row>
    <row r="1377" spans="1:6" x14ac:dyDescent="0.4">
      <c r="A1377" s="2">
        <v>1</v>
      </c>
      <c r="B1377" t="s">
        <v>5</v>
      </c>
      <c r="C1377" t="s">
        <v>67</v>
      </c>
      <c r="D1377" t="s">
        <v>1173</v>
      </c>
      <c r="E1377" s="1" t="str">
        <f>IF(ISNUMBER(SEARCH("Prize Socialbots",C1377)), "3,12","")</f>
        <v>3,12</v>
      </c>
      <c r="F1377" s="1">
        <f>IF(A1377&lt;3.5,0,1)</f>
        <v>0</v>
      </c>
    </row>
    <row r="1378" spans="1:6" x14ac:dyDescent="0.4">
      <c r="A1378" s="2">
        <v>1</v>
      </c>
      <c r="B1378" t="s">
        <v>5</v>
      </c>
      <c r="C1378" t="s">
        <v>67</v>
      </c>
      <c r="D1378" t="s">
        <v>1189</v>
      </c>
      <c r="E1378" s="1" t="str">
        <f>IF(ISNUMBER(SEARCH("Prize Socialbots",C1378)), "3,12","")</f>
        <v>3,12</v>
      </c>
      <c r="F1378" s="1">
        <f>IF(A1378&lt;3.5,0,1)</f>
        <v>0</v>
      </c>
    </row>
    <row r="1379" spans="1:6" x14ac:dyDescent="0.4">
      <c r="A1379" s="2">
        <v>1</v>
      </c>
      <c r="B1379" t="s">
        <v>5</v>
      </c>
      <c r="C1379" t="s">
        <v>67</v>
      </c>
      <c r="D1379" t="s">
        <v>1199</v>
      </c>
      <c r="E1379" s="1" t="str">
        <f>IF(ISNUMBER(SEARCH("Prize Socialbots",C1379)), "3,12","")</f>
        <v>3,12</v>
      </c>
      <c r="F1379" s="1">
        <f>IF(A1379&lt;3.5,0,1)</f>
        <v>0</v>
      </c>
    </row>
    <row r="1380" spans="1:6" x14ac:dyDescent="0.4">
      <c r="A1380" s="2">
        <v>1</v>
      </c>
      <c r="B1380" t="s">
        <v>5</v>
      </c>
      <c r="C1380" t="s">
        <v>67</v>
      </c>
      <c r="D1380" t="s">
        <v>1205</v>
      </c>
      <c r="E1380" s="1" t="str">
        <f>IF(ISNUMBER(SEARCH("Prize Socialbots",C1380)), "3,12","")</f>
        <v>3,12</v>
      </c>
      <c r="F1380" s="1">
        <f>IF(A1380&lt;3.5,0,1)</f>
        <v>0</v>
      </c>
    </row>
    <row r="1381" spans="1:6" x14ac:dyDescent="0.4">
      <c r="A1381" s="2">
        <v>1</v>
      </c>
      <c r="B1381" t="s">
        <v>5</v>
      </c>
      <c r="C1381" t="s">
        <v>67</v>
      </c>
      <c r="D1381" t="s">
        <v>1225</v>
      </c>
      <c r="E1381" s="1" t="str">
        <f>IF(ISNUMBER(SEARCH("Prize Socialbots",C1381)), "3,12","")</f>
        <v>3,12</v>
      </c>
      <c r="F1381" s="1">
        <f>IF(A1381&lt;3.5,0,1)</f>
        <v>0</v>
      </c>
    </row>
    <row r="1382" spans="1:6" x14ac:dyDescent="0.4">
      <c r="A1382" s="2">
        <v>1</v>
      </c>
      <c r="B1382" t="s">
        <v>5</v>
      </c>
      <c r="C1382" t="s">
        <v>67</v>
      </c>
      <c r="D1382" t="s">
        <v>1236</v>
      </c>
      <c r="E1382" s="1" t="str">
        <f>IF(ISNUMBER(SEARCH("Prize Socialbots",C1382)), "3,12","")</f>
        <v>3,12</v>
      </c>
      <c r="F1382" s="1">
        <f>IF(A1382&lt;3.5,0,1)</f>
        <v>0</v>
      </c>
    </row>
    <row r="1383" spans="1:6" x14ac:dyDescent="0.4">
      <c r="A1383" s="2">
        <v>1</v>
      </c>
      <c r="B1383" t="s">
        <v>5</v>
      </c>
      <c r="C1383" t="s">
        <v>67</v>
      </c>
      <c r="D1383" t="s">
        <v>1339</v>
      </c>
      <c r="E1383" s="1" t="str">
        <f>IF(ISNUMBER(SEARCH("Prize Socialbots",C1383)), "3,12","")</f>
        <v>3,12</v>
      </c>
      <c r="F1383" s="1">
        <f>IF(A1383&lt;3.5,0,1)</f>
        <v>0</v>
      </c>
    </row>
    <row r="1384" spans="1:6" x14ac:dyDescent="0.4">
      <c r="A1384" s="2">
        <v>1</v>
      </c>
      <c r="B1384" t="s">
        <v>5</v>
      </c>
      <c r="C1384" t="s">
        <v>67</v>
      </c>
      <c r="D1384" t="s">
        <v>1361</v>
      </c>
      <c r="E1384" s="1" t="str">
        <f>IF(ISNUMBER(SEARCH("Prize Socialbots",C1384)), "3,12","")</f>
        <v>3,12</v>
      </c>
      <c r="F1384" s="1">
        <f>IF(A1384&lt;3.5,0,1)</f>
        <v>0</v>
      </c>
    </row>
    <row r="1385" spans="1:6" x14ac:dyDescent="0.4">
      <c r="A1385" s="2">
        <v>1</v>
      </c>
      <c r="B1385" t="s">
        <v>5</v>
      </c>
      <c r="C1385" t="s">
        <v>67</v>
      </c>
      <c r="D1385" t="s">
        <v>1414</v>
      </c>
      <c r="E1385" s="1" t="str">
        <f>IF(ISNUMBER(SEARCH("Prize Socialbots",C1385)), "3,12","")</f>
        <v>3,12</v>
      </c>
      <c r="F1385" s="1">
        <f>IF(A1385&lt;3.5,0,1)</f>
        <v>0</v>
      </c>
    </row>
    <row r="1386" spans="1:6" x14ac:dyDescent="0.4">
      <c r="A1386" s="2">
        <v>1</v>
      </c>
      <c r="B1386" t="s">
        <v>5</v>
      </c>
      <c r="C1386" t="s">
        <v>67</v>
      </c>
      <c r="D1386" t="s">
        <v>1421</v>
      </c>
      <c r="E1386" s="1" t="str">
        <f>IF(ISNUMBER(SEARCH("Prize Socialbots",C1386)), "3,12","")</f>
        <v>3,12</v>
      </c>
      <c r="F1386" s="1">
        <f>IF(A1386&lt;3.5,0,1)</f>
        <v>0</v>
      </c>
    </row>
    <row r="1387" spans="1:6" x14ac:dyDescent="0.4">
      <c r="A1387" s="2">
        <v>1</v>
      </c>
      <c r="B1387" t="s">
        <v>5</v>
      </c>
      <c r="C1387" t="s">
        <v>67</v>
      </c>
      <c r="D1387" t="s">
        <v>1435</v>
      </c>
      <c r="E1387" s="1" t="str">
        <f>IF(ISNUMBER(SEARCH("Prize Socialbots",C1387)), "3,12","")</f>
        <v>3,12</v>
      </c>
      <c r="F1387" s="1">
        <f>IF(A1387&lt;3.5,0,1)</f>
        <v>0</v>
      </c>
    </row>
    <row r="1388" spans="1:6" x14ac:dyDescent="0.4">
      <c r="A1388" s="2">
        <v>1</v>
      </c>
      <c r="B1388" t="s">
        <v>5</v>
      </c>
      <c r="C1388" t="s">
        <v>67</v>
      </c>
      <c r="D1388" t="s">
        <v>1442</v>
      </c>
      <c r="E1388" s="1" t="str">
        <f>IF(ISNUMBER(SEARCH("Prize Socialbots",C1388)), "3,12","")</f>
        <v>3,12</v>
      </c>
      <c r="F1388" s="1">
        <f>IF(A1388&lt;3.5,0,1)</f>
        <v>0</v>
      </c>
    </row>
    <row r="1389" spans="1:6" x14ac:dyDescent="0.4">
      <c r="A1389" s="2">
        <v>1</v>
      </c>
      <c r="B1389" t="s">
        <v>5</v>
      </c>
      <c r="C1389" t="s">
        <v>67</v>
      </c>
      <c r="D1389" t="s">
        <v>1476</v>
      </c>
      <c r="E1389" s="1" t="str">
        <f>IF(ISNUMBER(SEARCH("Prize Socialbots",C1389)), "3,12","")</f>
        <v>3,12</v>
      </c>
      <c r="F1389" s="1">
        <f>IF(A1389&lt;3.5,0,1)</f>
        <v>0</v>
      </c>
    </row>
    <row r="1390" spans="1:6" x14ac:dyDescent="0.4">
      <c r="A1390" s="2">
        <v>1</v>
      </c>
      <c r="B1390" t="s">
        <v>5</v>
      </c>
      <c r="C1390" t="s">
        <v>67</v>
      </c>
      <c r="D1390" t="s">
        <v>1515</v>
      </c>
      <c r="E1390" s="1" t="str">
        <f>IF(ISNUMBER(SEARCH("Prize Socialbots",C1390)), "3,12","")</f>
        <v>3,12</v>
      </c>
      <c r="F1390" s="1">
        <f>IF(A1390&lt;3.5,0,1)</f>
        <v>0</v>
      </c>
    </row>
    <row r="1391" spans="1:6" x14ac:dyDescent="0.4">
      <c r="A1391" s="2">
        <v>1</v>
      </c>
      <c r="B1391" t="s">
        <v>5</v>
      </c>
      <c r="C1391" t="s">
        <v>67</v>
      </c>
      <c r="D1391" t="s">
        <v>1538</v>
      </c>
      <c r="E1391" s="1" t="str">
        <f>IF(ISNUMBER(SEARCH("Prize Socialbots",C1391)), "3,12","")</f>
        <v>3,12</v>
      </c>
      <c r="F1391" s="1">
        <f>IF(A1391&lt;3.5,0,1)</f>
        <v>0</v>
      </c>
    </row>
    <row r="1392" spans="1:6" x14ac:dyDescent="0.4">
      <c r="A1392" s="2">
        <v>1</v>
      </c>
      <c r="B1392" t="s">
        <v>5</v>
      </c>
      <c r="C1392" t="s">
        <v>67</v>
      </c>
      <c r="D1392" t="s">
        <v>1542</v>
      </c>
      <c r="E1392" s="1" t="str">
        <f>IF(ISNUMBER(SEARCH("Prize Socialbots",C1392)), "3,12","")</f>
        <v>3,12</v>
      </c>
      <c r="F1392" s="1">
        <f>IF(A1392&lt;3.5,0,1)</f>
        <v>0</v>
      </c>
    </row>
    <row r="1393" spans="1:6" x14ac:dyDescent="0.4">
      <c r="A1393" s="2">
        <v>1</v>
      </c>
      <c r="B1393" t="s">
        <v>5</v>
      </c>
      <c r="C1393" t="s">
        <v>67</v>
      </c>
      <c r="D1393" t="s">
        <v>1569</v>
      </c>
      <c r="E1393" s="1" t="str">
        <f>IF(ISNUMBER(SEARCH("Prize Socialbots",C1393)), "3,12","")</f>
        <v>3,12</v>
      </c>
      <c r="F1393" s="1">
        <f>IF(A1393&lt;3.5,0,1)</f>
        <v>0</v>
      </c>
    </row>
    <row r="1394" spans="1:6" x14ac:dyDescent="0.4">
      <c r="A1394" s="2">
        <v>1</v>
      </c>
      <c r="B1394" t="s">
        <v>5</v>
      </c>
      <c r="C1394" t="s">
        <v>67</v>
      </c>
      <c r="D1394" t="s">
        <v>1618</v>
      </c>
      <c r="E1394" s="1" t="str">
        <f>IF(ISNUMBER(SEARCH("Prize Socialbots",C1394)), "3,12","")</f>
        <v>3,12</v>
      </c>
      <c r="F1394" s="1">
        <f>IF(A1394&lt;3.5,0,1)</f>
        <v>0</v>
      </c>
    </row>
    <row r="1395" spans="1:6" x14ac:dyDescent="0.4">
      <c r="A1395" s="2">
        <v>1</v>
      </c>
      <c r="B1395" t="s">
        <v>5</v>
      </c>
      <c r="C1395" t="s">
        <v>67</v>
      </c>
      <c r="D1395" t="s">
        <v>1736</v>
      </c>
      <c r="E1395" s="1" t="str">
        <f>IF(ISNUMBER(SEARCH("Prize Socialbots",C1395)), "3,12","")</f>
        <v>3,12</v>
      </c>
      <c r="F1395" s="1">
        <f>IF(A1395&lt;3.5,0,1)</f>
        <v>0</v>
      </c>
    </row>
    <row r="1396" spans="1:6" x14ac:dyDescent="0.4">
      <c r="A1396" s="2">
        <v>1</v>
      </c>
      <c r="B1396" t="s">
        <v>5</v>
      </c>
      <c r="C1396" t="s">
        <v>67</v>
      </c>
      <c r="D1396" t="s">
        <v>1743</v>
      </c>
      <c r="E1396" s="1" t="str">
        <f>IF(ISNUMBER(SEARCH("Prize Socialbots",C1396)), "3,12","")</f>
        <v>3,12</v>
      </c>
      <c r="F1396" s="1">
        <f>IF(A1396&lt;3.5,0,1)</f>
        <v>0</v>
      </c>
    </row>
    <row r="1397" spans="1:6" x14ac:dyDescent="0.4">
      <c r="A1397" s="2">
        <v>1</v>
      </c>
      <c r="B1397" t="s">
        <v>5</v>
      </c>
      <c r="C1397" t="s">
        <v>67</v>
      </c>
      <c r="D1397" t="s">
        <v>1755</v>
      </c>
      <c r="E1397" s="1" t="str">
        <f>IF(ISNUMBER(SEARCH("Prize Socialbots",C1397)), "3,12","")</f>
        <v>3,12</v>
      </c>
      <c r="F1397" s="1">
        <f>IF(A1397&lt;3.5,0,1)</f>
        <v>0</v>
      </c>
    </row>
    <row r="1398" spans="1:6" x14ac:dyDescent="0.4">
      <c r="A1398" s="2">
        <v>1</v>
      </c>
      <c r="B1398" t="s">
        <v>5</v>
      </c>
      <c r="C1398" t="s">
        <v>67</v>
      </c>
      <c r="D1398" t="s">
        <v>1780</v>
      </c>
      <c r="E1398" s="1" t="str">
        <f>IF(ISNUMBER(SEARCH("Prize Socialbots",C1398)), "3,12","")</f>
        <v>3,12</v>
      </c>
      <c r="F1398" s="1">
        <f>IF(A1398&lt;3.5,0,1)</f>
        <v>0</v>
      </c>
    </row>
    <row r="1399" spans="1:6" x14ac:dyDescent="0.4">
      <c r="A1399" s="2">
        <v>1</v>
      </c>
      <c r="B1399" t="s">
        <v>5</v>
      </c>
      <c r="C1399" t="s">
        <v>67</v>
      </c>
      <c r="D1399" t="s">
        <v>1796</v>
      </c>
      <c r="E1399" s="1" t="str">
        <f>IF(ISNUMBER(SEARCH("Prize Socialbots",C1399)), "3,12","")</f>
        <v>3,12</v>
      </c>
      <c r="F1399" s="1">
        <f>IF(A1399&lt;3.5,0,1)</f>
        <v>0</v>
      </c>
    </row>
    <row r="1400" spans="1:6" x14ac:dyDescent="0.4">
      <c r="A1400" s="2">
        <v>1</v>
      </c>
      <c r="B1400" t="s">
        <v>5</v>
      </c>
      <c r="C1400" t="s">
        <v>67</v>
      </c>
      <c r="D1400" t="s">
        <v>1797</v>
      </c>
      <c r="E1400" s="1" t="str">
        <f>IF(ISNUMBER(SEARCH("Prize Socialbots",C1400)), "3,12","")</f>
        <v>3,12</v>
      </c>
      <c r="F1400" s="1">
        <f>IF(A1400&lt;3.5,0,1)</f>
        <v>0</v>
      </c>
    </row>
    <row r="1401" spans="1:6" x14ac:dyDescent="0.4">
      <c r="A1401" s="2">
        <v>1</v>
      </c>
      <c r="B1401" t="s">
        <v>159</v>
      </c>
      <c r="C1401" t="s">
        <v>478</v>
      </c>
      <c r="D1401" t="s">
        <v>479</v>
      </c>
      <c r="E1401" s="1" t="s">
        <v>1805</v>
      </c>
      <c r="F1401" s="1">
        <f>IF(A1401&lt;3.5,0,1)</f>
        <v>0</v>
      </c>
    </row>
    <row r="1402" spans="1:6" x14ac:dyDescent="0.4">
      <c r="A1402" s="2">
        <v>2</v>
      </c>
      <c r="B1402" t="s">
        <v>27</v>
      </c>
      <c r="C1402" t="s">
        <v>28</v>
      </c>
      <c r="D1402" t="s">
        <v>1798</v>
      </c>
      <c r="F1402" s="1">
        <f>IF(A1402&lt;3.5,0,1)</f>
        <v>0</v>
      </c>
    </row>
    <row r="1403" spans="1:6" x14ac:dyDescent="0.4">
      <c r="A1403" s="1" t="s">
        <v>1799</v>
      </c>
      <c r="B1403" t="s">
        <v>1799</v>
      </c>
      <c r="C1403" t="s">
        <v>1799</v>
      </c>
      <c r="D1403" t="s">
        <v>1799</v>
      </c>
    </row>
  </sheetData>
  <sortState xmlns:xlrd2="http://schemas.microsoft.com/office/spreadsheetml/2017/richdata2" ref="A2:F1403">
    <sortCondition ref="E2:E1403"/>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FE0E9B-7378-4A67-B682-678FAF0CFAA4}">
  <dimension ref="B2:E1402"/>
  <sheetViews>
    <sheetView workbookViewId="0">
      <selection sqref="A1:A1048576"/>
    </sheetView>
  </sheetViews>
  <sheetFormatPr defaultRowHeight="14.6" x14ac:dyDescent="0.4"/>
  <sheetData>
    <row r="2" spans="2:5" x14ac:dyDescent="0.4">
      <c r="B2" t="s">
        <v>1802</v>
      </c>
      <c r="C2" t="s">
        <v>1803</v>
      </c>
      <c r="D2">
        <v>5</v>
      </c>
      <c r="E2" t="s">
        <v>1804</v>
      </c>
    </row>
    <row r="3" spans="2:5" x14ac:dyDescent="0.4">
      <c r="B3" t="s">
        <v>1802</v>
      </c>
      <c r="C3" t="s">
        <v>1803</v>
      </c>
      <c r="D3">
        <v>5</v>
      </c>
      <c r="E3" t="s">
        <v>1804</v>
      </c>
    </row>
    <row r="4" spans="2:5" x14ac:dyDescent="0.4">
      <c r="B4" t="s">
        <v>1802</v>
      </c>
      <c r="C4" t="s">
        <v>1803</v>
      </c>
      <c r="D4">
        <v>5</v>
      </c>
      <c r="E4" t="s">
        <v>1804</v>
      </c>
    </row>
    <row r="5" spans="2:5" x14ac:dyDescent="0.4">
      <c r="B5" t="s">
        <v>1802</v>
      </c>
      <c r="C5" t="s">
        <v>1803</v>
      </c>
      <c r="D5">
        <v>5</v>
      </c>
      <c r="E5" t="s">
        <v>1804</v>
      </c>
    </row>
    <row r="6" spans="2:5" x14ac:dyDescent="0.4">
      <c r="B6" t="s">
        <v>1802</v>
      </c>
      <c r="C6" t="s">
        <v>1803</v>
      </c>
      <c r="D6">
        <v>5</v>
      </c>
      <c r="E6" t="s">
        <v>1804</v>
      </c>
    </row>
    <row r="7" spans="2:5" x14ac:dyDescent="0.4">
      <c r="B7" t="s">
        <v>1802</v>
      </c>
      <c r="C7" t="s">
        <v>1803</v>
      </c>
      <c r="D7">
        <v>5</v>
      </c>
      <c r="E7" t="s">
        <v>1804</v>
      </c>
    </row>
    <row r="8" spans="2:5" x14ac:dyDescent="0.4">
      <c r="B8" t="s">
        <v>1802</v>
      </c>
      <c r="C8" t="s">
        <v>1803</v>
      </c>
      <c r="D8">
        <v>5</v>
      </c>
      <c r="E8" t="s">
        <v>1804</v>
      </c>
    </row>
    <row r="9" spans="2:5" x14ac:dyDescent="0.4">
      <c r="B9" t="s">
        <v>1802</v>
      </c>
      <c r="C9" t="s">
        <v>1803</v>
      </c>
      <c r="D9">
        <v>5</v>
      </c>
      <c r="E9" t="s">
        <v>1804</v>
      </c>
    </row>
    <row r="10" spans="2:5" x14ac:dyDescent="0.4">
      <c r="B10" t="s">
        <v>1802</v>
      </c>
      <c r="C10" t="s">
        <v>1803</v>
      </c>
      <c r="D10">
        <v>5</v>
      </c>
      <c r="E10" t="s">
        <v>1804</v>
      </c>
    </row>
    <row r="11" spans="2:5" x14ac:dyDescent="0.4">
      <c r="B11" t="s">
        <v>1802</v>
      </c>
      <c r="C11" t="s">
        <v>1803</v>
      </c>
      <c r="D11">
        <v>5</v>
      </c>
      <c r="E11" t="s">
        <v>1804</v>
      </c>
    </row>
    <row r="12" spans="2:5" x14ac:dyDescent="0.4">
      <c r="B12" t="s">
        <v>1802</v>
      </c>
      <c r="C12" t="s">
        <v>1803</v>
      </c>
      <c r="D12">
        <v>5</v>
      </c>
      <c r="E12" t="s">
        <v>1804</v>
      </c>
    </row>
    <row r="13" spans="2:5" x14ac:dyDescent="0.4">
      <c r="B13" t="s">
        <v>1802</v>
      </c>
      <c r="C13" t="s">
        <v>1803</v>
      </c>
      <c r="D13">
        <v>5</v>
      </c>
      <c r="E13" t="s">
        <v>1804</v>
      </c>
    </row>
    <row r="14" spans="2:5" x14ac:dyDescent="0.4">
      <c r="B14" t="s">
        <v>1802</v>
      </c>
      <c r="C14" t="s">
        <v>1803</v>
      </c>
      <c r="D14">
        <v>5</v>
      </c>
      <c r="E14" t="s">
        <v>1804</v>
      </c>
    </row>
    <row r="15" spans="2:5" x14ac:dyDescent="0.4">
      <c r="B15" t="s">
        <v>1802</v>
      </c>
      <c r="C15" t="s">
        <v>1803</v>
      </c>
      <c r="D15">
        <v>5</v>
      </c>
      <c r="E15" t="s">
        <v>1804</v>
      </c>
    </row>
    <row r="16" spans="2:5" x14ac:dyDescent="0.4">
      <c r="B16" t="s">
        <v>1802</v>
      </c>
      <c r="C16" t="s">
        <v>1803</v>
      </c>
      <c r="D16">
        <v>5</v>
      </c>
      <c r="E16" t="s">
        <v>1804</v>
      </c>
    </row>
    <row r="17" spans="2:5" x14ac:dyDescent="0.4">
      <c r="B17" t="s">
        <v>1802</v>
      </c>
      <c r="C17" t="s">
        <v>1803</v>
      </c>
      <c r="D17">
        <v>5</v>
      </c>
      <c r="E17" t="s">
        <v>1804</v>
      </c>
    </row>
    <row r="18" spans="2:5" x14ac:dyDescent="0.4">
      <c r="B18" t="s">
        <v>1802</v>
      </c>
      <c r="C18" t="s">
        <v>1803</v>
      </c>
      <c r="D18">
        <v>5</v>
      </c>
      <c r="E18" t="s">
        <v>1804</v>
      </c>
    </row>
    <row r="19" spans="2:5" x14ac:dyDescent="0.4">
      <c r="B19" t="s">
        <v>1802</v>
      </c>
      <c r="C19" t="s">
        <v>1803</v>
      </c>
      <c r="D19">
        <v>5</v>
      </c>
      <c r="E19" t="s">
        <v>1804</v>
      </c>
    </row>
    <row r="20" spans="2:5" x14ac:dyDescent="0.4">
      <c r="B20" t="s">
        <v>1802</v>
      </c>
      <c r="C20" t="s">
        <v>1803</v>
      </c>
      <c r="D20">
        <v>5</v>
      </c>
      <c r="E20" t="s">
        <v>1804</v>
      </c>
    </row>
    <row r="21" spans="2:5" x14ac:dyDescent="0.4">
      <c r="B21" t="s">
        <v>1802</v>
      </c>
      <c r="C21" t="s">
        <v>1803</v>
      </c>
      <c r="D21">
        <v>5</v>
      </c>
      <c r="E21" t="s">
        <v>1804</v>
      </c>
    </row>
    <row r="22" spans="2:5" x14ac:dyDescent="0.4">
      <c r="B22" t="s">
        <v>1802</v>
      </c>
      <c r="C22" t="s">
        <v>1803</v>
      </c>
      <c r="D22">
        <v>5</v>
      </c>
      <c r="E22" t="s">
        <v>1804</v>
      </c>
    </row>
    <row r="23" spans="2:5" x14ac:dyDescent="0.4">
      <c r="B23" t="s">
        <v>1802</v>
      </c>
      <c r="C23" t="s">
        <v>1803</v>
      </c>
      <c r="D23">
        <v>5</v>
      </c>
      <c r="E23" t="s">
        <v>1804</v>
      </c>
    </row>
    <row r="24" spans="2:5" x14ac:dyDescent="0.4">
      <c r="B24" t="s">
        <v>1802</v>
      </c>
      <c r="C24" t="s">
        <v>1803</v>
      </c>
      <c r="D24">
        <v>5</v>
      </c>
      <c r="E24" t="s">
        <v>1804</v>
      </c>
    </row>
    <row r="25" spans="2:5" x14ac:dyDescent="0.4">
      <c r="B25" t="s">
        <v>1802</v>
      </c>
      <c r="C25" t="s">
        <v>1803</v>
      </c>
      <c r="D25">
        <v>5</v>
      </c>
      <c r="E25" t="s">
        <v>1804</v>
      </c>
    </row>
    <row r="26" spans="2:5" x14ac:dyDescent="0.4">
      <c r="B26" t="s">
        <v>1802</v>
      </c>
      <c r="C26" t="s">
        <v>1803</v>
      </c>
      <c r="D26">
        <v>5</v>
      </c>
      <c r="E26" t="s">
        <v>1804</v>
      </c>
    </row>
    <row r="27" spans="2:5" x14ac:dyDescent="0.4">
      <c r="B27" t="s">
        <v>1802</v>
      </c>
      <c r="C27" t="s">
        <v>1803</v>
      </c>
      <c r="D27">
        <v>5</v>
      </c>
      <c r="E27" t="s">
        <v>1804</v>
      </c>
    </row>
    <row r="28" spans="2:5" x14ac:dyDescent="0.4">
      <c r="B28" t="s">
        <v>1802</v>
      </c>
      <c r="C28" t="s">
        <v>1803</v>
      </c>
      <c r="D28">
        <v>5</v>
      </c>
      <c r="E28" t="s">
        <v>1804</v>
      </c>
    </row>
    <row r="29" spans="2:5" x14ac:dyDescent="0.4">
      <c r="B29" t="s">
        <v>1802</v>
      </c>
      <c r="C29" t="s">
        <v>1803</v>
      </c>
      <c r="D29">
        <v>5</v>
      </c>
      <c r="E29" t="s">
        <v>1804</v>
      </c>
    </row>
    <row r="30" spans="2:5" x14ac:dyDescent="0.4">
      <c r="B30" t="s">
        <v>1802</v>
      </c>
      <c r="C30" t="s">
        <v>1803</v>
      </c>
      <c r="D30">
        <v>5</v>
      </c>
      <c r="E30" t="s">
        <v>1804</v>
      </c>
    </row>
    <row r="31" spans="2:5" x14ac:dyDescent="0.4">
      <c r="B31" t="s">
        <v>1802</v>
      </c>
      <c r="C31" t="s">
        <v>1803</v>
      </c>
      <c r="D31">
        <v>5</v>
      </c>
      <c r="E31" t="s">
        <v>1804</v>
      </c>
    </row>
    <row r="32" spans="2:5" x14ac:dyDescent="0.4">
      <c r="B32" t="s">
        <v>1802</v>
      </c>
      <c r="C32" t="s">
        <v>1803</v>
      </c>
      <c r="D32">
        <v>5</v>
      </c>
      <c r="E32" t="s">
        <v>1804</v>
      </c>
    </row>
    <row r="33" spans="2:5" x14ac:dyDescent="0.4">
      <c r="B33" t="s">
        <v>1802</v>
      </c>
      <c r="C33" t="s">
        <v>1803</v>
      </c>
      <c r="D33">
        <v>5</v>
      </c>
      <c r="E33" t="s">
        <v>1804</v>
      </c>
    </row>
    <row r="34" spans="2:5" x14ac:dyDescent="0.4">
      <c r="B34" t="s">
        <v>1802</v>
      </c>
      <c r="C34" t="s">
        <v>1803</v>
      </c>
      <c r="D34">
        <v>5</v>
      </c>
      <c r="E34" t="s">
        <v>1804</v>
      </c>
    </row>
    <row r="35" spans="2:5" x14ac:dyDescent="0.4">
      <c r="B35" t="s">
        <v>1802</v>
      </c>
      <c r="C35" t="s">
        <v>1803</v>
      </c>
      <c r="D35">
        <v>5</v>
      </c>
      <c r="E35" t="s">
        <v>1804</v>
      </c>
    </row>
    <row r="36" spans="2:5" x14ac:dyDescent="0.4">
      <c r="B36" t="s">
        <v>1802</v>
      </c>
      <c r="C36" t="s">
        <v>1803</v>
      </c>
      <c r="D36">
        <v>5</v>
      </c>
      <c r="E36" t="s">
        <v>1804</v>
      </c>
    </row>
    <row r="37" spans="2:5" x14ac:dyDescent="0.4">
      <c r="B37" t="s">
        <v>1802</v>
      </c>
      <c r="C37" t="s">
        <v>1803</v>
      </c>
      <c r="D37">
        <v>5</v>
      </c>
      <c r="E37" t="s">
        <v>1804</v>
      </c>
    </row>
    <row r="38" spans="2:5" x14ac:dyDescent="0.4">
      <c r="B38" t="s">
        <v>1802</v>
      </c>
      <c r="C38" t="s">
        <v>1803</v>
      </c>
      <c r="D38">
        <v>5</v>
      </c>
      <c r="E38" t="s">
        <v>1804</v>
      </c>
    </row>
    <row r="39" spans="2:5" x14ac:dyDescent="0.4">
      <c r="B39" t="s">
        <v>1802</v>
      </c>
      <c r="C39" t="s">
        <v>1803</v>
      </c>
      <c r="D39">
        <v>5</v>
      </c>
      <c r="E39" t="s">
        <v>1804</v>
      </c>
    </row>
    <row r="40" spans="2:5" x14ac:dyDescent="0.4">
      <c r="B40" t="s">
        <v>1802</v>
      </c>
      <c r="C40" t="s">
        <v>1803</v>
      </c>
      <c r="D40">
        <v>5</v>
      </c>
      <c r="E40" t="s">
        <v>1804</v>
      </c>
    </row>
    <row r="41" spans="2:5" x14ac:dyDescent="0.4">
      <c r="B41" t="s">
        <v>1802</v>
      </c>
      <c r="C41" t="s">
        <v>1803</v>
      </c>
      <c r="D41">
        <v>5</v>
      </c>
      <c r="E41" t="s">
        <v>1804</v>
      </c>
    </row>
    <row r="42" spans="2:5" x14ac:dyDescent="0.4">
      <c r="B42" t="s">
        <v>1802</v>
      </c>
      <c r="C42" t="s">
        <v>1803</v>
      </c>
      <c r="D42">
        <v>5</v>
      </c>
      <c r="E42" t="s">
        <v>1804</v>
      </c>
    </row>
    <row r="43" spans="2:5" x14ac:dyDescent="0.4">
      <c r="B43" t="s">
        <v>1802</v>
      </c>
      <c r="C43" t="s">
        <v>1803</v>
      </c>
      <c r="D43">
        <v>5</v>
      </c>
      <c r="E43" t="s">
        <v>1804</v>
      </c>
    </row>
    <row r="44" spans="2:5" x14ac:dyDescent="0.4">
      <c r="B44" t="s">
        <v>1802</v>
      </c>
      <c r="C44" t="s">
        <v>1803</v>
      </c>
      <c r="D44">
        <v>5</v>
      </c>
      <c r="E44" t="s">
        <v>1804</v>
      </c>
    </row>
    <row r="45" spans="2:5" x14ac:dyDescent="0.4">
      <c r="B45" t="s">
        <v>1802</v>
      </c>
      <c r="C45" t="s">
        <v>1803</v>
      </c>
      <c r="D45">
        <v>5</v>
      </c>
      <c r="E45" t="s">
        <v>1804</v>
      </c>
    </row>
    <row r="46" spans="2:5" x14ac:dyDescent="0.4">
      <c r="B46" t="s">
        <v>1802</v>
      </c>
      <c r="C46" t="s">
        <v>1803</v>
      </c>
      <c r="D46">
        <v>5</v>
      </c>
      <c r="E46" t="s">
        <v>1804</v>
      </c>
    </row>
    <row r="47" spans="2:5" x14ac:dyDescent="0.4">
      <c r="B47" t="s">
        <v>1802</v>
      </c>
      <c r="C47" t="s">
        <v>1803</v>
      </c>
      <c r="D47">
        <v>5</v>
      </c>
      <c r="E47" t="s">
        <v>1804</v>
      </c>
    </row>
    <row r="48" spans="2:5" x14ac:dyDescent="0.4">
      <c r="B48" t="s">
        <v>1802</v>
      </c>
      <c r="C48" t="s">
        <v>1803</v>
      </c>
      <c r="D48">
        <v>5</v>
      </c>
      <c r="E48" t="s">
        <v>1804</v>
      </c>
    </row>
    <row r="49" spans="2:5" x14ac:dyDescent="0.4">
      <c r="B49" t="s">
        <v>1802</v>
      </c>
      <c r="C49" t="s">
        <v>1803</v>
      </c>
      <c r="D49">
        <v>5</v>
      </c>
      <c r="E49" t="s">
        <v>1804</v>
      </c>
    </row>
    <row r="50" spans="2:5" x14ac:dyDescent="0.4">
      <c r="B50" t="s">
        <v>1802</v>
      </c>
      <c r="C50" t="s">
        <v>1803</v>
      </c>
      <c r="D50">
        <v>5</v>
      </c>
      <c r="E50" t="s">
        <v>1804</v>
      </c>
    </row>
    <row r="51" spans="2:5" x14ac:dyDescent="0.4">
      <c r="B51" t="s">
        <v>1802</v>
      </c>
      <c r="C51" t="s">
        <v>1803</v>
      </c>
      <c r="D51">
        <v>5</v>
      </c>
      <c r="E51" t="s">
        <v>1804</v>
      </c>
    </row>
    <row r="52" spans="2:5" x14ac:dyDescent="0.4">
      <c r="B52" t="s">
        <v>1802</v>
      </c>
      <c r="C52" t="s">
        <v>1803</v>
      </c>
      <c r="D52">
        <v>5</v>
      </c>
      <c r="E52" t="s">
        <v>1804</v>
      </c>
    </row>
    <row r="53" spans="2:5" x14ac:dyDescent="0.4">
      <c r="B53" t="s">
        <v>1802</v>
      </c>
      <c r="C53" t="s">
        <v>1803</v>
      </c>
      <c r="D53">
        <v>5</v>
      </c>
      <c r="E53" t="s">
        <v>1804</v>
      </c>
    </row>
    <row r="54" spans="2:5" x14ac:dyDescent="0.4">
      <c r="B54" t="s">
        <v>1802</v>
      </c>
      <c r="C54" t="s">
        <v>1803</v>
      </c>
      <c r="D54">
        <v>5</v>
      </c>
      <c r="E54" t="s">
        <v>1804</v>
      </c>
    </row>
    <row r="55" spans="2:5" x14ac:dyDescent="0.4">
      <c r="B55" t="s">
        <v>1802</v>
      </c>
      <c r="C55" t="s">
        <v>1803</v>
      </c>
      <c r="D55">
        <v>5</v>
      </c>
      <c r="E55" t="s">
        <v>1804</v>
      </c>
    </row>
    <row r="56" spans="2:5" x14ac:dyDescent="0.4">
      <c r="B56" t="s">
        <v>1802</v>
      </c>
      <c r="C56" t="s">
        <v>1803</v>
      </c>
      <c r="D56">
        <v>5</v>
      </c>
      <c r="E56" t="s">
        <v>1804</v>
      </c>
    </row>
    <row r="57" spans="2:5" x14ac:dyDescent="0.4">
      <c r="B57" t="s">
        <v>1802</v>
      </c>
      <c r="C57" t="s">
        <v>1803</v>
      </c>
      <c r="D57">
        <v>5</v>
      </c>
      <c r="E57" t="s">
        <v>1804</v>
      </c>
    </row>
    <row r="58" spans="2:5" x14ac:dyDescent="0.4">
      <c r="B58" t="s">
        <v>1802</v>
      </c>
      <c r="C58" t="s">
        <v>1803</v>
      </c>
      <c r="D58">
        <v>5</v>
      </c>
      <c r="E58" t="s">
        <v>1804</v>
      </c>
    </row>
    <row r="59" spans="2:5" x14ac:dyDescent="0.4">
      <c r="B59" t="s">
        <v>1802</v>
      </c>
      <c r="C59" t="s">
        <v>1803</v>
      </c>
      <c r="D59">
        <v>5</v>
      </c>
      <c r="E59" t="s">
        <v>1804</v>
      </c>
    </row>
    <row r="60" spans="2:5" x14ac:dyDescent="0.4">
      <c r="B60" t="s">
        <v>1802</v>
      </c>
      <c r="C60" t="s">
        <v>1803</v>
      </c>
      <c r="D60">
        <v>5</v>
      </c>
      <c r="E60" t="s">
        <v>1804</v>
      </c>
    </row>
    <row r="61" spans="2:5" x14ac:dyDescent="0.4">
      <c r="B61" t="s">
        <v>1802</v>
      </c>
      <c r="C61" t="s">
        <v>1803</v>
      </c>
      <c r="D61">
        <v>5</v>
      </c>
      <c r="E61" t="s">
        <v>1804</v>
      </c>
    </row>
    <row r="62" spans="2:5" x14ac:dyDescent="0.4">
      <c r="B62" t="s">
        <v>1802</v>
      </c>
      <c r="C62" t="s">
        <v>1803</v>
      </c>
      <c r="D62">
        <v>5</v>
      </c>
      <c r="E62" t="s">
        <v>1804</v>
      </c>
    </row>
    <row r="63" spans="2:5" x14ac:dyDescent="0.4">
      <c r="B63" t="s">
        <v>1802</v>
      </c>
      <c r="C63" t="s">
        <v>1803</v>
      </c>
      <c r="D63">
        <v>5</v>
      </c>
      <c r="E63" t="s">
        <v>1804</v>
      </c>
    </row>
    <row r="64" spans="2:5" x14ac:dyDescent="0.4">
      <c r="B64" t="s">
        <v>1802</v>
      </c>
      <c r="C64" t="s">
        <v>1803</v>
      </c>
      <c r="D64">
        <v>5</v>
      </c>
      <c r="E64" t="s">
        <v>1804</v>
      </c>
    </row>
    <row r="65" spans="2:5" x14ac:dyDescent="0.4">
      <c r="B65" t="s">
        <v>1802</v>
      </c>
      <c r="C65" t="s">
        <v>1803</v>
      </c>
      <c r="D65">
        <v>5</v>
      </c>
      <c r="E65" t="s">
        <v>1804</v>
      </c>
    </row>
    <row r="66" spans="2:5" x14ac:dyDescent="0.4">
      <c r="B66" t="s">
        <v>1802</v>
      </c>
      <c r="C66" t="s">
        <v>1803</v>
      </c>
      <c r="D66">
        <v>5</v>
      </c>
      <c r="E66" t="s">
        <v>1804</v>
      </c>
    </row>
    <row r="67" spans="2:5" x14ac:dyDescent="0.4">
      <c r="B67" t="s">
        <v>1802</v>
      </c>
      <c r="C67" t="s">
        <v>1803</v>
      </c>
      <c r="D67">
        <v>5</v>
      </c>
      <c r="E67" t="s">
        <v>1804</v>
      </c>
    </row>
    <row r="68" spans="2:5" x14ac:dyDescent="0.4">
      <c r="B68" t="s">
        <v>1802</v>
      </c>
      <c r="C68" t="s">
        <v>1803</v>
      </c>
      <c r="D68">
        <v>5</v>
      </c>
      <c r="E68" t="s">
        <v>1804</v>
      </c>
    </row>
    <row r="69" spans="2:5" x14ac:dyDescent="0.4">
      <c r="B69" t="s">
        <v>1802</v>
      </c>
      <c r="C69" t="s">
        <v>1803</v>
      </c>
      <c r="D69">
        <v>5</v>
      </c>
      <c r="E69" t="s">
        <v>1804</v>
      </c>
    </row>
    <row r="70" spans="2:5" x14ac:dyDescent="0.4">
      <c r="B70" t="s">
        <v>1802</v>
      </c>
      <c r="C70" t="s">
        <v>1803</v>
      </c>
      <c r="D70">
        <v>5</v>
      </c>
      <c r="E70" t="s">
        <v>1804</v>
      </c>
    </row>
    <row r="71" spans="2:5" x14ac:dyDescent="0.4">
      <c r="B71" t="s">
        <v>1802</v>
      </c>
      <c r="C71" t="s">
        <v>1803</v>
      </c>
      <c r="D71">
        <v>5</v>
      </c>
      <c r="E71" t="s">
        <v>1804</v>
      </c>
    </row>
    <row r="72" spans="2:5" x14ac:dyDescent="0.4">
      <c r="B72" t="s">
        <v>1802</v>
      </c>
      <c r="C72" t="s">
        <v>1803</v>
      </c>
      <c r="D72">
        <v>5</v>
      </c>
      <c r="E72" t="s">
        <v>1804</v>
      </c>
    </row>
    <row r="73" spans="2:5" x14ac:dyDescent="0.4">
      <c r="B73" t="s">
        <v>1802</v>
      </c>
      <c r="C73" t="s">
        <v>1803</v>
      </c>
      <c r="D73">
        <v>5</v>
      </c>
      <c r="E73" t="s">
        <v>1804</v>
      </c>
    </row>
    <row r="74" spans="2:5" x14ac:dyDescent="0.4">
      <c r="B74" t="s">
        <v>1802</v>
      </c>
      <c r="C74" t="s">
        <v>1803</v>
      </c>
      <c r="D74">
        <v>5</v>
      </c>
      <c r="E74" t="s">
        <v>1804</v>
      </c>
    </row>
    <row r="75" spans="2:5" x14ac:dyDescent="0.4">
      <c r="B75" t="s">
        <v>1802</v>
      </c>
      <c r="C75" t="s">
        <v>1803</v>
      </c>
      <c r="D75">
        <v>5</v>
      </c>
      <c r="E75" t="s">
        <v>1804</v>
      </c>
    </row>
    <row r="76" spans="2:5" x14ac:dyDescent="0.4">
      <c r="B76" t="s">
        <v>1802</v>
      </c>
      <c r="C76" t="s">
        <v>1803</v>
      </c>
      <c r="D76">
        <v>5</v>
      </c>
      <c r="E76" t="s">
        <v>1804</v>
      </c>
    </row>
    <row r="77" spans="2:5" x14ac:dyDescent="0.4">
      <c r="B77" t="s">
        <v>1802</v>
      </c>
      <c r="C77" t="s">
        <v>1803</v>
      </c>
      <c r="D77">
        <v>5</v>
      </c>
      <c r="E77" t="s">
        <v>1804</v>
      </c>
    </row>
    <row r="78" spans="2:5" x14ac:dyDescent="0.4">
      <c r="B78" t="s">
        <v>1802</v>
      </c>
      <c r="C78" t="s">
        <v>1803</v>
      </c>
      <c r="D78">
        <v>5</v>
      </c>
      <c r="E78" t="s">
        <v>1804</v>
      </c>
    </row>
    <row r="79" spans="2:5" x14ac:dyDescent="0.4">
      <c r="B79" t="s">
        <v>1802</v>
      </c>
      <c r="C79" t="s">
        <v>1803</v>
      </c>
      <c r="D79">
        <v>5</v>
      </c>
      <c r="E79" t="s">
        <v>1804</v>
      </c>
    </row>
    <row r="80" spans="2:5" x14ac:dyDescent="0.4">
      <c r="B80" t="s">
        <v>1802</v>
      </c>
      <c r="C80" t="s">
        <v>1803</v>
      </c>
      <c r="D80">
        <v>5</v>
      </c>
      <c r="E80" t="s">
        <v>1804</v>
      </c>
    </row>
    <row r="81" spans="2:5" x14ac:dyDescent="0.4">
      <c r="B81" t="s">
        <v>1802</v>
      </c>
      <c r="C81" t="s">
        <v>1803</v>
      </c>
      <c r="D81">
        <v>5</v>
      </c>
      <c r="E81" t="s">
        <v>1804</v>
      </c>
    </row>
    <row r="82" spans="2:5" x14ac:dyDescent="0.4">
      <c r="B82" t="s">
        <v>1802</v>
      </c>
      <c r="C82" t="s">
        <v>1803</v>
      </c>
      <c r="D82">
        <v>5</v>
      </c>
      <c r="E82" t="s">
        <v>1804</v>
      </c>
    </row>
    <row r="83" spans="2:5" x14ac:dyDescent="0.4">
      <c r="B83" t="s">
        <v>1802</v>
      </c>
      <c r="C83" t="s">
        <v>1803</v>
      </c>
      <c r="D83">
        <v>5</v>
      </c>
      <c r="E83" t="s">
        <v>1804</v>
      </c>
    </row>
    <row r="84" spans="2:5" x14ac:dyDescent="0.4">
      <c r="B84" t="s">
        <v>1802</v>
      </c>
      <c r="C84" t="s">
        <v>1803</v>
      </c>
      <c r="D84">
        <v>5</v>
      </c>
      <c r="E84" t="s">
        <v>1804</v>
      </c>
    </row>
    <row r="85" spans="2:5" x14ac:dyDescent="0.4">
      <c r="B85" t="s">
        <v>1802</v>
      </c>
      <c r="C85" t="s">
        <v>1803</v>
      </c>
      <c r="D85">
        <v>5</v>
      </c>
      <c r="E85" t="s">
        <v>1804</v>
      </c>
    </row>
    <row r="86" spans="2:5" x14ac:dyDescent="0.4">
      <c r="B86" t="s">
        <v>1802</v>
      </c>
      <c r="C86" t="s">
        <v>1803</v>
      </c>
      <c r="D86">
        <v>5</v>
      </c>
      <c r="E86" t="s">
        <v>1804</v>
      </c>
    </row>
    <row r="87" spans="2:5" x14ac:dyDescent="0.4">
      <c r="B87" t="s">
        <v>1802</v>
      </c>
      <c r="C87" t="s">
        <v>1803</v>
      </c>
      <c r="D87">
        <v>5</v>
      </c>
      <c r="E87" t="s">
        <v>1804</v>
      </c>
    </row>
    <row r="88" spans="2:5" x14ac:dyDescent="0.4">
      <c r="B88" t="s">
        <v>1802</v>
      </c>
      <c r="C88" t="s">
        <v>1803</v>
      </c>
      <c r="D88">
        <v>5</v>
      </c>
      <c r="E88" t="s">
        <v>1804</v>
      </c>
    </row>
    <row r="89" spans="2:5" x14ac:dyDescent="0.4">
      <c r="B89" t="s">
        <v>1802</v>
      </c>
      <c r="C89" t="s">
        <v>1803</v>
      </c>
      <c r="D89">
        <v>5</v>
      </c>
      <c r="E89" t="s">
        <v>1804</v>
      </c>
    </row>
    <row r="90" spans="2:5" x14ac:dyDescent="0.4">
      <c r="B90" t="s">
        <v>1802</v>
      </c>
      <c r="C90" t="s">
        <v>1803</v>
      </c>
      <c r="D90">
        <v>5</v>
      </c>
      <c r="E90" t="s">
        <v>1804</v>
      </c>
    </row>
    <row r="91" spans="2:5" x14ac:dyDescent="0.4">
      <c r="B91" t="s">
        <v>1802</v>
      </c>
      <c r="C91" t="s">
        <v>1803</v>
      </c>
      <c r="D91">
        <v>5</v>
      </c>
      <c r="E91" t="s">
        <v>1804</v>
      </c>
    </row>
    <row r="92" spans="2:5" x14ac:dyDescent="0.4">
      <c r="B92" t="s">
        <v>1802</v>
      </c>
      <c r="C92" t="s">
        <v>1803</v>
      </c>
      <c r="D92">
        <v>5</v>
      </c>
      <c r="E92" t="s">
        <v>1804</v>
      </c>
    </row>
    <row r="93" spans="2:5" x14ac:dyDescent="0.4">
      <c r="B93" t="s">
        <v>1802</v>
      </c>
      <c r="C93" t="s">
        <v>1803</v>
      </c>
      <c r="D93">
        <v>5</v>
      </c>
      <c r="E93" t="s">
        <v>1804</v>
      </c>
    </row>
    <row r="94" spans="2:5" x14ac:dyDescent="0.4">
      <c r="B94" t="s">
        <v>1802</v>
      </c>
      <c r="C94" t="s">
        <v>1803</v>
      </c>
      <c r="D94">
        <v>5</v>
      </c>
      <c r="E94" t="s">
        <v>1804</v>
      </c>
    </row>
    <row r="95" spans="2:5" x14ac:dyDescent="0.4">
      <c r="B95" t="s">
        <v>1802</v>
      </c>
      <c r="C95" t="s">
        <v>1803</v>
      </c>
      <c r="D95">
        <v>5</v>
      </c>
      <c r="E95" t="s">
        <v>1804</v>
      </c>
    </row>
    <row r="96" spans="2:5" x14ac:dyDescent="0.4">
      <c r="B96" t="s">
        <v>1802</v>
      </c>
      <c r="C96" t="s">
        <v>1803</v>
      </c>
      <c r="D96">
        <v>5</v>
      </c>
      <c r="E96" t="s">
        <v>1804</v>
      </c>
    </row>
    <row r="97" spans="2:5" x14ac:dyDescent="0.4">
      <c r="B97" t="s">
        <v>1802</v>
      </c>
      <c r="C97" t="s">
        <v>1803</v>
      </c>
      <c r="D97">
        <v>5</v>
      </c>
      <c r="E97" t="s">
        <v>1804</v>
      </c>
    </row>
    <row r="98" spans="2:5" x14ac:dyDescent="0.4">
      <c r="B98" t="s">
        <v>1802</v>
      </c>
      <c r="C98" t="s">
        <v>1803</v>
      </c>
      <c r="D98">
        <v>5</v>
      </c>
      <c r="E98" t="s">
        <v>1804</v>
      </c>
    </row>
    <row r="99" spans="2:5" x14ac:dyDescent="0.4">
      <c r="B99" t="s">
        <v>1802</v>
      </c>
      <c r="C99" t="s">
        <v>1803</v>
      </c>
      <c r="D99">
        <v>5</v>
      </c>
      <c r="E99" t="s">
        <v>1804</v>
      </c>
    </row>
    <row r="100" spans="2:5" x14ac:dyDescent="0.4">
      <c r="B100" t="s">
        <v>1802</v>
      </c>
      <c r="C100" t="s">
        <v>1803</v>
      </c>
      <c r="D100">
        <v>5</v>
      </c>
      <c r="E100" t="s">
        <v>1804</v>
      </c>
    </row>
    <row r="101" spans="2:5" x14ac:dyDescent="0.4">
      <c r="B101" t="s">
        <v>1802</v>
      </c>
      <c r="C101" t="s">
        <v>1803</v>
      </c>
      <c r="D101">
        <v>5</v>
      </c>
      <c r="E101" t="s">
        <v>1804</v>
      </c>
    </row>
    <row r="102" spans="2:5" x14ac:dyDescent="0.4">
      <c r="B102" t="s">
        <v>1802</v>
      </c>
      <c r="C102" t="s">
        <v>1803</v>
      </c>
      <c r="D102">
        <v>5</v>
      </c>
      <c r="E102" t="s">
        <v>1804</v>
      </c>
    </row>
    <row r="103" spans="2:5" x14ac:dyDescent="0.4">
      <c r="B103" t="s">
        <v>1802</v>
      </c>
      <c r="C103" t="s">
        <v>1803</v>
      </c>
      <c r="D103">
        <v>5</v>
      </c>
      <c r="E103" t="s">
        <v>1804</v>
      </c>
    </row>
    <row r="104" spans="2:5" x14ac:dyDescent="0.4">
      <c r="B104" t="s">
        <v>1802</v>
      </c>
      <c r="C104" t="s">
        <v>1803</v>
      </c>
      <c r="D104">
        <v>5</v>
      </c>
      <c r="E104" t="s">
        <v>1804</v>
      </c>
    </row>
    <row r="105" spans="2:5" x14ac:dyDescent="0.4">
      <c r="B105" t="s">
        <v>1802</v>
      </c>
      <c r="C105" t="s">
        <v>1803</v>
      </c>
      <c r="D105">
        <v>5</v>
      </c>
      <c r="E105" t="s">
        <v>1804</v>
      </c>
    </row>
    <row r="106" spans="2:5" x14ac:dyDescent="0.4">
      <c r="B106" t="s">
        <v>1802</v>
      </c>
      <c r="C106" t="s">
        <v>1803</v>
      </c>
      <c r="D106">
        <v>5</v>
      </c>
      <c r="E106" t="s">
        <v>1804</v>
      </c>
    </row>
    <row r="107" spans="2:5" x14ac:dyDescent="0.4">
      <c r="B107" t="s">
        <v>1802</v>
      </c>
      <c r="C107" t="s">
        <v>1803</v>
      </c>
      <c r="D107">
        <v>5</v>
      </c>
      <c r="E107" t="s">
        <v>1804</v>
      </c>
    </row>
    <row r="108" spans="2:5" x14ac:dyDescent="0.4">
      <c r="B108" t="s">
        <v>1802</v>
      </c>
      <c r="C108" t="s">
        <v>1803</v>
      </c>
      <c r="D108">
        <v>5</v>
      </c>
      <c r="E108" t="s">
        <v>1804</v>
      </c>
    </row>
    <row r="109" spans="2:5" x14ac:dyDescent="0.4">
      <c r="B109" t="s">
        <v>1802</v>
      </c>
      <c r="C109" t="s">
        <v>1803</v>
      </c>
      <c r="D109">
        <v>5</v>
      </c>
      <c r="E109" t="s">
        <v>1804</v>
      </c>
    </row>
    <row r="110" spans="2:5" x14ac:dyDescent="0.4">
      <c r="B110" t="s">
        <v>1802</v>
      </c>
      <c r="C110" t="s">
        <v>1803</v>
      </c>
      <c r="D110">
        <v>5</v>
      </c>
      <c r="E110" t="s">
        <v>1804</v>
      </c>
    </row>
    <row r="111" spans="2:5" x14ac:dyDescent="0.4">
      <c r="B111" t="s">
        <v>1802</v>
      </c>
      <c r="C111" t="s">
        <v>1803</v>
      </c>
      <c r="D111">
        <v>5</v>
      </c>
      <c r="E111" t="s">
        <v>1804</v>
      </c>
    </row>
    <row r="112" spans="2:5" x14ac:dyDescent="0.4">
      <c r="B112" t="s">
        <v>1802</v>
      </c>
      <c r="C112" t="s">
        <v>1803</v>
      </c>
      <c r="D112">
        <v>5</v>
      </c>
      <c r="E112" t="s">
        <v>1804</v>
      </c>
    </row>
    <row r="113" spans="2:5" x14ac:dyDescent="0.4">
      <c r="B113" t="s">
        <v>1802</v>
      </c>
      <c r="C113" t="s">
        <v>1803</v>
      </c>
      <c r="D113">
        <v>5</v>
      </c>
      <c r="E113" t="s">
        <v>1804</v>
      </c>
    </row>
    <row r="114" spans="2:5" x14ac:dyDescent="0.4">
      <c r="B114" t="s">
        <v>1802</v>
      </c>
      <c r="C114" t="s">
        <v>1803</v>
      </c>
      <c r="D114">
        <v>5</v>
      </c>
      <c r="E114" t="s">
        <v>1804</v>
      </c>
    </row>
    <row r="115" spans="2:5" x14ac:dyDescent="0.4">
      <c r="B115" t="s">
        <v>1802</v>
      </c>
      <c r="C115" t="s">
        <v>1803</v>
      </c>
      <c r="D115">
        <v>5</v>
      </c>
      <c r="E115" t="s">
        <v>1804</v>
      </c>
    </row>
    <row r="116" spans="2:5" x14ac:dyDescent="0.4">
      <c r="B116" t="s">
        <v>1802</v>
      </c>
      <c r="C116" t="s">
        <v>1803</v>
      </c>
      <c r="D116">
        <v>5</v>
      </c>
      <c r="E116" t="s">
        <v>1804</v>
      </c>
    </row>
    <row r="117" spans="2:5" x14ac:dyDescent="0.4">
      <c r="B117" t="s">
        <v>1802</v>
      </c>
      <c r="C117" t="s">
        <v>1803</v>
      </c>
      <c r="D117">
        <v>5</v>
      </c>
      <c r="E117" t="s">
        <v>1804</v>
      </c>
    </row>
    <row r="118" spans="2:5" x14ac:dyDescent="0.4">
      <c r="B118" t="s">
        <v>1802</v>
      </c>
      <c r="C118" t="s">
        <v>1803</v>
      </c>
      <c r="D118">
        <v>5</v>
      </c>
      <c r="E118" t="s">
        <v>1804</v>
      </c>
    </row>
    <row r="119" spans="2:5" x14ac:dyDescent="0.4">
      <c r="B119" t="s">
        <v>1802</v>
      </c>
      <c r="C119" t="s">
        <v>1803</v>
      </c>
      <c r="D119">
        <v>5</v>
      </c>
      <c r="E119" t="s">
        <v>1804</v>
      </c>
    </row>
    <row r="120" spans="2:5" x14ac:dyDescent="0.4">
      <c r="B120" t="s">
        <v>1802</v>
      </c>
      <c r="C120" t="s">
        <v>1803</v>
      </c>
      <c r="D120">
        <v>5</v>
      </c>
      <c r="E120" t="s">
        <v>1804</v>
      </c>
    </row>
    <row r="121" spans="2:5" x14ac:dyDescent="0.4">
      <c r="B121" t="s">
        <v>1802</v>
      </c>
      <c r="C121" t="s">
        <v>1803</v>
      </c>
      <c r="D121">
        <v>5</v>
      </c>
      <c r="E121" t="s">
        <v>1804</v>
      </c>
    </row>
    <row r="122" spans="2:5" x14ac:dyDescent="0.4">
      <c r="B122" t="s">
        <v>1802</v>
      </c>
      <c r="C122" t="s">
        <v>1803</v>
      </c>
      <c r="D122">
        <v>5</v>
      </c>
      <c r="E122" t="s">
        <v>1804</v>
      </c>
    </row>
    <row r="123" spans="2:5" x14ac:dyDescent="0.4">
      <c r="B123" t="s">
        <v>1802</v>
      </c>
      <c r="C123" t="s">
        <v>1803</v>
      </c>
      <c r="D123">
        <v>5</v>
      </c>
      <c r="E123" t="s">
        <v>1804</v>
      </c>
    </row>
    <row r="124" spans="2:5" x14ac:dyDescent="0.4">
      <c r="B124" t="s">
        <v>1802</v>
      </c>
      <c r="C124" t="s">
        <v>1803</v>
      </c>
      <c r="D124">
        <v>5</v>
      </c>
      <c r="E124" t="s">
        <v>1804</v>
      </c>
    </row>
    <row r="125" spans="2:5" x14ac:dyDescent="0.4">
      <c r="B125" t="s">
        <v>1802</v>
      </c>
      <c r="C125" t="s">
        <v>1803</v>
      </c>
      <c r="D125">
        <v>5</v>
      </c>
      <c r="E125" t="s">
        <v>1804</v>
      </c>
    </row>
    <row r="126" spans="2:5" x14ac:dyDescent="0.4">
      <c r="B126" t="s">
        <v>1802</v>
      </c>
      <c r="C126" t="s">
        <v>1803</v>
      </c>
      <c r="D126">
        <v>5</v>
      </c>
      <c r="E126" t="s">
        <v>1804</v>
      </c>
    </row>
    <row r="127" spans="2:5" x14ac:dyDescent="0.4">
      <c r="B127" t="s">
        <v>1802</v>
      </c>
      <c r="C127" t="s">
        <v>1803</v>
      </c>
      <c r="D127">
        <v>5</v>
      </c>
      <c r="E127" t="s">
        <v>1804</v>
      </c>
    </row>
    <row r="128" spans="2:5" x14ac:dyDescent="0.4">
      <c r="B128" t="s">
        <v>1802</v>
      </c>
      <c r="C128" t="s">
        <v>1803</v>
      </c>
      <c r="D128">
        <v>5</v>
      </c>
      <c r="E128" t="s">
        <v>1804</v>
      </c>
    </row>
    <row r="129" spans="2:5" x14ac:dyDescent="0.4">
      <c r="B129" t="s">
        <v>1802</v>
      </c>
      <c r="C129" t="s">
        <v>1803</v>
      </c>
      <c r="D129">
        <v>5</v>
      </c>
      <c r="E129" t="s">
        <v>1804</v>
      </c>
    </row>
    <row r="130" spans="2:5" x14ac:dyDescent="0.4">
      <c r="B130" t="s">
        <v>1802</v>
      </c>
      <c r="C130" t="s">
        <v>1803</v>
      </c>
      <c r="D130">
        <v>5</v>
      </c>
      <c r="E130" t="s">
        <v>1804</v>
      </c>
    </row>
    <row r="131" spans="2:5" x14ac:dyDescent="0.4">
      <c r="B131" t="s">
        <v>1802</v>
      </c>
      <c r="C131" t="s">
        <v>1803</v>
      </c>
      <c r="D131">
        <v>5</v>
      </c>
      <c r="E131" t="s">
        <v>1804</v>
      </c>
    </row>
    <row r="132" spans="2:5" x14ac:dyDescent="0.4">
      <c r="B132" t="s">
        <v>1802</v>
      </c>
      <c r="C132" t="s">
        <v>1803</v>
      </c>
      <c r="D132">
        <v>5</v>
      </c>
      <c r="E132" t="s">
        <v>1804</v>
      </c>
    </row>
    <row r="133" spans="2:5" x14ac:dyDescent="0.4">
      <c r="B133" t="s">
        <v>1802</v>
      </c>
      <c r="C133" t="s">
        <v>1803</v>
      </c>
      <c r="D133">
        <v>5</v>
      </c>
      <c r="E133" t="s">
        <v>1804</v>
      </c>
    </row>
    <row r="134" spans="2:5" x14ac:dyDescent="0.4">
      <c r="B134" t="s">
        <v>1802</v>
      </c>
      <c r="C134" t="s">
        <v>1803</v>
      </c>
      <c r="D134">
        <v>5</v>
      </c>
      <c r="E134" t="s">
        <v>1804</v>
      </c>
    </row>
    <row r="135" spans="2:5" x14ac:dyDescent="0.4">
      <c r="B135" t="s">
        <v>1802</v>
      </c>
      <c r="C135" t="s">
        <v>1803</v>
      </c>
      <c r="D135">
        <v>5</v>
      </c>
      <c r="E135" t="s">
        <v>1804</v>
      </c>
    </row>
    <row r="136" spans="2:5" x14ac:dyDescent="0.4">
      <c r="B136" t="s">
        <v>1802</v>
      </c>
      <c r="C136" t="s">
        <v>1803</v>
      </c>
      <c r="D136">
        <v>5</v>
      </c>
      <c r="E136" t="s">
        <v>1804</v>
      </c>
    </row>
    <row r="137" spans="2:5" x14ac:dyDescent="0.4">
      <c r="B137" t="s">
        <v>1802</v>
      </c>
      <c r="C137" t="s">
        <v>1803</v>
      </c>
      <c r="D137">
        <v>5</v>
      </c>
      <c r="E137" t="s">
        <v>1804</v>
      </c>
    </row>
    <row r="138" spans="2:5" x14ac:dyDescent="0.4">
      <c r="B138" t="s">
        <v>1802</v>
      </c>
      <c r="C138" t="s">
        <v>1803</v>
      </c>
      <c r="D138">
        <v>5</v>
      </c>
      <c r="E138" t="s">
        <v>1804</v>
      </c>
    </row>
    <row r="139" spans="2:5" x14ac:dyDescent="0.4">
      <c r="B139" t="s">
        <v>1802</v>
      </c>
      <c r="C139" t="s">
        <v>1803</v>
      </c>
      <c r="D139">
        <v>5</v>
      </c>
      <c r="E139" t="s">
        <v>1804</v>
      </c>
    </row>
    <row r="140" spans="2:5" x14ac:dyDescent="0.4">
      <c r="B140" t="s">
        <v>1802</v>
      </c>
      <c r="C140" t="s">
        <v>1803</v>
      </c>
      <c r="D140">
        <v>5</v>
      </c>
      <c r="E140" t="s">
        <v>1804</v>
      </c>
    </row>
    <row r="141" spans="2:5" x14ac:dyDescent="0.4">
      <c r="B141" t="s">
        <v>1802</v>
      </c>
      <c r="C141" t="s">
        <v>1803</v>
      </c>
      <c r="D141">
        <v>5</v>
      </c>
      <c r="E141" t="s">
        <v>1804</v>
      </c>
    </row>
    <row r="142" spans="2:5" x14ac:dyDescent="0.4">
      <c r="B142" t="s">
        <v>1802</v>
      </c>
      <c r="C142" t="s">
        <v>1803</v>
      </c>
      <c r="D142">
        <v>5</v>
      </c>
      <c r="E142" t="s">
        <v>1804</v>
      </c>
    </row>
    <row r="143" spans="2:5" x14ac:dyDescent="0.4">
      <c r="B143" t="s">
        <v>1802</v>
      </c>
      <c r="C143" t="s">
        <v>1803</v>
      </c>
      <c r="D143">
        <v>5</v>
      </c>
      <c r="E143" t="s">
        <v>1804</v>
      </c>
    </row>
    <row r="144" spans="2:5" x14ac:dyDescent="0.4">
      <c r="B144" t="s">
        <v>1802</v>
      </c>
      <c r="C144" t="s">
        <v>1803</v>
      </c>
      <c r="D144">
        <v>5</v>
      </c>
      <c r="E144" t="s">
        <v>1804</v>
      </c>
    </row>
    <row r="145" spans="2:5" x14ac:dyDescent="0.4">
      <c r="B145" t="s">
        <v>1802</v>
      </c>
      <c r="C145" t="s">
        <v>1803</v>
      </c>
      <c r="D145">
        <v>5</v>
      </c>
      <c r="E145" t="s">
        <v>1804</v>
      </c>
    </row>
    <row r="146" spans="2:5" x14ac:dyDescent="0.4">
      <c r="B146" t="s">
        <v>1802</v>
      </c>
      <c r="C146" t="s">
        <v>1803</v>
      </c>
      <c r="D146">
        <v>5</v>
      </c>
      <c r="E146" t="s">
        <v>1804</v>
      </c>
    </row>
    <row r="147" spans="2:5" x14ac:dyDescent="0.4">
      <c r="B147" t="s">
        <v>1802</v>
      </c>
      <c r="C147" t="s">
        <v>1803</v>
      </c>
      <c r="D147">
        <v>5</v>
      </c>
      <c r="E147" t="s">
        <v>1804</v>
      </c>
    </row>
    <row r="148" spans="2:5" x14ac:dyDescent="0.4">
      <c r="B148" t="s">
        <v>1802</v>
      </c>
      <c r="C148" t="s">
        <v>1803</v>
      </c>
      <c r="D148">
        <v>5</v>
      </c>
      <c r="E148" t="s">
        <v>1804</v>
      </c>
    </row>
    <row r="149" spans="2:5" x14ac:dyDescent="0.4">
      <c r="B149" t="s">
        <v>1802</v>
      </c>
      <c r="C149" t="s">
        <v>1803</v>
      </c>
      <c r="D149">
        <v>5</v>
      </c>
      <c r="E149" t="s">
        <v>1804</v>
      </c>
    </row>
    <row r="150" spans="2:5" x14ac:dyDescent="0.4">
      <c r="B150" t="s">
        <v>1802</v>
      </c>
      <c r="C150" t="s">
        <v>1803</v>
      </c>
      <c r="D150">
        <v>5</v>
      </c>
      <c r="E150" t="s">
        <v>1804</v>
      </c>
    </row>
    <row r="151" spans="2:5" x14ac:dyDescent="0.4">
      <c r="B151" t="s">
        <v>1802</v>
      </c>
      <c r="C151" t="s">
        <v>1803</v>
      </c>
      <c r="D151">
        <v>5</v>
      </c>
      <c r="E151" t="s">
        <v>1804</v>
      </c>
    </row>
    <row r="152" spans="2:5" x14ac:dyDescent="0.4">
      <c r="B152" t="s">
        <v>1802</v>
      </c>
      <c r="C152" t="s">
        <v>1803</v>
      </c>
      <c r="D152">
        <v>5</v>
      </c>
      <c r="E152" t="s">
        <v>1804</v>
      </c>
    </row>
    <row r="153" spans="2:5" x14ac:dyDescent="0.4">
      <c r="B153" t="s">
        <v>1802</v>
      </c>
      <c r="C153" t="s">
        <v>1803</v>
      </c>
      <c r="D153">
        <v>5</v>
      </c>
      <c r="E153" t="s">
        <v>1804</v>
      </c>
    </row>
    <row r="154" spans="2:5" x14ac:dyDescent="0.4">
      <c r="B154" t="s">
        <v>1802</v>
      </c>
      <c r="C154" t="s">
        <v>1803</v>
      </c>
      <c r="D154">
        <v>5</v>
      </c>
      <c r="E154" t="s">
        <v>1804</v>
      </c>
    </row>
    <row r="155" spans="2:5" x14ac:dyDescent="0.4">
      <c r="B155" t="s">
        <v>1802</v>
      </c>
      <c r="C155" t="s">
        <v>1803</v>
      </c>
      <c r="D155">
        <v>5</v>
      </c>
      <c r="E155" t="s">
        <v>1804</v>
      </c>
    </row>
    <row r="156" spans="2:5" x14ac:dyDescent="0.4">
      <c r="B156" t="s">
        <v>1802</v>
      </c>
      <c r="C156" t="s">
        <v>1803</v>
      </c>
      <c r="D156">
        <v>5</v>
      </c>
      <c r="E156" t="s">
        <v>1804</v>
      </c>
    </row>
    <row r="157" spans="2:5" x14ac:dyDescent="0.4">
      <c r="B157" t="s">
        <v>1802</v>
      </c>
      <c r="C157" t="s">
        <v>1803</v>
      </c>
      <c r="D157">
        <v>5</v>
      </c>
      <c r="E157" t="s">
        <v>1804</v>
      </c>
    </row>
    <row r="158" spans="2:5" x14ac:dyDescent="0.4">
      <c r="B158" t="s">
        <v>1802</v>
      </c>
      <c r="C158" t="s">
        <v>1803</v>
      </c>
      <c r="D158">
        <v>5</v>
      </c>
      <c r="E158" t="s">
        <v>1804</v>
      </c>
    </row>
    <row r="159" spans="2:5" x14ac:dyDescent="0.4">
      <c r="B159" t="s">
        <v>1802</v>
      </c>
      <c r="C159" t="s">
        <v>1803</v>
      </c>
      <c r="D159">
        <v>5</v>
      </c>
      <c r="E159" t="s">
        <v>1804</v>
      </c>
    </row>
    <row r="160" spans="2:5" x14ac:dyDescent="0.4">
      <c r="B160" t="s">
        <v>1802</v>
      </c>
      <c r="C160" t="s">
        <v>1803</v>
      </c>
      <c r="D160">
        <v>5</v>
      </c>
      <c r="E160" t="s">
        <v>1804</v>
      </c>
    </row>
    <row r="161" spans="2:5" x14ac:dyDescent="0.4">
      <c r="B161" t="s">
        <v>1802</v>
      </c>
      <c r="C161" t="s">
        <v>1803</v>
      </c>
      <c r="D161">
        <v>5</v>
      </c>
      <c r="E161" t="s">
        <v>1804</v>
      </c>
    </row>
    <row r="162" spans="2:5" x14ac:dyDescent="0.4">
      <c r="B162" t="s">
        <v>1802</v>
      </c>
      <c r="C162" t="s">
        <v>1803</v>
      </c>
      <c r="D162">
        <v>5</v>
      </c>
      <c r="E162" t="s">
        <v>1804</v>
      </c>
    </row>
    <row r="163" spans="2:5" x14ac:dyDescent="0.4">
      <c r="B163" t="s">
        <v>1802</v>
      </c>
      <c r="C163" t="s">
        <v>1803</v>
      </c>
      <c r="D163">
        <v>5</v>
      </c>
      <c r="E163" t="s">
        <v>1804</v>
      </c>
    </row>
    <row r="164" spans="2:5" x14ac:dyDescent="0.4">
      <c r="B164" t="s">
        <v>1802</v>
      </c>
      <c r="C164" t="s">
        <v>1803</v>
      </c>
      <c r="D164">
        <v>5</v>
      </c>
      <c r="E164" t="s">
        <v>1804</v>
      </c>
    </row>
    <row r="165" spans="2:5" x14ac:dyDescent="0.4">
      <c r="B165" t="s">
        <v>1802</v>
      </c>
      <c r="C165" t="s">
        <v>1803</v>
      </c>
      <c r="D165">
        <v>5</v>
      </c>
      <c r="E165" t="s">
        <v>1804</v>
      </c>
    </row>
    <row r="166" spans="2:5" x14ac:dyDescent="0.4">
      <c r="B166" t="s">
        <v>1802</v>
      </c>
      <c r="C166" t="s">
        <v>1803</v>
      </c>
      <c r="D166">
        <v>5</v>
      </c>
      <c r="E166" t="s">
        <v>1804</v>
      </c>
    </row>
    <row r="167" spans="2:5" x14ac:dyDescent="0.4">
      <c r="B167" t="s">
        <v>1802</v>
      </c>
      <c r="C167" t="s">
        <v>1803</v>
      </c>
      <c r="D167">
        <v>5</v>
      </c>
      <c r="E167" t="s">
        <v>1804</v>
      </c>
    </row>
    <row r="168" spans="2:5" x14ac:dyDescent="0.4">
      <c r="B168" t="s">
        <v>1802</v>
      </c>
      <c r="C168" t="s">
        <v>1803</v>
      </c>
      <c r="D168">
        <v>5</v>
      </c>
      <c r="E168" t="s">
        <v>1804</v>
      </c>
    </row>
    <row r="169" spans="2:5" x14ac:dyDescent="0.4">
      <c r="B169" t="s">
        <v>1802</v>
      </c>
      <c r="C169" t="s">
        <v>1803</v>
      </c>
      <c r="D169">
        <v>5</v>
      </c>
      <c r="E169" t="s">
        <v>1804</v>
      </c>
    </row>
    <row r="170" spans="2:5" x14ac:dyDescent="0.4">
      <c r="B170" t="s">
        <v>1802</v>
      </c>
      <c r="C170" t="s">
        <v>1803</v>
      </c>
      <c r="D170">
        <v>5</v>
      </c>
      <c r="E170" t="s">
        <v>1804</v>
      </c>
    </row>
    <row r="171" spans="2:5" x14ac:dyDescent="0.4">
      <c r="B171" t="s">
        <v>1802</v>
      </c>
      <c r="C171" t="s">
        <v>1803</v>
      </c>
      <c r="D171">
        <v>5</v>
      </c>
      <c r="E171" t="s">
        <v>1804</v>
      </c>
    </row>
    <row r="172" spans="2:5" x14ac:dyDescent="0.4">
      <c r="B172" t="s">
        <v>1802</v>
      </c>
      <c r="C172" t="s">
        <v>1803</v>
      </c>
      <c r="D172">
        <v>5</v>
      </c>
      <c r="E172" t="s">
        <v>1804</v>
      </c>
    </row>
    <row r="173" spans="2:5" x14ac:dyDescent="0.4">
      <c r="B173" t="s">
        <v>1802</v>
      </c>
      <c r="C173" t="s">
        <v>1803</v>
      </c>
      <c r="D173">
        <v>5</v>
      </c>
      <c r="E173" t="s">
        <v>1804</v>
      </c>
    </row>
    <row r="174" spans="2:5" x14ac:dyDescent="0.4">
      <c r="B174" t="s">
        <v>1802</v>
      </c>
      <c r="C174" t="s">
        <v>1803</v>
      </c>
      <c r="D174">
        <v>5</v>
      </c>
      <c r="E174" t="s">
        <v>1804</v>
      </c>
    </row>
    <row r="175" spans="2:5" x14ac:dyDescent="0.4">
      <c r="B175" t="s">
        <v>1802</v>
      </c>
      <c r="C175" t="s">
        <v>1803</v>
      </c>
      <c r="D175">
        <v>5</v>
      </c>
      <c r="E175" t="s">
        <v>1804</v>
      </c>
    </row>
    <row r="176" spans="2:5" x14ac:dyDescent="0.4">
      <c r="B176" t="s">
        <v>1802</v>
      </c>
      <c r="C176" t="s">
        <v>1803</v>
      </c>
      <c r="D176">
        <v>5</v>
      </c>
      <c r="E176" t="s">
        <v>1804</v>
      </c>
    </row>
    <row r="177" spans="2:5" x14ac:dyDescent="0.4">
      <c r="B177" t="s">
        <v>1802</v>
      </c>
      <c r="C177" t="s">
        <v>1803</v>
      </c>
      <c r="D177">
        <v>5</v>
      </c>
      <c r="E177" t="s">
        <v>1804</v>
      </c>
    </row>
    <row r="178" spans="2:5" x14ac:dyDescent="0.4">
      <c r="B178" t="s">
        <v>1802</v>
      </c>
      <c r="C178" t="s">
        <v>1803</v>
      </c>
      <c r="D178">
        <v>5</v>
      </c>
      <c r="E178" t="s">
        <v>1804</v>
      </c>
    </row>
    <row r="179" spans="2:5" x14ac:dyDescent="0.4">
      <c r="B179" t="s">
        <v>1802</v>
      </c>
      <c r="C179" t="s">
        <v>1803</v>
      </c>
      <c r="D179">
        <v>5</v>
      </c>
      <c r="E179" t="s">
        <v>1804</v>
      </c>
    </row>
    <row r="180" spans="2:5" x14ac:dyDescent="0.4">
      <c r="B180" t="s">
        <v>1802</v>
      </c>
      <c r="C180" t="s">
        <v>1803</v>
      </c>
      <c r="D180">
        <v>5</v>
      </c>
      <c r="E180" t="s">
        <v>1804</v>
      </c>
    </row>
    <row r="181" spans="2:5" x14ac:dyDescent="0.4">
      <c r="B181" t="s">
        <v>1802</v>
      </c>
      <c r="C181" t="s">
        <v>1803</v>
      </c>
      <c r="D181">
        <v>5</v>
      </c>
      <c r="E181" t="s">
        <v>1804</v>
      </c>
    </row>
    <row r="182" spans="2:5" x14ac:dyDescent="0.4">
      <c r="B182" t="s">
        <v>1802</v>
      </c>
      <c r="C182" t="s">
        <v>1803</v>
      </c>
      <c r="D182">
        <v>5</v>
      </c>
      <c r="E182" t="s">
        <v>1804</v>
      </c>
    </row>
    <row r="183" spans="2:5" x14ac:dyDescent="0.4">
      <c r="B183" t="s">
        <v>1802</v>
      </c>
      <c r="C183" t="s">
        <v>1803</v>
      </c>
      <c r="D183">
        <v>5</v>
      </c>
      <c r="E183" t="s">
        <v>1804</v>
      </c>
    </row>
    <row r="184" spans="2:5" x14ac:dyDescent="0.4">
      <c r="B184" t="s">
        <v>1802</v>
      </c>
      <c r="C184" t="s">
        <v>1803</v>
      </c>
      <c r="D184">
        <v>5</v>
      </c>
      <c r="E184" t="s">
        <v>1804</v>
      </c>
    </row>
    <row r="185" spans="2:5" x14ac:dyDescent="0.4">
      <c r="B185" t="s">
        <v>1802</v>
      </c>
      <c r="C185" t="s">
        <v>1803</v>
      </c>
      <c r="D185">
        <v>5</v>
      </c>
      <c r="E185" t="s">
        <v>1804</v>
      </c>
    </row>
    <row r="186" spans="2:5" x14ac:dyDescent="0.4">
      <c r="B186" t="s">
        <v>1802</v>
      </c>
      <c r="C186" t="s">
        <v>1803</v>
      </c>
      <c r="D186">
        <v>5</v>
      </c>
      <c r="E186" t="s">
        <v>1804</v>
      </c>
    </row>
    <row r="187" spans="2:5" x14ac:dyDescent="0.4">
      <c r="B187" t="s">
        <v>1802</v>
      </c>
      <c r="C187" t="s">
        <v>1803</v>
      </c>
      <c r="D187">
        <v>5</v>
      </c>
      <c r="E187" t="s">
        <v>1804</v>
      </c>
    </row>
    <row r="188" spans="2:5" x14ac:dyDescent="0.4">
      <c r="B188" t="s">
        <v>1802</v>
      </c>
      <c r="C188" t="s">
        <v>1803</v>
      </c>
      <c r="D188">
        <v>5</v>
      </c>
      <c r="E188" t="s">
        <v>1804</v>
      </c>
    </row>
    <row r="189" spans="2:5" x14ac:dyDescent="0.4">
      <c r="B189" t="s">
        <v>1802</v>
      </c>
      <c r="C189" t="s">
        <v>1803</v>
      </c>
      <c r="D189">
        <v>5</v>
      </c>
      <c r="E189" t="s">
        <v>1804</v>
      </c>
    </row>
    <row r="190" spans="2:5" x14ac:dyDescent="0.4">
      <c r="B190" t="s">
        <v>1802</v>
      </c>
      <c r="C190" t="s">
        <v>1803</v>
      </c>
      <c r="D190">
        <v>5</v>
      </c>
      <c r="E190" t="s">
        <v>1804</v>
      </c>
    </row>
    <row r="191" spans="2:5" x14ac:dyDescent="0.4">
      <c r="B191" t="s">
        <v>1802</v>
      </c>
      <c r="C191" t="s">
        <v>1803</v>
      </c>
      <c r="D191">
        <v>5</v>
      </c>
      <c r="E191" t="s">
        <v>1804</v>
      </c>
    </row>
    <row r="192" spans="2:5" x14ac:dyDescent="0.4">
      <c r="B192" t="s">
        <v>1802</v>
      </c>
      <c r="C192" t="s">
        <v>1803</v>
      </c>
      <c r="D192">
        <v>5</v>
      </c>
      <c r="E192" t="s">
        <v>1804</v>
      </c>
    </row>
    <row r="193" spans="2:5" x14ac:dyDescent="0.4">
      <c r="B193" t="s">
        <v>1802</v>
      </c>
      <c r="C193" t="s">
        <v>1803</v>
      </c>
      <c r="D193">
        <v>5</v>
      </c>
      <c r="E193" t="s">
        <v>1804</v>
      </c>
    </row>
    <row r="194" spans="2:5" x14ac:dyDescent="0.4">
      <c r="B194" t="s">
        <v>1802</v>
      </c>
      <c r="C194" t="s">
        <v>1803</v>
      </c>
      <c r="D194">
        <v>5</v>
      </c>
      <c r="E194" t="s">
        <v>1804</v>
      </c>
    </row>
    <row r="195" spans="2:5" x14ac:dyDescent="0.4">
      <c r="B195" t="s">
        <v>1802</v>
      </c>
      <c r="C195" t="s">
        <v>1803</v>
      </c>
      <c r="D195">
        <v>5</v>
      </c>
      <c r="E195" t="s">
        <v>1804</v>
      </c>
    </row>
    <row r="196" spans="2:5" x14ac:dyDescent="0.4">
      <c r="B196" t="s">
        <v>1802</v>
      </c>
      <c r="C196" t="s">
        <v>1803</v>
      </c>
      <c r="D196">
        <v>5</v>
      </c>
      <c r="E196" t="s">
        <v>1804</v>
      </c>
    </row>
    <row r="197" spans="2:5" x14ac:dyDescent="0.4">
      <c r="B197" t="s">
        <v>1802</v>
      </c>
      <c r="C197" t="s">
        <v>1803</v>
      </c>
      <c r="D197">
        <v>5</v>
      </c>
      <c r="E197" t="s">
        <v>1804</v>
      </c>
    </row>
    <row r="198" spans="2:5" x14ac:dyDescent="0.4">
      <c r="B198" t="s">
        <v>1802</v>
      </c>
      <c r="C198" t="s">
        <v>1803</v>
      </c>
      <c r="D198">
        <v>5</v>
      </c>
      <c r="E198" t="s">
        <v>1804</v>
      </c>
    </row>
    <row r="199" spans="2:5" x14ac:dyDescent="0.4">
      <c r="B199" t="s">
        <v>1802</v>
      </c>
      <c r="C199" t="s">
        <v>1803</v>
      </c>
      <c r="D199">
        <v>5</v>
      </c>
      <c r="E199" t="s">
        <v>1804</v>
      </c>
    </row>
    <row r="200" spans="2:5" x14ac:dyDescent="0.4">
      <c r="B200" t="s">
        <v>1802</v>
      </c>
      <c r="C200" t="s">
        <v>1803</v>
      </c>
      <c r="D200">
        <v>5</v>
      </c>
      <c r="E200" t="s">
        <v>1804</v>
      </c>
    </row>
    <row r="201" spans="2:5" x14ac:dyDescent="0.4">
      <c r="B201" t="s">
        <v>1802</v>
      </c>
      <c r="C201" t="s">
        <v>1803</v>
      </c>
      <c r="D201">
        <v>5</v>
      </c>
      <c r="E201" t="s">
        <v>1804</v>
      </c>
    </row>
    <row r="202" spans="2:5" x14ac:dyDescent="0.4">
      <c r="B202" t="s">
        <v>1802</v>
      </c>
      <c r="C202" t="s">
        <v>1803</v>
      </c>
      <c r="D202">
        <v>5</v>
      </c>
      <c r="E202" t="s">
        <v>1804</v>
      </c>
    </row>
    <row r="203" spans="2:5" x14ac:dyDescent="0.4">
      <c r="B203" t="s">
        <v>1802</v>
      </c>
      <c r="C203" t="s">
        <v>1803</v>
      </c>
      <c r="D203">
        <v>5</v>
      </c>
      <c r="E203" t="s">
        <v>1804</v>
      </c>
    </row>
    <row r="204" spans="2:5" x14ac:dyDescent="0.4">
      <c r="B204" t="s">
        <v>1802</v>
      </c>
      <c r="C204" t="s">
        <v>1803</v>
      </c>
      <c r="D204">
        <v>5</v>
      </c>
      <c r="E204" t="s">
        <v>1804</v>
      </c>
    </row>
    <row r="205" spans="2:5" x14ac:dyDescent="0.4">
      <c r="B205" t="s">
        <v>1802</v>
      </c>
      <c r="C205" t="s">
        <v>1803</v>
      </c>
      <c r="D205">
        <v>5</v>
      </c>
      <c r="E205" t="s">
        <v>1804</v>
      </c>
    </row>
    <row r="206" spans="2:5" x14ac:dyDescent="0.4">
      <c r="B206" t="s">
        <v>1802</v>
      </c>
      <c r="C206" t="s">
        <v>1803</v>
      </c>
      <c r="D206">
        <v>5</v>
      </c>
      <c r="E206" t="s">
        <v>1804</v>
      </c>
    </row>
    <row r="207" spans="2:5" x14ac:dyDescent="0.4">
      <c r="B207" t="s">
        <v>1802</v>
      </c>
      <c r="C207" t="s">
        <v>1803</v>
      </c>
      <c r="D207">
        <v>5</v>
      </c>
      <c r="E207" t="s">
        <v>1804</v>
      </c>
    </row>
    <row r="208" spans="2:5" x14ac:dyDescent="0.4">
      <c r="B208" t="s">
        <v>1802</v>
      </c>
      <c r="C208" t="s">
        <v>1803</v>
      </c>
      <c r="D208">
        <v>5</v>
      </c>
      <c r="E208" t="s">
        <v>1804</v>
      </c>
    </row>
    <row r="209" spans="2:5" x14ac:dyDescent="0.4">
      <c r="B209" t="s">
        <v>1802</v>
      </c>
      <c r="C209" t="s">
        <v>1803</v>
      </c>
      <c r="D209">
        <v>5</v>
      </c>
      <c r="E209" t="s">
        <v>1804</v>
      </c>
    </row>
    <row r="210" spans="2:5" x14ac:dyDescent="0.4">
      <c r="B210" t="s">
        <v>1802</v>
      </c>
      <c r="C210" t="s">
        <v>1803</v>
      </c>
      <c r="D210">
        <v>5</v>
      </c>
      <c r="E210" t="s">
        <v>1804</v>
      </c>
    </row>
    <row r="211" spans="2:5" x14ac:dyDescent="0.4">
      <c r="B211" t="s">
        <v>1802</v>
      </c>
      <c r="C211" t="s">
        <v>1803</v>
      </c>
      <c r="D211">
        <v>5</v>
      </c>
      <c r="E211" t="s">
        <v>1804</v>
      </c>
    </row>
    <row r="212" spans="2:5" x14ac:dyDescent="0.4">
      <c r="B212" t="s">
        <v>1802</v>
      </c>
      <c r="C212" t="s">
        <v>1803</v>
      </c>
      <c r="D212">
        <v>5</v>
      </c>
      <c r="E212" t="s">
        <v>1804</v>
      </c>
    </row>
    <row r="213" spans="2:5" x14ac:dyDescent="0.4">
      <c r="B213" t="s">
        <v>1802</v>
      </c>
      <c r="C213" t="s">
        <v>1803</v>
      </c>
      <c r="D213">
        <v>5</v>
      </c>
      <c r="E213" t="s">
        <v>1804</v>
      </c>
    </row>
    <row r="214" spans="2:5" x14ac:dyDescent="0.4">
      <c r="B214" t="s">
        <v>1802</v>
      </c>
      <c r="C214" t="s">
        <v>1803</v>
      </c>
      <c r="D214">
        <v>5</v>
      </c>
      <c r="E214" t="s">
        <v>1804</v>
      </c>
    </row>
    <row r="215" spans="2:5" x14ac:dyDescent="0.4">
      <c r="B215" t="s">
        <v>1802</v>
      </c>
      <c r="C215" t="s">
        <v>1803</v>
      </c>
      <c r="D215">
        <v>5</v>
      </c>
      <c r="E215" t="s">
        <v>1804</v>
      </c>
    </row>
    <row r="216" spans="2:5" x14ac:dyDescent="0.4">
      <c r="B216" t="s">
        <v>1802</v>
      </c>
      <c r="C216" t="s">
        <v>1803</v>
      </c>
      <c r="D216">
        <v>5</v>
      </c>
      <c r="E216" t="s">
        <v>1804</v>
      </c>
    </row>
    <row r="217" spans="2:5" x14ac:dyDescent="0.4">
      <c r="B217" t="s">
        <v>1802</v>
      </c>
      <c r="C217" t="s">
        <v>1803</v>
      </c>
      <c r="D217">
        <v>5</v>
      </c>
      <c r="E217" t="s">
        <v>1804</v>
      </c>
    </row>
    <row r="218" spans="2:5" x14ac:dyDescent="0.4">
      <c r="B218" t="s">
        <v>1802</v>
      </c>
      <c r="C218" t="s">
        <v>1803</v>
      </c>
      <c r="D218">
        <v>5</v>
      </c>
      <c r="E218" t="s">
        <v>1804</v>
      </c>
    </row>
    <row r="219" spans="2:5" x14ac:dyDescent="0.4">
      <c r="B219" t="s">
        <v>1802</v>
      </c>
      <c r="C219" t="s">
        <v>1803</v>
      </c>
      <c r="D219">
        <v>5</v>
      </c>
      <c r="E219" t="s">
        <v>1804</v>
      </c>
    </row>
    <row r="220" spans="2:5" x14ac:dyDescent="0.4">
      <c r="B220" t="s">
        <v>1802</v>
      </c>
      <c r="C220" t="s">
        <v>1803</v>
      </c>
      <c r="D220">
        <v>5</v>
      </c>
      <c r="E220" t="s">
        <v>1804</v>
      </c>
    </row>
    <row r="221" spans="2:5" x14ac:dyDescent="0.4">
      <c r="B221" t="s">
        <v>1802</v>
      </c>
      <c r="C221" t="s">
        <v>1803</v>
      </c>
      <c r="D221">
        <v>5</v>
      </c>
      <c r="E221" t="s">
        <v>1804</v>
      </c>
    </row>
    <row r="222" spans="2:5" x14ac:dyDescent="0.4">
      <c r="B222" t="s">
        <v>1802</v>
      </c>
      <c r="C222" t="s">
        <v>1803</v>
      </c>
      <c r="D222">
        <v>5</v>
      </c>
      <c r="E222" t="s">
        <v>1804</v>
      </c>
    </row>
    <row r="223" spans="2:5" x14ac:dyDescent="0.4">
      <c r="B223" t="s">
        <v>1802</v>
      </c>
      <c r="C223" t="s">
        <v>1803</v>
      </c>
      <c r="D223">
        <v>5</v>
      </c>
      <c r="E223" t="s">
        <v>1804</v>
      </c>
    </row>
    <row r="224" spans="2:5" x14ac:dyDescent="0.4">
      <c r="B224" t="s">
        <v>1802</v>
      </c>
      <c r="C224" t="s">
        <v>1803</v>
      </c>
      <c r="D224">
        <v>5</v>
      </c>
      <c r="E224" t="s">
        <v>1804</v>
      </c>
    </row>
    <row r="225" spans="2:5" x14ac:dyDescent="0.4">
      <c r="B225" t="s">
        <v>1802</v>
      </c>
      <c r="C225" t="s">
        <v>1803</v>
      </c>
      <c r="D225">
        <v>5</v>
      </c>
      <c r="E225" t="s">
        <v>1804</v>
      </c>
    </row>
    <row r="226" spans="2:5" x14ac:dyDescent="0.4">
      <c r="B226" t="s">
        <v>1802</v>
      </c>
      <c r="C226" t="s">
        <v>1803</v>
      </c>
      <c r="D226">
        <v>5</v>
      </c>
      <c r="E226" t="s">
        <v>1804</v>
      </c>
    </row>
    <row r="227" spans="2:5" x14ac:dyDescent="0.4">
      <c r="B227" t="s">
        <v>1802</v>
      </c>
      <c r="C227" t="s">
        <v>1803</v>
      </c>
      <c r="D227">
        <v>5</v>
      </c>
      <c r="E227" t="s">
        <v>1804</v>
      </c>
    </row>
    <row r="228" spans="2:5" x14ac:dyDescent="0.4">
      <c r="B228" t="s">
        <v>1802</v>
      </c>
      <c r="C228" t="s">
        <v>1803</v>
      </c>
      <c r="D228">
        <v>5</v>
      </c>
      <c r="E228" t="s">
        <v>1804</v>
      </c>
    </row>
    <row r="229" spans="2:5" x14ac:dyDescent="0.4">
      <c r="B229" t="s">
        <v>1802</v>
      </c>
      <c r="C229" t="s">
        <v>1803</v>
      </c>
      <c r="D229">
        <v>5</v>
      </c>
      <c r="E229" t="s">
        <v>1804</v>
      </c>
    </row>
    <row r="230" spans="2:5" x14ac:dyDescent="0.4">
      <c r="B230" t="s">
        <v>1802</v>
      </c>
      <c r="C230" t="s">
        <v>1803</v>
      </c>
      <c r="D230">
        <v>5</v>
      </c>
      <c r="E230" t="s">
        <v>1804</v>
      </c>
    </row>
    <row r="231" spans="2:5" x14ac:dyDescent="0.4">
      <c r="B231" t="s">
        <v>1802</v>
      </c>
      <c r="C231" t="s">
        <v>1803</v>
      </c>
      <c r="D231">
        <v>5</v>
      </c>
      <c r="E231" t="s">
        <v>1804</v>
      </c>
    </row>
    <row r="232" spans="2:5" x14ac:dyDescent="0.4">
      <c r="B232" t="s">
        <v>1802</v>
      </c>
      <c r="C232" t="s">
        <v>1803</v>
      </c>
      <c r="D232">
        <v>5</v>
      </c>
      <c r="E232" t="s">
        <v>1804</v>
      </c>
    </row>
    <row r="233" spans="2:5" x14ac:dyDescent="0.4">
      <c r="B233" t="s">
        <v>1802</v>
      </c>
      <c r="C233" t="s">
        <v>1803</v>
      </c>
      <c r="D233">
        <v>5</v>
      </c>
      <c r="E233" t="s">
        <v>1804</v>
      </c>
    </row>
    <row r="234" spans="2:5" x14ac:dyDescent="0.4">
      <c r="B234" t="s">
        <v>1802</v>
      </c>
      <c r="C234" t="s">
        <v>1803</v>
      </c>
      <c r="D234">
        <v>5</v>
      </c>
      <c r="E234" t="s">
        <v>1804</v>
      </c>
    </row>
    <row r="235" spans="2:5" x14ac:dyDescent="0.4">
      <c r="B235" t="s">
        <v>1802</v>
      </c>
      <c r="C235" t="s">
        <v>1803</v>
      </c>
      <c r="D235">
        <v>5</v>
      </c>
      <c r="E235" t="s">
        <v>1804</v>
      </c>
    </row>
    <row r="236" spans="2:5" x14ac:dyDescent="0.4">
      <c r="B236" t="s">
        <v>1802</v>
      </c>
      <c r="C236" t="s">
        <v>1803</v>
      </c>
      <c r="D236">
        <v>5</v>
      </c>
      <c r="E236" t="s">
        <v>1804</v>
      </c>
    </row>
    <row r="237" spans="2:5" x14ac:dyDescent="0.4">
      <c r="B237" t="s">
        <v>1802</v>
      </c>
      <c r="C237" t="s">
        <v>1803</v>
      </c>
      <c r="D237">
        <v>5</v>
      </c>
      <c r="E237" t="s">
        <v>1804</v>
      </c>
    </row>
    <row r="238" spans="2:5" x14ac:dyDescent="0.4">
      <c r="B238" t="s">
        <v>1802</v>
      </c>
      <c r="C238" t="s">
        <v>1803</v>
      </c>
      <c r="D238">
        <v>5</v>
      </c>
      <c r="E238" t="s">
        <v>1804</v>
      </c>
    </row>
    <row r="239" spans="2:5" x14ac:dyDescent="0.4">
      <c r="B239" t="s">
        <v>1802</v>
      </c>
      <c r="C239" t="s">
        <v>1803</v>
      </c>
      <c r="D239">
        <v>5</v>
      </c>
      <c r="E239" t="s">
        <v>1804</v>
      </c>
    </row>
    <row r="240" spans="2:5" x14ac:dyDescent="0.4">
      <c r="B240" t="s">
        <v>1802</v>
      </c>
      <c r="C240" t="s">
        <v>1803</v>
      </c>
      <c r="D240">
        <v>5</v>
      </c>
      <c r="E240" t="s">
        <v>1804</v>
      </c>
    </row>
    <row r="241" spans="2:5" x14ac:dyDescent="0.4">
      <c r="B241" t="s">
        <v>1802</v>
      </c>
      <c r="C241" t="s">
        <v>1803</v>
      </c>
      <c r="D241">
        <v>5</v>
      </c>
      <c r="E241" t="s">
        <v>1804</v>
      </c>
    </row>
    <row r="242" spans="2:5" x14ac:dyDescent="0.4">
      <c r="B242" t="s">
        <v>1802</v>
      </c>
      <c r="C242" t="s">
        <v>1803</v>
      </c>
      <c r="D242">
        <v>5</v>
      </c>
      <c r="E242" t="s">
        <v>1804</v>
      </c>
    </row>
    <row r="243" spans="2:5" x14ac:dyDescent="0.4">
      <c r="B243" t="s">
        <v>1802</v>
      </c>
      <c r="C243" t="s">
        <v>1803</v>
      </c>
      <c r="D243">
        <v>5</v>
      </c>
      <c r="E243" t="s">
        <v>1804</v>
      </c>
    </row>
    <row r="244" spans="2:5" x14ac:dyDescent="0.4">
      <c r="B244" t="s">
        <v>1802</v>
      </c>
      <c r="C244" t="s">
        <v>1803</v>
      </c>
      <c r="D244">
        <v>5</v>
      </c>
      <c r="E244" t="s">
        <v>1804</v>
      </c>
    </row>
    <row r="245" spans="2:5" x14ac:dyDescent="0.4">
      <c r="B245" t="s">
        <v>1802</v>
      </c>
      <c r="C245" t="s">
        <v>1803</v>
      </c>
      <c r="D245">
        <v>5</v>
      </c>
      <c r="E245" t="s">
        <v>1804</v>
      </c>
    </row>
    <row r="246" spans="2:5" x14ac:dyDescent="0.4">
      <c r="B246" t="s">
        <v>1802</v>
      </c>
      <c r="C246" t="s">
        <v>1803</v>
      </c>
      <c r="D246">
        <v>5</v>
      </c>
      <c r="E246" t="s">
        <v>1804</v>
      </c>
    </row>
    <row r="247" spans="2:5" x14ac:dyDescent="0.4">
      <c r="B247" t="s">
        <v>1802</v>
      </c>
      <c r="C247" t="s">
        <v>1803</v>
      </c>
      <c r="D247">
        <v>5</v>
      </c>
      <c r="E247" t="s">
        <v>1804</v>
      </c>
    </row>
    <row r="248" spans="2:5" x14ac:dyDescent="0.4">
      <c r="B248" t="s">
        <v>1802</v>
      </c>
      <c r="C248" t="s">
        <v>1803</v>
      </c>
      <c r="D248">
        <v>5</v>
      </c>
      <c r="E248" t="s">
        <v>1804</v>
      </c>
    </row>
    <row r="249" spans="2:5" x14ac:dyDescent="0.4">
      <c r="B249" t="s">
        <v>1802</v>
      </c>
      <c r="C249" t="s">
        <v>1803</v>
      </c>
      <c r="D249">
        <v>5</v>
      </c>
      <c r="E249" t="s">
        <v>1804</v>
      </c>
    </row>
    <row r="250" spans="2:5" x14ac:dyDescent="0.4">
      <c r="B250" t="s">
        <v>1802</v>
      </c>
      <c r="C250" t="s">
        <v>1803</v>
      </c>
      <c r="D250">
        <v>5</v>
      </c>
      <c r="E250" t="s">
        <v>1804</v>
      </c>
    </row>
    <row r="251" spans="2:5" x14ac:dyDescent="0.4">
      <c r="B251" t="s">
        <v>1802</v>
      </c>
      <c r="C251" t="s">
        <v>1803</v>
      </c>
      <c r="D251">
        <v>5</v>
      </c>
      <c r="E251" t="s">
        <v>1804</v>
      </c>
    </row>
    <row r="252" spans="2:5" x14ac:dyDescent="0.4">
      <c r="B252" t="s">
        <v>1802</v>
      </c>
      <c r="C252" t="s">
        <v>1803</v>
      </c>
      <c r="D252">
        <v>5</v>
      </c>
      <c r="E252" t="s">
        <v>1804</v>
      </c>
    </row>
    <row r="253" spans="2:5" x14ac:dyDescent="0.4">
      <c r="B253" t="s">
        <v>1802</v>
      </c>
      <c r="C253" t="s">
        <v>1803</v>
      </c>
      <c r="D253">
        <v>5</v>
      </c>
      <c r="E253" t="s">
        <v>1804</v>
      </c>
    </row>
    <row r="254" spans="2:5" x14ac:dyDescent="0.4">
      <c r="B254" t="s">
        <v>1802</v>
      </c>
      <c r="C254" t="s">
        <v>1803</v>
      </c>
      <c r="D254">
        <v>5</v>
      </c>
      <c r="E254" t="s">
        <v>1804</v>
      </c>
    </row>
    <row r="255" spans="2:5" x14ac:dyDescent="0.4">
      <c r="B255" t="s">
        <v>1802</v>
      </c>
      <c r="C255" t="s">
        <v>1803</v>
      </c>
      <c r="D255">
        <v>5</v>
      </c>
      <c r="E255" t="s">
        <v>1804</v>
      </c>
    </row>
    <row r="256" spans="2:5" x14ac:dyDescent="0.4">
      <c r="B256" t="s">
        <v>1802</v>
      </c>
      <c r="C256" t="s">
        <v>1803</v>
      </c>
      <c r="D256">
        <v>5</v>
      </c>
      <c r="E256" t="s">
        <v>1804</v>
      </c>
    </row>
    <row r="257" spans="2:5" x14ac:dyDescent="0.4">
      <c r="B257" t="s">
        <v>1802</v>
      </c>
      <c r="C257" t="s">
        <v>1803</v>
      </c>
      <c r="D257">
        <v>5</v>
      </c>
      <c r="E257" t="s">
        <v>1804</v>
      </c>
    </row>
    <row r="258" spans="2:5" x14ac:dyDescent="0.4">
      <c r="B258" t="s">
        <v>1802</v>
      </c>
      <c r="C258" t="s">
        <v>1803</v>
      </c>
      <c r="D258">
        <v>5</v>
      </c>
      <c r="E258" t="s">
        <v>1804</v>
      </c>
    </row>
    <row r="259" spans="2:5" x14ac:dyDescent="0.4">
      <c r="B259" t="s">
        <v>1802</v>
      </c>
      <c r="C259" t="s">
        <v>1803</v>
      </c>
      <c r="D259">
        <v>5</v>
      </c>
      <c r="E259" t="s">
        <v>1804</v>
      </c>
    </row>
    <row r="260" spans="2:5" x14ac:dyDescent="0.4">
      <c r="B260" t="s">
        <v>1802</v>
      </c>
      <c r="C260" t="s">
        <v>1803</v>
      </c>
      <c r="D260">
        <v>5</v>
      </c>
      <c r="E260" t="s">
        <v>1804</v>
      </c>
    </row>
    <row r="261" spans="2:5" x14ac:dyDescent="0.4">
      <c r="B261" t="s">
        <v>1802</v>
      </c>
      <c r="C261" t="s">
        <v>1803</v>
      </c>
      <c r="D261">
        <v>5</v>
      </c>
      <c r="E261" t="s">
        <v>1804</v>
      </c>
    </row>
    <row r="262" spans="2:5" x14ac:dyDescent="0.4">
      <c r="B262" t="s">
        <v>1802</v>
      </c>
      <c r="C262" t="s">
        <v>1803</v>
      </c>
      <c r="D262">
        <v>5</v>
      </c>
      <c r="E262" t="s">
        <v>1804</v>
      </c>
    </row>
    <row r="263" spans="2:5" x14ac:dyDescent="0.4">
      <c r="B263" t="s">
        <v>1802</v>
      </c>
      <c r="C263" t="s">
        <v>1803</v>
      </c>
      <c r="D263">
        <v>5</v>
      </c>
      <c r="E263" t="s">
        <v>1804</v>
      </c>
    </row>
    <row r="264" spans="2:5" x14ac:dyDescent="0.4">
      <c r="B264" t="s">
        <v>1802</v>
      </c>
      <c r="C264" t="s">
        <v>1803</v>
      </c>
      <c r="D264">
        <v>5</v>
      </c>
      <c r="E264" t="s">
        <v>1804</v>
      </c>
    </row>
    <row r="265" spans="2:5" x14ac:dyDescent="0.4">
      <c r="B265" t="s">
        <v>1802</v>
      </c>
      <c r="C265" t="s">
        <v>1803</v>
      </c>
      <c r="D265">
        <v>5</v>
      </c>
      <c r="E265" t="s">
        <v>1804</v>
      </c>
    </row>
    <row r="266" spans="2:5" x14ac:dyDescent="0.4">
      <c r="B266" t="s">
        <v>1802</v>
      </c>
      <c r="C266" t="s">
        <v>1803</v>
      </c>
      <c r="D266">
        <v>5</v>
      </c>
      <c r="E266" t="s">
        <v>1804</v>
      </c>
    </row>
    <row r="267" spans="2:5" x14ac:dyDescent="0.4">
      <c r="B267" t="s">
        <v>1802</v>
      </c>
      <c r="C267" t="s">
        <v>1803</v>
      </c>
      <c r="D267">
        <v>5</v>
      </c>
      <c r="E267" t="s">
        <v>1804</v>
      </c>
    </row>
    <row r="268" spans="2:5" x14ac:dyDescent="0.4">
      <c r="B268" t="s">
        <v>1802</v>
      </c>
      <c r="C268" t="s">
        <v>1803</v>
      </c>
      <c r="D268">
        <v>5</v>
      </c>
      <c r="E268" t="s">
        <v>1804</v>
      </c>
    </row>
    <row r="269" spans="2:5" x14ac:dyDescent="0.4">
      <c r="B269" t="s">
        <v>1802</v>
      </c>
      <c r="C269" t="s">
        <v>1803</v>
      </c>
      <c r="D269">
        <v>5</v>
      </c>
      <c r="E269" t="s">
        <v>1804</v>
      </c>
    </row>
    <row r="270" spans="2:5" x14ac:dyDescent="0.4">
      <c r="B270" t="s">
        <v>1802</v>
      </c>
      <c r="C270" t="s">
        <v>1803</v>
      </c>
      <c r="D270">
        <v>5</v>
      </c>
      <c r="E270" t="s">
        <v>1804</v>
      </c>
    </row>
    <row r="271" spans="2:5" x14ac:dyDescent="0.4">
      <c r="B271" t="s">
        <v>1802</v>
      </c>
      <c r="C271" t="s">
        <v>1803</v>
      </c>
      <c r="D271">
        <v>5</v>
      </c>
      <c r="E271" t="s">
        <v>1804</v>
      </c>
    </row>
    <row r="272" spans="2:5" x14ac:dyDescent="0.4">
      <c r="B272" t="s">
        <v>1802</v>
      </c>
      <c r="C272" t="s">
        <v>1803</v>
      </c>
      <c r="D272">
        <v>5</v>
      </c>
      <c r="E272" t="s">
        <v>1804</v>
      </c>
    </row>
    <row r="273" spans="2:5" x14ac:dyDescent="0.4">
      <c r="B273" t="s">
        <v>1802</v>
      </c>
      <c r="C273" t="s">
        <v>1803</v>
      </c>
      <c r="D273">
        <v>5</v>
      </c>
      <c r="E273" t="s">
        <v>1804</v>
      </c>
    </row>
    <row r="274" spans="2:5" x14ac:dyDescent="0.4">
      <c r="B274" t="s">
        <v>1802</v>
      </c>
      <c r="C274" t="s">
        <v>1803</v>
      </c>
      <c r="D274">
        <v>5</v>
      </c>
      <c r="E274" t="s">
        <v>1804</v>
      </c>
    </row>
    <row r="275" spans="2:5" x14ac:dyDescent="0.4">
      <c r="B275" t="s">
        <v>1802</v>
      </c>
      <c r="C275" t="s">
        <v>1803</v>
      </c>
      <c r="D275">
        <v>5</v>
      </c>
      <c r="E275" t="s">
        <v>1804</v>
      </c>
    </row>
    <row r="276" spans="2:5" x14ac:dyDescent="0.4">
      <c r="B276" t="s">
        <v>1802</v>
      </c>
      <c r="C276" t="s">
        <v>1803</v>
      </c>
      <c r="D276">
        <v>5</v>
      </c>
      <c r="E276" t="s">
        <v>1804</v>
      </c>
    </row>
    <row r="277" spans="2:5" x14ac:dyDescent="0.4">
      <c r="B277" t="s">
        <v>1802</v>
      </c>
      <c r="C277" t="s">
        <v>1803</v>
      </c>
      <c r="D277">
        <v>5</v>
      </c>
      <c r="E277" t="s">
        <v>1804</v>
      </c>
    </row>
    <row r="278" spans="2:5" x14ac:dyDescent="0.4">
      <c r="B278" t="s">
        <v>1802</v>
      </c>
      <c r="C278" t="s">
        <v>1803</v>
      </c>
      <c r="D278">
        <v>5</v>
      </c>
      <c r="E278" t="s">
        <v>1804</v>
      </c>
    </row>
    <row r="279" spans="2:5" x14ac:dyDescent="0.4">
      <c r="B279" t="s">
        <v>1802</v>
      </c>
      <c r="C279" t="s">
        <v>1803</v>
      </c>
      <c r="D279">
        <v>5</v>
      </c>
      <c r="E279" t="s">
        <v>1804</v>
      </c>
    </row>
    <row r="280" spans="2:5" x14ac:dyDescent="0.4">
      <c r="B280" t="s">
        <v>1802</v>
      </c>
      <c r="C280" t="s">
        <v>1803</v>
      </c>
      <c r="D280">
        <v>5</v>
      </c>
      <c r="E280" t="s">
        <v>1804</v>
      </c>
    </row>
    <row r="281" spans="2:5" x14ac:dyDescent="0.4">
      <c r="B281" t="s">
        <v>1802</v>
      </c>
      <c r="C281" t="s">
        <v>1803</v>
      </c>
      <c r="D281">
        <v>5</v>
      </c>
      <c r="E281" t="s">
        <v>1804</v>
      </c>
    </row>
    <row r="282" spans="2:5" x14ac:dyDescent="0.4">
      <c r="B282" t="s">
        <v>1802</v>
      </c>
      <c r="C282" t="s">
        <v>1803</v>
      </c>
      <c r="D282">
        <v>5</v>
      </c>
      <c r="E282" t="s">
        <v>1804</v>
      </c>
    </row>
    <row r="283" spans="2:5" x14ac:dyDescent="0.4">
      <c r="B283" t="s">
        <v>1802</v>
      </c>
      <c r="C283" t="s">
        <v>1803</v>
      </c>
      <c r="D283">
        <v>5</v>
      </c>
      <c r="E283" t="s">
        <v>1804</v>
      </c>
    </row>
    <row r="284" spans="2:5" x14ac:dyDescent="0.4">
      <c r="B284" t="s">
        <v>1802</v>
      </c>
      <c r="C284" t="s">
        <v>1803</v>
      </c>
      <c r="D284">
        <v>5</v>
      </c>
      <c r="E284" t="s">
        <v>1804</v>
      </c>
    </row>
    <row r="285" spans="2:5" x14ac:dyDescent="0.4">
      <c r="B285" t="s">
        <v>1802</v>
      </c>
      <c r="C285" t="s">
        <v>1803</v>
      </c>
      <c r="D285">
        <v>5</v>
      </c>
      <c r="E285" t="s">
        <v>1804</v>
      </c>
    </row>
    <row r="286" spans="2:5" x14ac:dyDescent="0.4">
      <c r="B286" t="s">
        <v>1802</v>
      </c>
      <c r="C286" t="s">
        <v>1803</v>
      </c>
      <c r="D286">
        <v>5</v>
      </c>
      <c r="E286" t="s">
        <v>1804</v>
      </c>
    </row>
    <row r="287" spans="2:5" x14ac:dyDescent="0.4">
      <c r="B287" t="s">
        <v>1802</v>
      </c>
      <c r="C287" t="s">
        <v>1803</v>
      </c>
      <c r="D287">
        <v>5</v>
      </c>
      <c r="E287" t="s">
        <v>1804</v>
      </c>
    </row>
    <row r="288" spans="2:5" x14ac:dyDescent="0.4">
      <c r="B288" t="s">
        <v>1802</v>
      </c>
      <c r="C288" t="s">
        <v>1803</v>
      </c>
      <c r="D288">
        <v>5</v>
      </c>
      <c r="E288" t="s">
        <v>1804</v>
      </c>
    </row>
    <row r="289" spans="2:5" x14ac:dyDescent="0.4">
      <c r="B289" t="s">
        <v>1802</v>
      </c>
      <c r="C289" t="s">
        <v>1803</v>
      </c>
      <c r="D289">
        <v>5</v>
      </c>
      <c r="E289" t="s">
        <v>1804</v>
      </c>
    </row>
    <row r="290" spans="2:5" x14ac:dyDescent="0.4">
      <c r="B290" t="s">
        <v>1802</v>
      </c>
      <c r="C290" t="s">
        <v>1803</v>
      </c>
      <c r="D290">
        <v>5</v>
      </c>
      <c r="E290" t="s">
        <v>1804</v>
      </c>
    </row>
    <row r="291" spans="2:5" x14ac:dyDescent="0.4">
      <c r="B291" t="s">
        <v>1802</v>
      </c>
      <c r="C291" t="s">
        <v>1803</v>
      </c>
      <c r="D291">
        <v>5</v>
      </c>
      <c r="E291" t="s">
        <v>1804</v>
      </c>
    </row>
    <row r="292" spans="2:5" x14ac:dyDescent="0.4">
      <c r="B292" t="s">
        <v>1802</v>
      </c>
      <c r="C292" t="s">
        <v>1803</v>
      </c>
      <c r="D292">
        <v>5</v>
      </c>
      <c r="E292" t="s">
        <v>1804</v>
      </c>
    </row>
    <row r="293" spans="2:5" x14ac:dyDescent="0.4">
      <c r="B293" t="s">
        <v>1802</v>
      </c>
      <c r="C293" t="s">
        <v>1803</v>
      </c>
      <c r="D293">
        <v>5</v>
      </c>
      <c r="E293" t="s">
        <v>1804</v>
      </c>
    </row>
    <row r="294" spans="2:5" x14ac:dyDescent="0.4">
      <c r="B294" t="s">
        <v>1802</v>
      </c>
      <c r="C294" t="s">
        <v>1803</v>
      </c>
      <c r="D294">
        <v>5</v>
      </c>
      <c r="E294" t="s">
        <v>1804</v>
      </c>
    </row>
    <row r="295" spans="2:5" x14ac:dyDescent="0.4">
      <c r="B295" t="s">
        <v>1802</v>
      </c>
      <c r="C295" t="s">
        <v>1803</v>
      </c>
      <c r="D295">
        <v>5</v>
      </c>
      <c r="E295" t="s">
        <v>1804</v>
      </c>
    </row>
    <row r="296" spans="2:5" x14ac:dyDescent="0.4">
      <c r="B296" t="s">
        <v>1802</v>
      </c>
      <c r="C296" t="s">
        <v>1803</v>
      </c>
      <c r="D296">
        <v>5</v>
      </c>
      <c r="E296" t="s">
        <v>1804</v>
      </c>
    </row>
    <row r="297" spans="2:5" x14ac:dyDescent="0.4">
      <c r="B297" t="s">
        <v>1802</v>
      </c>
      <c r="C297" t="s">
        <v>1803</v>
      </c>
      <c r="D297">
        <v>5</v>
      </c>
      <c r="E297" t="s">
        <v>1804</v>
      </c>
    </row>
    <row r="298" spans="2:5" x14ac:dyDescent="0.4">
      <c r="B298" t="s">
        <v>1802</v>
      </c>
      <c r="C298" t="s">
        <v>1803</v>
      </c>
      <c r="D298">
        <v>5</v>
      </c>
      <c r="E298" t="s">
        <v>1804</v>
      </c>
    </row>
    <row r="299" spans="2:5" x14ac:dyDescent="0.4">
      <c r="B299" t="s">
        <v>1802</v>
      </c>
      <c r="C299" t="s">
        <v>1803</v>
      </c>
      <c r="D299">
        <v>5</v>
      </c>
      <c r="E299" t="s">
        <v>1804</v>
      </c>
    </row>
    <row r="300" spans="2:5" x14ac:dyDescent="0.4">
      <c r="B300" t="s">
        <v>1802</v>
      </c>
      <c r="C300" t="s">
        <v>1803</v>
      </c>
      <c r="D300">
        <v>5</v>
      </c>
      <c r="E300" t="s">
        <v>1804</v>
      </c>
    </row>
    <row r="301" spans="2:5" x14ac:dyDescent="0.4">
      <c r="B301" t="s">
        <v>1802</v>
      </c>
      <c r="C301" t="s">
        <v>1803</v>
      </c>
      <c r="D301">
        <v>5</v>
      </c>
      <c r="E301" t="s">
        <v>1804</v>
      </c>
    </row>
    <row r="302" spans="2:5" x14ac:dyDescent="0.4">
      <c r="B302" t="s">
        <v>1802</v>
      </c>
      <c r="C302" t="s">
        <v>1803</v>
      </c>
      <c r="D302">
        <v>5</v>
      </c>
      <c r="E302" t="s">
        <v>1804</v>
      </c>
    </row>
    <row r="303" spans="2:5" x14ac:dyDescent="0.4">
      <c r="B303" t="s">
        <v>1802</v>
      </c>
      <c r="C303" t="s">
        <v>1803</v>
      </c>
      <c r="D303">
        <v>5</v>
      </c>
      <c r="E303" t="s">
        <v>1804</v>
      </c>
    </row>
    <row r="304" spans="2:5" x14ac:dyDescent="0.4">
      <c r="B304" t="s">
        <v>1802</v>
      </c>
      <c r="C304" t="s">
        <v>1803</v>
      </c>
      <c r="D304">
        <v>5</v>
      </c>
      <c r="E304" t="s">
        <v>1804</v>
      </c>
    </row>
    <row r="305" spans="2:5" x14ac:dyDescent="0.4">
      <c r="B305" t="s">
        <v>1802</v>
      </c>
      <c r="C305" t="s">
        <v>1803</v>
      </c>
      <c r="D305">
        <v>5</v>
      </c>
      <c r="E305" t="s">
        <v>1804</v>
      </c>
    </row>
    <row r="306" spans="2:5" x14ac:dyDescent="0.4">
      <c r="B306" t="s">
        <v>1802</v>
      </c>
      <c r="C306" t="s">
        <v>1803</v>
      </c>
      <c r="D306">
        <v>5</v>
      </c>
      <c r="E306" t="s">
        <v>1804</v>
      </c>
    </row>
    <row r="307" spans="2:5" x14ac:dyDescent="0.4">
      <c r="B307" t="s">
        <v>1802</v>
      </c>
      <c r="C307" t="s">
        <v>1803</v>
      </c>
      <c r="D307">
        <v>5</v>
      </c>
      <c r="E307" t="s">
        <v>1804</v>
      </c>
    </row>
    <row r="308" spans="2:5" x14ac:dyDescent="0.4">
      <c r="B308" t="s">
        <v>1802</v>
      </c>
      <c r="C308" t="s">
        <v>1803</v>
      </c>
      <c r="D308">
        <v>5</v>
      </c>
      <c r="E308" t="s">
        <v>1804</v>
      </c>
    </row>
    <row r="309" spans="2:5" x14ac:dyDescent="0.4">
      <c r="B309" t="s">
        <v>1802</v>
      </c>
      <c r="C309" t="s">
        <v>1803</v>
      </c>
      <c r="D309">
        <v>5</v>
      </c>
      <c r="E309" t="s">
        <v>1804</v>
      </c>
    </row>
    <row r="310" spans="2:5" x14ac:dyDescent="0.4">
      <c r="B310" t="s">
        <v>1802</v>
      </c>
      <c r="C310" t="s">
        <v>1803</v>
      </c>
      <c r="D310">
        <v>5</v>
      </c>
      <c r="E310" t="s">
        <v>1804</v>
      </c>
    </row>
    <row r="311" spans="2:5" x14ac:dyDescent="0.4">
      <c r="B311" t="s">
        <v>1802</v>
      </c>
      <c r="C311" t="s">
        <v>1803</v>
      </c>
      <c r="D311">
        <v>5</v>
      </c>
      <c r="E311" t="s">
        <v>1804</v>
      </c>
    </row>
    <row r="312" spans="2:5" x14ac:dyDescent="0.4">
      <c r="B312" t="s">
        <v>1802</v>
      </c>
      <c r="C312" t="s">
        <v>1803</v>
      </c>
      <c r="D312">
        <v>5</v>
      </c>
      <c r="E312" t="s">
        <v>1804</v>
      </c>
    </row>
    <row r="313" spans="2:5" x14ac:dyDescent="0.4">
      <c r="B313" t="s">
        <v>1802</v>
      </c>
      <c r="C313" t="s">
        <v>1803</v>
      </c>
      <c r="D313">
        <v>5</v>
      </c>
      <c r="E313" t="s">
        <v>1804</v>
      </c>
    </row>
    <row r="314" spans="2:5" x14ac:dyDescent="0.4">
      <c r="B314" t="s">
        <v>1802</v>
      </c>
      <c r="C314" t="s">
        <v>1803</v>
      </c>
      <c r="D314">
        <v>5</v>
      </c>
      <c r="E314" t="s">
        <v>1804</v>
      </c>
    </row>
    <row r="315" spans="2:5" x14ac:dyDescent="0.4">
      <c r="B315" t="s">
        <v>1802</v>
      </c>
      <c r="C315" t="s">
        <v>1803</v>
      </c>
      <c r="D315">
        <v>5</v>
      </c>
      <c r="E315" t="s">
        <v>1804</v>
      </c>
    </row>
    <row r="316" spans="2:5" x14ac:dyDescent="0.4">
      <c r="B316" t="s">
        <v>1802</v>
      </c>
      <c r="C316" t="s">
        <v>1803</v>
      </c>
      <c r="D316">
        <v>5</v>
      </c>
      <c r="E316" t="s">
        <v>1804</v>
      </c>
    </row>
    <row r="317" spans="2:5" x14ac:dyDescent="0.4">
      <c r="B317" t="s">
        <v>1802</v>
      </c>
      <c r="C317" t="s">
        <v>1803</v>
      </c>
      <c r="D317">
        <v>5</v>
      </c>
      <c r="E317" t="s">
        <v>1804</v>
      </c>
    </row>
    <row r="318" spans="2:5" x14ac:dyDescent="0.4">
      <c r="B318" t="s">
        <v>1802</v>
      </c>
      <c r="C318" t="s">
        <v>1803</v>
      </c>
      <c r="D318">
        <v>5</v>
      </c>
      <c r="E318" t="s">
        <v>1804</v>
      </c>
    </row>
    <row r="319" spans="2:5" x14ac:dyDescent="0.4">
      <c r="B319" t="s">
        <v>1802</v>
      </c>
      <c r="C319" t="s">
        <v>1803</v>
      </c>
      <c r="D319">
        <v>5</v>
      </c>
      <c r="E319" t="s">
        <v>1804</v>
      </c>
    </row>
    <row r="320" spans="2:5" x14ac:dyDescent="0.4">
      <c r="B320" t="s">
        <v>1802</v>
      </c>
      <c r="C320" t="s">
        <v>1803</v>
      </c>
      <c r="D320">
        <v>5</v>
      </c>
      <c r="E320" t="s">
        <v>1804</v>
      </c>
    </row>
    <row r="321" spans="2:5" x14ac:dyDescent="0.4">
      <c r="B321" t="s">
        <v>1802</v>
      </c>
      <c r="C321" t="s">
        <v>1803</v>
      </c>
      <c r="D321">
        <v>5</v>
      </c>
      <c r="E321" t="s">
        <v>1804</v>
      </c>
    </row>
    <row r="322" spans="2:5" x14ac:dyDescent="0.4">
      <c r="B322" t="s">
        <v>1802</v>
      </c>
      <c r="C322" t="s">
        <v>1803</v>
      </c>
      <c r="D322">
        <v>5</v>
      </c>
      <c r="E322" t="s">
        <v>1804</v>
      </c>
    </row>
    <row r="323" spans="2:5" x14ac:dyDescent="0.4">
      <c r="B323" t="s">
        <v>1802</v>
      </c>
      <c r="C323" t="s">
        <v>1803</v>
      </c>
      <c r="D323">
        <v>5</v>
      </c>
      <c r="E323" t="s">
        <v>1804</v>
      </c>
    </row>
    <row r="324" spans="2:5" x14ac:dyDescent="0.4">
      <c r="B324" t="s">
        <v>1802</v>
      </c>
      <c r="C324" t="s">
        <v>1803</v>
      </c>
      <c r="D324">
        <v>5</v>
      </c>
      <c r="E324" t="s">
        <v>1804</v>
      </c>
    </row>
    <row r="325" spans="2:5" x14ac:dyDescent="0.4">
      <c r="B325" t="s">
        <v>1802</v>
      </c>
      <c r="C325" t="s">
        <v>1803</v>
      </c>
      <c r="D325">
        <v>5</v>
      </c>
      <c r="E325" t="s">
        <v>1804</v>
      </c>
    </row>
    <row r="326" spans="2:5" x14ac:dyDescent="0.4">
      <c r="B326" t="s">
        <v>1802</v>
      </c>
      <c r="C326" t="s">
        <v>1803</v>
      </c>
      <c r="D326">
        <v>5</v>
      </c>
      <c r="E326" t="s">
        <v>1804</v>
      </c>
    </row>
    <row r="327" spans="2:5" x14ac:dyDescent="0.4">
      <c r="B327" t="s">
        <v>1802</v>
      </c>
      <c r="C327" t="s">
        <v>1803</v>
      </c>
      <c r="D327">
        <v>5</v>
      </c>
      <c r="E327" t="s">
        <v>1804</v>
      </c>
    </row>
    <row r="328" spans="2:5" x14ac:dyDescent="0.4">
      <c r="B328" t="s">
        <v>1802</v>
      </c>
      <c r="C328" t="s">
        <v>1803</v>
      </c>
      <c r="D328">
        <v>5</v>
      </c>
      <c r="E328" t="s">
        <v>1804</v>
      </c>
    </row>
    <row r="329" spans="2:5" x14ac:dyDescent="0.4">
      <c r="B329" t="s">
        <v>1802</v>
      </c>
      <c r="C329" t="s">
        <v>1803</v>
      </c>
      <c r="D329">
        <v>5</v>
      </c>
      <c r="E329" t="s">
        <v>1804</v>
      </c>
    </row>
    <row r="330" spans="2:5" x14ac:dyDescent="0.4">
      <c r="B330" t="s">
        <v>1802</v>
      </c>
      <c r="C330" t="s">
        <v>1803</v>
      </c>
      <c r="D330">
        <v>5</v>
      </c>
      <c r="E330" t="s">
        <v>1804</v>
      </c>
    </row>
    <row r="331" spans="2:5" x14ac:dyDescent="0.4">
      <c r="B331" t="s">
        <v>1802</v>
      </c>
      <c r="C331" t="s">
        <v>1803</v>
      </c>
      <c r="D331">
        <v>5</v>
      </c>
      <c r="E331" t="s">
        <v>1804</v>
      </c>
    </row>
    <row r="332" spans="2:5" x14ac:dyDescent="0.4">
      <c r="B332" t="s">
        <v>1802</v>
      </c>
      <c r="C332" t="s">
        <v>1803</v>
      </c>
      <c r="D332">
        <v>5</v>
      </c>
      <c r="E332" t="s">
        <v>1804</v>
      </c>
    </row>
    <row r="333" spans="2:5" x14ac:dyDescent="0.4">
      <c r="B333" t="s">
        <v>1802</v>
      </c>
      <c r="C333" t="s">
        <v>1803</v>
      </c>
      <c r="D333">
        <v>5</v>
      </c>
      <c r="E333" t="s">
        <v>1804</v>
      </c>
    </row>
    <row r="334" spans="2:5" x14ac:dyDescent="0.4">
      <c r="B334" t="s">
        <v>1802</v>
      </c>
      <c r="C334" t="s">
        <v>1803</v>
      </c>
      <c r="D334">
        <v>5</v>
      </c>
      <c r="E334" t="s">
        <v>1804</v>
      </c>
    </row>
    <row r="335" spans="2:5" x14ac:dyDescent="0.4">
      <c r="B335" t="s">
        <v>1802</v>
      </c>
      <c r="C335" t="s">
        <v>1803</v>
      </c>
      <c r="D335">
        <v>5</v>
      </c>
      <c r="E335" t="s">
        <v>1804</v>
      </c>
    </row>
    <row r="336" spans="2:5" x14ac:dyDescent="0.4">
      <c r="B336" t="s">
        <v>1802</v>
      </c>
      <c r="C336" t="s">
        <v>1803</v>
      </c>
      <c r="D336">
        <v>5</v>
      </c>
      <c r="E336" t="s">
        <v>1804</v>
      </c>
    </row>
    <row r="337" spans="2:5" x14ac:dyDescent="0.4">
      <c r="B337" t="s">
        <v>1802</v>
      </c>
      <c r="C337" t="s">
        <v>1803</v>
      </c>
      <c r="D337">
        <v>5</v>
      </c>
      <c r="E337" t="s">
        <v>1804</v>
      </c>
    </row>
    <row r="338" spans="2:5" x14ac:dyDescent="0.4">
      <c r="B338" t="s">
        <v>1802</v>
      </c>
      <c r="C338" t="s">
        <v>1803</v>
      </c>
      <c r="D338">
        <v>5</v>
      </c>
      <c r="E338" t="s">
        <v>1804</v>
      </c>
    </row>
    <row r="339" spans="2:5" x14ac:dyDescent="0.4">
      <c r="B339" t="s">
        <v>1802</v>
      </c>
      <c r="C339" t="s">
        <v>1803</v>
      </c>
      <c r="D339">
        <v>5</v>
      </c>
      <c r="E339" t="s">
        <v>1804</v>
      </c>
    </row>
    <row r="340" spans="2:5" x14ac:dyDescent="0.4">
      <c r="B340" t="s">
        <v>1802</v>
      </c>
      <c r="C340" t="s">
        <v>1803</v>
      </c>
      <c r="D340">
        <v>5</v>
      </c>
      <c r="E340" t="s">
        <v>1804</v>
      </c>
    </row>
    <row r="341" spans="2:5" x14ac:dyDescent="0.4">
      <c r="B341" t="s">
        <v>1802</v>
      </c>
      <c r="C341" t="s">
        <v>1803</v>
      </c>
      <c r="D341">
        <v>5</v>
      </c>
      <c r="E341" t="s">
        <v>1804</v>
      </c>
    </row>
    <row r="342" spans="2:5" x14ac:dyDescent="0.4">
      <c r="B342" t="s">
        <v>1802</v>
      </c>
      <c r="C342" t="s">
        <v>1803</v>
      </c>
      <c r="D342">
        <v>5</v>
      </c>
      <c r="E342" t="s">
        <v>1804</v>
      </c>
    </row>
    <row r="343" spans="2:5" x14ac:dyDescent="0.4">
      <c r="B343" t="s">
        <v>1802</v>
      </c>
      <c r="C343" t="s">
        <v>1803</v>
      </c>
      <c r="D343">
        <v>5</v>
      </c>
      <c r="E343" t="s">
        <v>1804</v>
      </c>
    </row>
    <row r="344" spans="2:5" x14ac:dyDescent="0.4">
      <c r="B344" t="s">
        <v>1802</v>
      </c>
      <c r="C344" t="s">
        <v>1803</v>
      </c>
      <c r="D344">
        <v>5</v>
      </c>
      <c r="E344" t="s">
        <v>1804</v>
      </c>
    </row>
    <row r="345" spans="2:5" x14ac:dyDescent="0.4">
      <c r="B345" t="s">
        <v>1802</v>
      </c>
      <c r="C345" t="s">
        <v>1803</v>
      </c>
      <c r="D345">
        <v>5</v>
      </c>
      <c r="E345" t="s">
        <v>1804</v>
      </c>
    </row>
    <row r="346" spans="2:5" x14ac:dyDescent="0.4">
      <c r="B346" t="s">
        <v>1802</v>
      </c>
      <c r="C346" t="s">
        <v>1803</v>
      </c>
      <c r="D346">
        <v>5</v>
      </c>
      <c r="E346" t="s">
        <v>1804</v>
      </c>
    </row>
    <row r="347" spans="2:5" x14ac:dyDescent="0.4">
      <c r="B347" t="s">
        <v>1802</v>
      </c>
      <c r="C347" t="s">
        <v>1803</v>
      </c>
      <c r="D347">
        <v>5</v>
      </c>
      <c r="E347" t="s">
        <v>1804</v>
      </c>
    </row>
    <row r="348" spans="2:5" x14ac:dyDescent="0.4">
      <c r="B348" t="s">
        <v>1802</v>
      </c>
      <c r="C348" t="s">
        <v>1803</v>
      </c>
      <c r="D348">
        <v>5</v>
      </c>
      <c r="E348" t="s">
        <v>1804</v>
      </c>
    </row>
    <row r="349" spans="2:5" x14ac:dyDescent="0.4">
      <c r="B349" t="s">
        <v>1802</v>
      </c>
      <c r="C349" t="s">
        <v>1803</v>
      </c>
      <c r="D349">
        <v>5</v>
      </c>
      <c r="E349" t="s">
        <v>1804</v>
      </c>
    </row>
    <row r="350" spans="2:5" x14ac:dyDescent="0.4">
      <c r="B350" t="s">
        <v>1802</v>
      </c>
      <c r="C350" t="s">
        <v>1803</v>
      </c>
      <c r="D350">
        <v>5</v>
      </c>
      <c r="E350" t="s">
        <v>1804</v>
      </c>
    </row>
    <row r="351" spans="2:5" x14ac:dyDescent="0.4">
      <c r="B351" t="s">
        <v>1802</v>
      </c>
      <c r="C351" t="s">
        <v>1803</v>
      </c>
      <c r="D351">
        <v>5</v>
      </c>
      <c r="E351" t="s">
        <v>1804</v>
      </c>
    </row>
    <row r="352" spans="2:5" x14ac:dyDescent="0.4">
      <c r="B352" t="s">
        <v>1802</v>
      </c>
      <c r="C352" t="s">
        <v>1803</v>
      </c>
      <c r="D352">
        <v>5</v>
      </c>
      <c r="E352" t="s">
        <v>1804</v>
      </c>
    </row>
    <row r="353" spans="2:5" x14ac:dyDescent="0.4">
      <c r="B353" t="s">
        <v>1802</v>
      </c>
      <c r="C353" t="s">
        <v>1803</v>
      </c>
      <c r="D353">
        <v>5</v>
      </c>
      <c r="E353" t="s">
        <v>1804</v>
      </c>
    </row>
    <row r="354" spans="2:5" x14ac:dyDescent="0.4">
      <c r="B354" t="s">
        <v>1802</v>
      </c>
      <c r="C354" t="s">
        <v>1803</v>
      </c>
      <c r="D354">
        <v>5</v>
      </c>
      <c r="E354" t="s">
        <v>1804</v>
      </c>
    </row>
    <row r="355" spans="2:5" x14ac:dyDescent="0.4">
      <c r="B355" t="s">
        <v>1802</v>
      </c>
      <c r="C355" t="s">
        <v>1803</v>
      </c>
      <c r="D355">
        <v>5</v>
      </c>
      <c r="E355" t="s">
        <v>1804</v>
      </c>
    </row>
    <row r="356" spans="2:5" x14ac:dyDescent="0.4">
      <c r="B356" t="s">
        <v>1802</v>
      </c>
      <c r="C356" t="s">
        <v>1803</v>
      </c>
      <c r="D356">
        <v>5</v>
      </c>
      <c r="E356" t="s">
        <v>1804</v>
      </c>
    </row>
    <row r="357" spans="2:5" x14ac:dyDescent="0.4">
      <c r="B357" t="s">
        <v>1802</v>
      </c>
      <c r="C357" t="s">
        <v>1803</v>
      </c>
      <c r="D357">
        <v>5</v>
      </c>
      <c r="E357" t="s">
        <v>1804</v>
      </c>
    </row>
    <row r="358" spans="2:5" x14ac:dyDescent="0.4">
      <c r="B358" t="s">
        <v>1802</v>
      </c>
      <c r="C358" t="s">
        <v>1803</v>
      </c>
      <c r="D358">
        <v>5</v>
      </c>
      <c r="E358" t="s">
        <v>1804</v>
      </c>
    </row>
    <row r="359" spans="2:5" x14ac:dyDescent="0.4">
      <c r="B359" t="s">
        <v>1802</v>
      </c>
      <c r="C359" t="s">
        <v>1803</v>
      </c>
      <c r="D359">
        <v>5</v>
      </c>
      <c r="E359" t="s">
        <v>1804</v>
      </c>
    </row>
    <row r="360" spans="2:5" x14ac:dyDescent="0.4">
      <c r="B360" t="s">
        <v>1802</v>
      </c>
      <c r="C360" t="s">
        <v>1803</v>
      </c>
      <c r="D360">
        <v>5</v>
      </c>
      <c r="E360" t="s">
        <v>1804</v>
      </c>
    </row>
    <row r="361" spans="2:5" x14ac:dyDescent="0.4">
      <c r="B361" t="s">
        <v>1802</v>
      </c>
      <c r="C361" t="s">
        <v>1803</v>
      </c>
      <c r="D361">
        <v>5</v>
      </c>
      <c r="E361" t="s">
        <v>1804</v>
      </c>
    </row>
    <row r="362" spans="2:5" x14ac:dyDescent="0.4">
      <c r="B362" t="s">
        <v>1802</v>
      </c>
      <c r="C362" t="s">
        <v>1803</v>
      </c>
      <c r="D362">
        <v>5</v>
      </c>
      <c r="E362" t="s">
        <v>1804</v>
      </c>
    </row>
    <row r="363" spans="2:5" x14ac:dyDescent="0.4">
      <c r="B363" t="s">
        <v>1802</v>
      </c>
      <c r="C363" t="s">
        <v>1803</v>
      </c>
      <c r="D363">
        <v>5</v>
      </c>
      <c r="E363" t="s">
        <v>1804</v>
      </c>
    </row>
    <row r="364" spans="2:5" x14ac:dyDescent="0.4">
      <c r="B364" t="s">
        <v>1802</v>
      </c>
      <c r="C364" t="s">
        <v>1803</v>
      </c>
      <c r="D364">
        <v>5</v>
      </c>
      <c r="E364" t="s">
        <v>1804</v>
      </c>
    </row>
    <row r="365" spans="2:5" x14ac:dyDescent="0.4">
      <c r="B365" t="s">
        <v>1802</v>
      </c>
      <c r="C365" t="s">
        <v>1803</v>
      </c>
      <c r="D365">
        <v>5</v>
      </c>
      <c r="E365" t="s">
        <v>1804</v>
      </c>
    </row>
    <row r="366" spans="2:5" x14ac:dyDescent="0.4">
      <c r="B366" t="s">
        <v>1802</v>
      </c>
      <c r="C366" t="s">
        <v>1803</v>
      </c>
      <c r="D366">
        <v>5</v>
      </c>
      <c r="E366" t="s">
        <v>1804</v>
      </c>
    </row>
    <row r="367" spans="2:5" x14ac:dyDescent="0.4">
      <c r="B367" t="s">
        <v>1802</v>
      </c>
      <c r="C367" t="s">
        <v>1803</v>
      </c>
      <c r="D367">
        <v>5</v>
      </c>
      <c r="E367" t="s">
        <v>1804</v>
      </c>
    </row>
    <row r="368" spans="2:5" x14ac:dyDescent="0.4">
      <c r="B368" t="s">
        <v>1802</v>
      </c>
      <c r="C368" t="s">
        <v>1803</v>
      </c>
      <c r="D368">
        <v>5</v>
      </c>
      <c r="E368" t="s">
        <v>1804</v>
      </c>
    </row>
    <row r="369" spans="2:5" x14ac:dyDescent="0.4">
      <c r="B369" t="s">
        <v>1802</v>
      </c>
      <c r="C369" t="s">
        <v>1803</v>
      </c>
      <c r="D369">
        <v>5</v>
      </c>
      <c r="E369" t="s">
        <v>1804</v>
      </c>
    </row>
    <row r="370" spans="2:5" x14ac:dyDescent="0.4">
      <c r="B370" t="s">
        <v>1802</v>
      </c>
      <c r="C370" t="s">
        <v>1803</v>
      </c>
      <c r="D370">
        <v>5</v>
      </c>
      <c r="E370" t="s">
        <v>1804</v>
      </c>
    </row>
    <row r="371" spans="2:5" x14ac:dyDescent="0.4">
      <c r="B371" t="s">
        <v>1802</v>
      </c>
      <c r="C371" t="s">
        <v>1803</v>
      </c>
      <c r="D371">
        <v>5</v>
      </c>
      <c r="E371" t="s">
        <v>1804</v>
      </c>
    </row>
    <row r="372" spans="2:5" x14ac:dyDescent="0.4">
      <c r="B372" t="s">
        <v>1802</v>
      </c>
      <c r="C372" t="s">
        <v>1803</v>
      </c>
      <c r="D372">
        <v>5</v>
      </c>
      <c r="E372" t="s">
        <v>1804</v>
      </c>
    </row>
    <row r="373" spans="2:5" x14ac:dyDescent="0.4">
      <c r="B373" t="s">
        <v>1802</v>
      </c>
      <c r="C373" t="s">
        <v>1803</v>
      </c>
      <c r="D373">
        <v>5</v>
      </c>
      <c r="E373" t="s">
        <v>1804</v>
      </c>
    </row>
    <row r="374" spans="2:5" x14ac:dyDescent="0.4">
      <c r="B374" t="s">
        <v>1802</v>
      </c>
      <c r="C374" t="s">
        <v>1803</v>
      </c>
      <c r="D374">
        <v>5</v>
      </c>
      <c r="E374" t="s">
        <v>1804</v>
      </c>
    </row>
    <row r="375" spans="2:5" x14ac:dyDescent="0.4">
      <c r="B375" t="s">
        <v>1802</v>
      </c>
      <c r="C375" t="s">
        <v>1803</v>
      </c>
      <c r="D375">
        <v>5</v>
      </c>
      <c r="E375" t="s">
        <v>1804</v>
      </c>
    </row>
    <row r="376" spans="2:5" x14ac:dyDescent="0.4">
      <c r="B376" t="s">
        <v>1802</v>
      </c>
      <c r="C376" t="s">
        <v>1803</v>
      </c>
      <c r="D376">
        <v>5</v>
      </c>
      <c r="E376" t="s">
        <v>1804</v>
      </c>
    </row>
    <row r="377" spans="2:5" x14ac:dyDescent="0.4">
      <c r="B377" t="s">
        <v>1802</v>
      </c>
      <c r="C377" t="s">
        <v>1803</v>
      </c>
      <c r="D377">
        <v>5</v>
      </c>
      <c r="E377" t="s">
        <v>1804</v>
      </c>
    </row>
    <row r="378" spans="2:5" x14ac:dyDescent="0.4">
      <c r="B378" t="s">
        <v>1802</v>
      </c>
      <c r="C378" t="s">
        <v>1803</v>
      </c>
      <c r="D378">
        <v>5</v>
      </c>
      <c r="E378" t="s">
        <v>1804</v>
      </c>
    </row>
    <row r="379" spans="2:5" x14ac:dyDescent="0.4">
      <c r="B379" t="s">
        <v>1802</v>
      </c>
      <c r="C379" t="s">
        <v>1803</v>
      </c>
      <c r="D379">
        <v>5</v>
      </c>
      <c r="E379" t="s">
        <v>1804</v>
      </c>
    </row>
    <row r="380" spans="2:5" x14ac:dyDescent="0.4">
      <c r="B380" t="s">
        <v>1802</v>
      </c>
      <c r="C380" t="s">
        <v>1803</v>
      </c>
      <c r="D380">
        <v>5</v>
      </c>
      <c r="E380" t="s">
        <v>1804</v>
      </c>
    </row>
    <row r="381" spans="2:5" x14ac:dyDescent="0.4">
      <c r="B381" t="s">
        <v>1802</v>
      </c>
      <c r="C381" t="s">
        <v>1803</v>
      </c>
      <c r="D381">
        <v>5</v>
      </c>
      <c r="E381" t="s">
        <v>1804</v>
      </c>
    </row>
    <row r="382" spans="2:5" x14ac:dyDescent="0.4">
      <c r="B382" t="s">
        <v>1802</v>
      </c>
      <c r="C382" t="s">
        <v>1803</v>
      </c>
      <c r="D382">
        <v>5</v>
      </c>
      <c r="E382" t="s">
        <v>1804</v>
      </c>
    </row>
    <row r="383" spans="2:5" x14ac:dyDescent="0.4">
      <c r="B383" t="s">
        <v>1802</v>
      </c>
      <c r="C383" t="s">
        <v>1803</v>
      </c>
      <c r="D383">
        <v>5</v>
      </c>
      <c r="E383" t="s">
        <v>1804</v>
      </c>
    </row>
    <row r="384" spans="2:5" x14ac:dyDescent="0.4">
      <c r="B384" t="s">
        <v>1802</v>
      </c>
      <c r="C384" t="s">
        <v>1803</v>
      </c>
      <c r="D384">
        <v>5</v>
      </c>
      <c r="E384" t="s">
        <v>1804</v>
      </c>
    </row>
    <row r="385" spans="2:5" x14ac:dyDescent="0.4">
      <c r="B385" t="s">
        <v>1802</v>
      </c>
      <c r="C385" t="s">
        <v>1803</v>
      </c>
      <c r="D385">
        <v>5</v>
      </c>
      <c r="E385" t="s">
        <v>1804</v>
      </c>
    </row>
    <row r="386" spans="2:5" x14ac:dyDescent="0.4">
      <c r="B386" t="s">
        <v>1802</v>
      </c>
      <c r="C386" t="s">
        <v>1803</v>
      </c>
      <c r="D386">
        <v>5</v>
      </c>
      <c r="E386" t="s">
        <v>1804</v>
      </c>
    </row>
    <row r="387" spans="2:5" x14ac:dyDescent="0.4">
      <c r="B387" t="s">
        <v>1802</v>
      </c>
      <c r="C387" t="s">
        <v>1803</v>
      </c>
      <c r="D387">
        <v>5</v>
      </c>
      <c r="E387" t="s">
        <v>1804</v>
      </c>
    </row>
    <row r="388" spans="2:5" x14ac:dyDescent="0.4">
      <c r="B388" t="s">
        <v>1802</v>
      </c>
      <c r="C388" t="s">
        <v>1803</v>
      </c>
      <c r="D388">
        <v>5</v>
      </c>
      <c r="E388" t="s">
        <v>1804</v>
      </c>
    </row>
    <row r="389" spans="2:5" x14ac:dyDescent="0.4">
      <c r="B389" t="s">
        <v>1802</v>
      </c>
      <c r="C389" t="s">
        <v>1803</v>
      </c>
      <c r="D389">
        <v>5</v>
      </c>
      <c r="E389" t="s">
        <v>1804</v>
      </c>
    </row>
    <row r="390" spans="2:5" x14ac:dyDescent="0.4">
      <c r="B390" t="s">
        <v>1802</v>
      </c>
      <c r="C390" t="s">
        <v>1803</v>
      </c>
      <c r="D390">
        <v>5</v>
      </c>
      <c r="E390" t="s">
        <v>1804</v>
      </c>
    </row>
    <row r="391" spans="2:5" x14ac:dyDescent="0.4">
      <c r="B391" t="s">
        <v>1802</v>
      </c>
      <c r="C391" t="s">
        <v>1803</v>
      </c>
      <c r="D391">
        <v>5</v>
      </c>
      <c r="E391" t="s">
        <v>1804</v>
      </c>
    </row>
    <row r="392" spans="2:5" x14ac:dyDescent="0.4">
      <c r="B392" t="s">
        <v>1802</v>
      </c>
      <c r="C392" t="s">
        <v>1803</v>
      </c>
      <c r="D392">
        <v>5</v>
      </c>
      <c r="E392" t="s">
        <v>1804</v>
      </c>
    </row>
    <row r="393" spans="2:5" x14ac:dyDescent="0.4">
      <c r="B393" t="s">
        <v>1802</v>
      </c>
      <c r="C393" t="s">
        <v>1803</v>
      </c>
      <c r="D393">
        <v>5</v>
      </c>
      <c r="E393" t="s">
        <v>1804</v>
      </c>
    </row>
    <row r="394" spans="2:5" x14ac:dyDescent="0.4">
      <c r="B394" t="s">
        <v>1802</v>
      </c>
      <c r="C394" t="s">
        <v>1803</v>
      </c>
      <c r="D394">
        <v>5</v>
      </c>
      <c r="E394" t="s">
        <v>1804</v>
      </c>
    </row>
    <row r="395" spans="2:5" x14ac:dyDescent="0.4">
      <c r="B395" t="s">
        <v>1802</v>
      </c>
      <c r="C395" t="s">
        <v>1803</v>
      </c>
      <c r="D395">
        <v>5</v>
      </c>
      <c r="E395" t="s">
        <v>1804</v>
      </c>
    </row>
    <row r="396" spans="2:5" x14ac:dyDescent="0.4">
      <c r="B396" t="s">
        <v>1802</v>
      </c>
      <c r="C396" t="s">
        <v>1803</v>
      </c>
      <c r="D396">
        <v>5</v>
      </c>
      <c r="E396" t="s">
        <v>1804</v>
      </c>
    </row>
    <row r="397" spans="2:5" x14ac:dyDescent="0.4">
      <c r="B397" t="s">
        <v>1802</v>
      </c>
      <c r="C397" t="s">
        <v>1803</v>
      </c>
      <c r="D397">
        <v>5</v>
      </c>
      <c r="E397" t="s">
        <v>1804</v>
      </c>
    </row>
    <row r="398" spans="2:5" x14ac:dyDescent="0.4">
      <c r="B398" t="s">
        <v>1802</v>
      </c>
      <c r="C398" t="s">
        <v>1803</v>
      </c>
      <c r="D398">
        <v>5</v>
      </c>
      <c r="E398" t="s">
        <v>1804</v>
      </c>
    </row>
    <row r="399" spans="2:5" x14ac:dyDescent="0.4">
      <c r="B399" t="s">
        <v>1802</v>
      </c>
      <c r="C399" t="s">
        <v>1803</v>
      </c>
      <c r="D399">
        <v>5</v>
      </c>
      <c r="E399" t="s">
        <v>1804</v>
      </c>
    </row>
    <row r="400" spans="2:5" x14ac:dyDescent="0.4">
      <c r="B400" t="s">
        <v>1802</v>
      </c>
      <c r="C400" t="s">
        <v>1803</v>
      </c>
      <c r="D400">
        <v>5</v>
      </c>
      <c r="E400" t="s">
        <v>1804</v>
      </c>
    </row>
    <row r="401" spans="2:5" x14ac:dyDescent="0.4">
      <c r="B401" t="s">
        <v>1802</v>
      </c>
      <c r="C401" t="s">
        <v>1803</v>
      </c>
      <c r="D401">
        <v>5</v>
      </c>
      <c r="E401" t="s">
        <v>1804</v>
      </c>
    </row>
    <row r="402" spans="2:5" x14ac:dyDescent="0.4">
      <c r="B402" t="s">
        <v>1802</v>
      </c>
      <c r="C402" t="s">
        <v>1803</v>
      </c>
      <c r="D402">
        <v>5</v>
      </c>
      <c r="E402" t="s">
        <v>1804</v>
      </c>
    </row>
    <row r="403" spans="2:5" x14ac:dyDescent="0.4">
      <c r="B403" t="s">
        <v>1802</v>
      </c>
      <c r="C403" t="s">
        <v>1803</v>
      </c>
      <c r="D403">
        <v>5</v>
      </c>
      <c r="E403" t="s">
        <v>1804</v>
      </c>
    </row>
    <row r="404" spans="2:5" x14ac:dyDescent="0.4">
      <c r="B404" t="s">
        <v>1802</v>
      </c>
      <c r="C404" t="s">
        <v>1803</v>
      </c>
      <c r="D404">
        <v>5</v>
      </c>
      <c r="E404" t="s">
        <v>1804</v>
      </c>
    </row>
    <row r="405" spans="2:5" x14ac:dyDescent="0.4">
      <c r="B405" t="s">
        <v>1802</v>
      </c>
      <c r="C405" t="s">
        <v>1803</v>
      </c>
      <c r="D405">
        <v>5</v>
      </c>
      <c r="E405" t="s">
        <v>1804</v>
      </c>
    </row>
    <row r="406" spans="2:5" x14ac:dyDescent="0.4">
      <c r="B406" t="s">
        <v>1802</v>
      </c>
      <c r="C406" t="s">
        <v>1803</v>
      </c>
      <c r="D406">
        <v>5</v>
      </c>
      <c r="E406" t="s">
        <v>1804</v>
      </c>
    </row>
    <row r="407" spans="2:5" x14ac:dyDescent="0.4">
      <c r="B407" t="s">
        <v>1802</v>
      </c>
      <c r="C407" t="s">
        <v>1803</v>
      </c>
      <c r="D407">
        <v>5</v>
      </c>
      <c r="E407" t="s">
        <v>1804</v>
      </c>
    </row>
    <row r="408" spans="2:5" x14ac:dyDescent="0.4">
      <c r="B408" t="s">
        <v>1802</v>
      </c>
      <c r="C408" t="s">
        <v>1803</v>
      </c>
      <c r="D408">
        <v>5</v>
      </c>
      <c r="E408" t="s">
        <v>1804</v>
      </c>
    </row>
    <row r="409" spans="2:5" x14ac:dyDescent="0.4">
      <c r="B409" t="s">
        <v>1802</v>
      </c>
      <c r="C409" t="s">
        <v>1803</v>
      </c>
      <c r="D409">
        <v>5</v>
      </c>
      <c r="E409" t="s">
        <v>1804</v>
      </c>
    </row>
    <row r="410" spans="2:5" x14ac:dyDescent="0.4">
      <c r="B410" t="s">
        <v>1802</v>
      </c>
      <c r="C410" t="s">
        <v>1803</v>
      </c>
      <c r="D410">
        <v>5</v>
      </c>
      <c r="E410" t="s">
        <v>1804</v>
      </c>
    </row>
    <row r="411" spans="2:5" x14ac:dyDescent="0.4">
      <c r="B411" t="s">
        <v>1802</v>
      </c>
      <c r="C411" t="s">
        <v>1803</v>
      </c>
      <c r="D411">
        <v>5</v>
      </c>
      <c r="E411" t="s">
        <v>1804</v>
      </c>
    </row>
    <row r="413" spans="2:5" x14ac:dyDescent="0.4">
      <c r="B413" t="s">
        <v>1802</v>
      </c>
      <c r="C413" t="s">
        <v>1803</v>
      </c>
      <c r="D413">
        <v>5</v>
      </c>
      <c r="E413" t="s">
        <v>1804</v>
      </c>
    </row>
    <row r="414" spans="2:5" x14ac:dyDescent="0.4">
      <c r="B414" t="s">
        <v>1802</v>
      </c>
      <c r="C414" t="s">
        <v>1803</v>
      </c>
      <c r="D414">
        <v>5</v>
      </c>
      <c r="E414" t="s">
        <v>1804</v>
      </c>
    </row>
    <row r="415" spans="2:5" x14ac:dyDescent="0.4">
      <c r="B415" t="s">
        <v>1802</v>
      </c>
      <c r="C415" t="s">
        <v>1803</v>
      </c>
      <c r="D415">
        <v>5</v>
      </c>
      <c r="E415" t="s">
        <v>1804</v>
      </c>
    </row>
    <row r="416" spans="2:5" x14ac:dyDescent="0.4">
      <c r="B416" t="s">
        <v>1802</v>
      </c>
      <c r="C416" t="s">
        <v>1803</v>
      </c>
      <c r="D416">
        <v>5</v>
      </c>
      <c r="E416" t="s">
        <v>1804</v>
      </c>
    </row>
    <row r="417" spans="2:5" x14ac:dyDescent="0.4">
      <c r="B417" t="s">
        <v>1802</v>
      </c>
      <c r="C417" t="s">
        <v>1803</v>
      </c>
      <c r="D417">
        <v>5</v>
      </c>
      <c r="E417" t="s">
        <v>1804</v>
      </c>
    </row>
    <row r="418" spans="2:5" x14ac:dyDescent="0.4">
      <c r="B418" t="s">
        <v>1802</v>
      </c>
      <c r="C418" t="s">
        <v>1803</v>
      </c>
      <c r="D418">
        <v>5</v>
      </c>
      <c r="E418" t="s">
        <v>1804</v>
      </c>
    </row>
    <row r="419" spans="2:5" x14ac:dyDescent="0.4">
      <c r="B419" t="s">
        <v>1802</v>
      </c>
      <c r="C419" t="s">
        <v>1803</v>
      </c>
      <c r="D419">
        <v>5</v>
      </c>
      <c r="E419" t="s">
        <v>1804</v>
      </c>
    </row>
    <row r="420" spans="2:5" x14ac:dyDescent="0.4">
      <c r="B420" t="s">
        <v>1802</v>
      </c>
      <c r="C420" t="s">
        <v>1803</v>
      </c>
      <c r="D420">
        <v>5</v>
      </c>
      <c r="E420" t="s">
        <v>1804</v>
      </c>
    </row>
    <row r="421" spans="2:5" x14ac:dyDescent="0.4">
      <c r="B421" t="s">
        <v>1802</v>
      </c>
      <c r="C421" t="s">
        <v>1803</v>
      </c>
      <c r="D421">
        <v>5</v>
      </c>
      <c r="E421" t="s">
        <v>1804</v>
      </c>
    </row>
    <row r="422" spans="2:5" x14ac:dyDescent="0.4">
      <c r="B422" t="s">
        <v>1802</v>
      </c>
      <c r="C422" t="s">
        <v>1803</v>
      </c>
      <c r="D422">
        <v>5</v>
      </c>
      <c r="E422" t="s">
        <v>1804</v>
      </c>
    </row>
    <row r="423" spans="2:5" x14ac:dyDescent="0.4">
      <c r="B423" t="s">
        <v>1802</v>
      </c>
      <c r="C423" t="s">
        <v>1803</v>
      </c>
      <c r="D423">
        <v>5</v>
      </c>
      <c r="E423" t="s">
        <v>1804</v>
      </c>
    </row>
    <row r="424" spans="2:5" x14ac:dyDescent="0.4">
      <c r="B424" t="s">
        <v>1802</v>
      </c>
      <c r="C424" t="s">
        <v>1803</v>
      </c>
      <c r="D424">
        <v>5</v>
      </c>
      <c r="E424" t="s">
        <v>1804</v>
      </c>
    </row>
    <row r="425" spans="2:5" x14ac:dyDescent="0.4">
      <c r="B425" t="s">
        <v>1802</v>
      </c>
      <c r="C425" t="s">
        <v>1803</v>
      </c>
      <c r="D425">
        <v>5</v>
      </c>
      <c r="E425" t="s">
        <v>1804</v>
      </c>
    </row>
    <row r="426" spans="2:5" x14ac:dyDescent="0.4">
      <c r="B426" t="s">
        <v>1802</v>
      </c>
      <c r="C426" t="s">
        <v>1803</v>
      </c>
      <c r="D426">
        <v>5</v>
      </c>
      <c r="E426" t="s">
        <v>1804</v>
      </c>
    </row>
    <row r="427" spans="2:5" x14ac:dyDescent="0.4">
      <c r="B427" t="s">
        <v>1802</v>
      </c>
      <c r="C427" t="s">
        <v>1803</v>
      </c>
      <c r="D427">
        <v>5</v>
      </c>
      <c r="E427" t="s">
        <v>1804</v>
      </c>
    </row>
    <row r="428" spans="2:5" x14ac:dyDescent="0.4">
      <c r="B428" t="s">
        <v>1802</v>
      </c>
      <c r="C428" t="s">
        <v>1803</v>
      </c>
      <c r="D428">
        <v>5</v>
      </c>
      <c r="E428" t="s">
        <v>1804</v>
      </c>
    </row>
    <row r="429" spans="2:5" x14ac:dyDescent="0.4">
      <c r="B429" t="s">
        <v>1802</v>
      </c>
      <c r="C429" t="s">
        <v>1803</v>
      </c>
      <c r="D429">
        <v>5</v>
      </c>
      <c r="E429" t="s">
        <v>1804</v>
      </c>
    </row>
    <row r="430" spans="2:5" x14ac:dyDescent="0.4">
      <c r="B430" t="s">
        <v>1802</v>
      </c>
      <c r="C430" t="s">
        <v>1803</v>
      </c>
      <c r="D430">
        <v>5</v>
      </c>
      <c r="E430" t="s">
        <v>1804</v>
      </c>
    </row>
    <row r="431" spans="2:5" x14ac:dyDescent="0.4">
      <c r="B431" t="s">
        <v>1802</v>
      </c>
      <c r="C431" t="s">
        <v>1803</v>
      </c>
      <c r="D431">
        <v>5</v>
      </c>
      <c r="E431" t="s">
        <v>1804</v>
      </c>
    </row>
    <row r="432" spans="2:5" x14ac:dyDescent="0.4">
      <c r="B432" t="s">
        <v>1802</v>
      </c>
      <c r="C432" t="s">
        <v>1803</v>
      </c>
      <c r="D432">
        <v>5</v>
      </c>
      <c r="E432" t="s">
        <v>1804</v>
      </c>
    </row>
    <row r="433" spans="2:5" x14ac:dyDescent="0.4">
      <c r="B433" t="s">
        <v>1802</v>
      </c>
      <c r="C433" t="s">
        <v>1803</v>
      </c>
      <c r="D433">
        <v>5</v>
      </c>
      <c r="E433" t="s">
        <v>1804</v>
      </c>
    </row>
    <row r="434" spans="2:5" x14ac:dyDescent="0.4">
      <c r="B434" t="s">
        <v>1802</v>
      </c>
      <c r="C434" t="s">
        <v>1803</v>
      </c>
      <c r="D434">
        <v>5</v>
      </c>
      <c r="E434" t="s">
        <v>1804</v>
      </c>
    </row>
    <row r="435" spans="2:5" x14ac:dyDescent="0.4">
      <c r="B435" t="s">
        <v>1802</v>
      </c>
      <c r="C435" t="s">
        <v>1803</v>
      </c>
      <c r="D435">
        <v>5</v>
      </c>
      <c r="E435" t="s">
        <v>1804</v>
      </c>
    </row>
    <row r="436" spans="2:5" x14ac:dyDescent="0.4">
      <c r="B436" t="s">
        <v>1802</v>
      </c>
      <c r="C436" t="s">
        <v>1803</v>
      </c>
      <c r="D436">
        <v>5</v>
      </c>
      <c r="E436" t="s">
        <v>1804</v>
      </c>
    </row>
    <row r="437" spans="2:5" x14ac:dyDescent="0.4">
      <c r="B437" t="s">
        <v>1802</v>
      </c>
      <c r="C437" t="s">
        <v>1803</v>
      </c>
      <c r="D437">
        <v>5</v>
      </c>
      <c r="E437" t="s">
        <v>1804</v>
      </c>
    </row>
    <row r="438" spans="2:5" x14ac:dyDescent="0.4">
      <c r="B438" t="s">
        <v>1802</v>
      </c>
      <c r="C438" t="s">
        <v>1803</v>
      </c>
      <c r="D438">
        <v>5</v>
      </c>
      <c r="E438" t="s">
        <v>1804</v>
      </c>
    </row>
    <row r="439" spans="2:5" x14ac:dyDescent="0.4">
      <c r="B439" t="s">
        <v>1802</v>
      </c>
      <c r="C439" t="s">
        <v>1803</v>
      </c>
      <c r="D439">
        <v>5</v>
      </c>
      <c r="E439" t="s">
        <v>1804</v>
      </c>
    </row>
    <row r="440" spans="2:5" x14ac:dyDescent="0.4">
      <c r="B440" t="s">
        <v>1802</v>
      </c>
      <c r="C440" t="s">
        <v>1803</v>
      </c>
      <c r="D440">
        <v>5</v>
      </c>
      <c r="E440" t="s">
        <v>1804</v>
      </c>
    </row>
    <row r="441" spans="2:5" x14ac:dyDescent="0.4">
      <c r="B441" t="s">
        <v>1802</v>
      </c>
      <c r="C441" t="s">
        <v>1803</v>
      </c>
      <c r="D441">
        <v>5</v>
      </c>
      <c r="E441" t="s">
        <v>1804</v>
      </c>
    </row>
    <row r="442" spans="2:5" x14ac:dyDescent="0.4">
      <c r="B442" t="s">
        <v>1802</v>
      </c>
      <c r="C442" t="s">
        <v>1803</v>
      </c>
      <c r="D442">
        <v>5</v>
      </c>
      <c r="E442" t="s">
        <v>1804</v>
      </c>
    </row>
    <row r="443" spans="2:5" x14ac:dyDescent="0.4">
      <c r="B443" t="s">
        <v>1802</v>
      </c>
      <c r="C443" t="s">
        <v>1803</v>
      </c>
      <c r="D443">
        <v>5</v>
      </c>
      <c r="E443" t="s">
        <v>1804</v>
      </c>
    </row>
    <row r="444" spans="2:5" x14ac:dyDescent="0.4">
      <c r="B444" t="s">
        <v>1802</v>
      </c>
      <c r="C444" t="s">
        <v>1803</v>
      </c>
      <c r="D444">
        <v>5</v>
      </c>
      <c r="E444" t="s">
        <v>1804</v>
      </c>
    </row>
    <row r="445" spans="2:5" x14ac:dyDescent="0.4">
      <c r="B445" t="s">
        <v>1802</v>
      </c>
      <c r="C445" t="s">
        <v>1803</v>
      </c>
      <c r="D445">
        <v>5</v>
      </c>
      <c r="E445" t="s">
        <v>1804</v>
      </c>
    </row>
    <row r="446" spans="2:5" x14ac:dyDescent="0.4">
      <c r="B446" t="s">
        <v>1802</v>
      </c>
      <c r="C446" t="s">
        <v>1803</v>
      </c>
      <c r="D446">
        <v>5</v>
      </c>
      <c r="E446" t="s">
        <v>1804</v>
      </c>
    </row>
    <row r="447" spans="2:5" x14ac:dyDescent="0.4">
      <c r="B447" t="s">
        <v>1802</v>
      </c>
      <c r="C447" t="s">
        <v>1803</v>
      </c>
      <c r="D447">
        <v>5</v>
      </c>
      <c r="E447" t="s">
        <v>1804</v>
      </c>
    </row>
    <row r="448" spans="2:5" x14ac:dyDescent="0.4">
      <c r="B448" t="s">
        <v>1802</v>
      </c>
      <c r="C448" t="s">
        <v>1803</v>
      </c>
      <c r="D448">
        <v>5</v>
      </c>
      <c r="E448" t="s">
        <v>1804</v>
      </c>
    </row>
    <row r="449" spans="2:5" x14ac:dyDescent="0.4">
      <c r="B449" t="s">
        <v>1802</v>
      </c>
      <c r="C449" t="s">
        <v>1803</v>
      </c>
      <c r="D449">
        <v>5</v>
      </c>
      <c r="E449" t="s">
        <v>1804</v>
      </c>
    </row>
    <row r="450" spans="2:5" x14ac:dyDescent="0.4">
      <c r="B450" t="s">
        <v>1802</v>
      </c>
      <c r="C450" t="s">
        <v>1803</v>
      </c>
      <c r="D450">
        <v>5</v>
      </c>
      <c r="E450" t="s">
        <v>1804</v>
      </c>
    </row>
    <row r="451" spans="2:5" x14ac:dyDescent="0.4">
      <c r="B451" t="s">
        <v>1802</v>
      </c>
      <c r="C451" t="s">
        <v>1803</v>
      </c>
      <c r="D451">
        <v>5</v>
      </c>
      <c r="E451" t="s">
        <v>1804</v>
      </c>
    </row>
    <row r="452" spans="2:5" x14ac:dyDescent="0.4">
      <c r="B452" t="s">
        <v>1802</v>
      </c>
      <c r="C452" t="s">
        <v>1803</v>
      </c>
      <c r="D452">
        <v>5</v>
      </c>
      <c r="E452" t="s">
        <v>1804</v>
      </c>
    </row>
    <row r="453" spans="2:5" x14ac:dyDescent="0.4">
      <c r="B453" t="s">
        <v>1802</v>
      </c>
      <c r="C453" t="s">
        <v>1803</v>
      </c>
      <c r="D453">
        <v>5</v>
      </c>
      <c r="E453" t="s">
        <v>1804</v>
      </c>
    </row>
    <row r="454" spans="2:5" x14ac:dyDescent="0.4">
      <c r="B454" t="s">
        <v>1802</v>
      </c>
      <c r="C454" t="s">
        <v>1803</v>
      </c>
      <c r="D454">
        <v>5</v>
      </c>
      <c r="E454" t="s">
        <v>1804</v>
      </c>
    </row>
    <row r="455" spans="2:5" x14ac:dyDescent="0.4">
      <c r="B455" t="s">
        <v>1802</v>
      </c>
      <c r="C455" t="s">
        <v>1803</v>
      </c>
      <c r="D455">
        <v>5</v>
      </c>
      <c r="E455" t="s">
        <v>1804</v>
      </c>
    </row>
    <row r="456" spans="2:5" x14ac:dyDescent="0.4">
      <c r="B456" t="s">
        <v>1802</v>
      </c>
      <c r="C456" t="s">
        <v>1803</v>
      </c>
      <c r="D456">
        <v>5</v>
      </c>
      <c r="E456" t="s">
        <v>1804</v>
      </c>
    </row>
    <row r="457" spans="2:5" x14ac:dyDescent="0.4">
      <c r="B457" t="s">
        <v>1802</v>
      </c>
      <c r="C457" t="s">
        <v>1803</v>
      </c>
      <c r="D457">
        <v>5</v>
      </c>
      <c r="E457" t="s">
        <v>1804</v>
      </c>
    </row>
    <row r="458" spans="2:5" x14ac:dyDescent="0.4">
      <c r="B458" t="s">
        <v>1802</v>
      </c>
      <c r="C458" t="s">
        <v>1803</v>
      </c>
      <c r="D458">
        <v>5</v>
      </c>
      <c r="E458" t="s">
        <v>1804</v>
      </c>
    </row>
    <row r="459" spans="2:5" x14ac:dyDescent="0.4">
      <c r="B459" t="s">
        <v>1802</v>
      </c>
      <c r="C459" t="s">
        <v>1803</v>
      </c>
      <c r="D459">
        <v>5</v>
      </c>
      <c r="E459" t="s">
        <v>1804</v>
      </c>
    </row>
    <row r="460" spans="2:5" x14ac:dyDescent="0.4">
      <c r="B460" t="s">
        <v>1802</v>
      </c>
      <c r="C460" t="s">
        <v>1803</v>
      </c>
      <c r="D460">
        <v>5</v>
      </c>
      <c r="E460" t="s">
        <v>1804</v>
      </c>
    </row>
    <row r="461" spans="2:5" x14ac:dyDescent="0.4">
      <c r="B461" t="s">
        <v>1802</v>
      </c>
      <c r="C461" t="s">
        <v>1803</v>
      </c>
      <c r="D461">
        <v>5</v>
      </c>
      <c r="E461" t="s">
        <v>1804</v>
      </c>
    </row>
    <row r="462" spans="2:5" x14ac:dyDescent="0.4">
      <c r="B462" t="s">
        <v>1802</v>
      </c>
      <c r="C462" t="s">
        <v>1803</v>
      </c>
      <c r="D462">
        <v>5</v>
      </c>
      <c r="E462" t="s">
        <v>1804</v>
      </c>
    </row>
    <row r="463" spans="2:5" x14ac:dyDescent="0.4">
      <c r="B463" t="s">
        <v>1802</v>
      </c>
      <c r="C463" t="s">
        <v>1803</v>
      </c>
      <c r="D463">
        <v>5</v>
      </c>
      <c r="E463" t="s">
        <v>1804</v>
      </c>
    </row>
    <row r="464" spans="2:5" x14ac:dyDescent="0.4">
      <c r="B464" t="s">
        <v>1802</v>
      </c>
      <c r="C464" t="s">
        <v>1803</v>
      </c>
      <c r="D464">
        <v>5</v>
      </c>
      <c r="E464" t="s">
        <v>1804</v>
      </c>
    </row>
    <row r="465" spans="2:5" x14ac:dyDescent="0.4">
      <c r="B465" t="s">
        <v>1802</v>
      </c>
      <c r="C465" t="s">
        <v>1803</v>
      </c>
      <c r="D465">
        <v>5</v>
      </c>
      <c r="E465" t="s">
        <v>1804</v>
      </c>
    </row>
    <row r="466" spans="2:5" x14ac:dyDescent="0.4">
      <c r="B466" t="s">
        <v>1802</v>
      </c>
      <c r="C466" t="s">
        <v>1803</v>
      </c>
      <c r="D466">
        <v>5</v>
      </c>
      <c r="E466" t="s">
        <v>1804</v>
      </c>
    </row>
    <row r="467" spans="2:5" x14ac:dyDescent="0.4">
      <c r="B467" t="s">
        <v>1802</v>
      </c>
      <c r="C467" t="s">
        <v>1803</v>
      </c>
      <c r="D467">
        <v>5</v>
      </c>
      <c r="E467" t="s">
        <v>1804</v>
      </c>
    </row>
    <row r="468" spans="2:5" x14ac:dyDescent="0.4">
      <c r="B468" t="s">
        <v>1802</v>
      </c>
      <c r="C468" t="s">
        <v>1803</v>
      </c>
      <c r="D468">
        <v>5</v>
      </c>
      <c r="E468" t="s">
        <v>1804</v>
      </c>
    </row>
    <row r="469" spans="2:5" x14ac:dyDescent="0.4">
      <c r="B469" t="s">
        <v>1802</v>
      </c>
      <c r="C469" t="s">
        <v>1803</v>
      </c>
      <c r="D469">
        <v>5</v>
      </c>
      <c r="E469" t="s">
        <v>1804</v>
      </c>
    </row>
    <row r="470" spans="2:5" x14ac:dyDescent="0.4">
      <c r="B470" t="s">
        <v>1802</v>
      </c>
      <c r="C470" t="s">
        <v>1803</v>
      </c>
      <c r="D470">
        <v>5</v>
      </c>
      <c r="E470" t="s">
        <v>1804</v>
      </c>
    </row>
    <row r="471" spans="2:5" x14ac:dyDescent="0.4">
      <c r="B471" t="s">
        <v>1802</v>
      </c>
      <c r="C471" t="s">
        <v>1803</v>
      </c>
      <c r="D471">
        <v>5</v>
      </c>
      <c r="E471" t="s">
        <v>1804</v>
      </c>
    </row>
    <row r="472" spans="2:5" x14ac:dyDescent="0.4">
      <c r="B472" t="s">
        <v>1802</v>
      </c>
      <c r="C472" t="s">
        <v>1803</v>
      </c>
      <c r="D472">
        <v>5</v>
      </c>
      <c r="E472" t="s">
        <v>1804</v>
      </c>
    </row>
    <row r="473" spans="2:5" x14ac:dyDescent="0.4">
      <c r="B473" t="s">
        <v>1802</v>
      </c>
      <c r="C473" t="s">
        <v>1803</v>
      </c>
      <c r="D473">
        <v>5</v>
      </c>
      <c r="E473" t="s">
        <v>1804</v>
      </c>
    </row>
    <row r="474" spans="2:5" x14ac:dyDescent="0.4">
      <c r="B474" t="s">
        <v>1802</v>
      </c>
      <c r="C474" t="s">
        <v>1803</v>
      </c>
      <c r="D474">
        <v>5</v>
      </c>
      <c r="E474" t="s">
        <v>1804</v>
      </c>
    </row>
    <row r="475" spans="2:5" x14ac:dyDescent="0.4">
      <c r="B475" t="s">
        <v>1802</v>
      </c>
      <c r="C475" t="s">
        <v>1803</v>
      </c>
      <c r="D475">
        <v>5</v>
      </c>
      <c r="E475" t="s">
        <v>1804</v>
      </c>
    </row>
    <row r="476" spans="2:5" x14ac:dyDescent="0.4">
      <c r="B476" t="s">
        <v>1802</v>
      </c>
      <c r="C476" t="s">
        <v>1803</v>
      </c>
      <c r="D476">
        <v>5</v>
      </c>
      <c r="E476" t="s">
        <v>1804</v>
      </c>
    </row>
    <row r="477" spans="2:5" x14ac:dyDescent="0.4">
      <c r="B477" t="s">
        <v>1802</v>
      </c>
      <c r="C477" t="s">
        <v>1803</v>
      </c>
      <c r="D477">
        <v>5</v>
      </c>
      <c r="E477" t="s">
        <v>1804</v>
      </c>
    </row>
    <row r="478" spans="2:5" x14ac:dyDescent="0.4">
      <c r="B478" t="s">
        <v>1802</v>
      </c>
      <c r="C478" t="s">
        <v>1803</v>
      </c>
      <c r="D478">
        <v>5</v>
      </c>
      <c r="E478" t="s">
        <v>1804</v>
      </c>
    </row>
    <row r="479" spans="2:5" x14ac:dyDescent="0.4">
      <c r="B479" t="s">
        <v>1802</v>
      </c>
      <c r="C479" t="s">
        <v>1803</v>
      </c>
      <c r="D479">
        <v>5</v>
      </c>
      <c r="E479" t="s">
        <v>1804</v>
      </c>
    </row>
    <row r="480" spans="2:5" x14ac:dyDescent="0.4">
      <c r="B480" t="s">
        <v>1802</v>
      </c>
      <c r="C480" t="s">
        <v>1803</v>
      </c>
      <c r="D480">
        <v>5</v>
      </c>
      <c r="E480" t="s">
        <v>1804</v>
      </c>
    </row>
    <row r="481" spans="2:5" x14ac:dyDescent="0.4">
      <c r="B481" t="s">
        <v>1802</v>
      </c>
      <c r="C481" t="s">
        <v>1803</v>
      </c>
      <c r="D481">
        <v>5</v>
      </c>
      <c r="E481" t="s">
        <v>1804</v>
      </c>
    </row>
    <row r="482" spans="2:5" x14ac:dyDescent="0.4">
      <c r="B482" t="s">
        <v>1802</v>
      </c>
      <c r="C482" t="s">
        <v>1803</v>
      </c>
      <c r="D482">
        <v>5</v>
      </c>
      <c r="E482" t="s">
        <v>1804</v>
      </c>
    </row>
    <row r="483" spans="2:5" x14ac:dyDescent="0.4">
      <c r="B483" t="s">
        <v>1802</v>
      </c>
      <c r="C483" t="s">
        <v>1803</v>
      </c>
      <c r="D483">
        <v>5</v>
      </c>
      <c r="E483" t="s">
        <v>1804</v>
      </c>
    </row>
    <row r="484" spans="2:5" x14ac:dyDescent="0.4">
      <c r="B484" t="s">
        <v>1802</v>
      </c>
      <c r="C484" t="s">
        <v>1803</v>
      </c>
      <c r="D484">
        <v>5</v>
      </c>
      <c r="E484" t="s">
        <v>1804</v>
      </c>
    </row>
    <row r="485" spans="2:5" x14ac:dyDescent="0.4">
      <c r="B485" t="s">
        <v>1802</v>
      </c>
      <c r="C485" t="s">
        <v>1803</v>
      </c>
      <c r="D485">
        <v>5</v>
      </c>
      <c r="E485" t="s">
        <v>1804</v>
      </c>
    </row>
    <row r="486" spans="2:5" x14ac:dyDescent="0.4">
      <c r="B486" t="s">
        <v>1802</v>
      </c>
      <c r="C486" t="s">
        <v>1803</v>
      </c>
      <c r="D486">
        <v>5</v>
      </c>
      <c r="E486" t="s">
        <v>1804</v>
      </c>
    </row>
    <row r="487" spans="2:5" x14ac:dyDescent="0.4">
      <c r="B487" t="s">
        <v>1802</v>
      </c>
      <c r="C487" t="s">
        <v>1803</v>
      </c>
      <c r="D487">
        <v>5</v>
      </c>
      <c r="E487" t="s">
        <v>1804</v>
      </c>
    </row>
    <row r="488" spans="2:5" x14ac:dyDescent="0.4">
      <c r="B488" t="s">
        <v>1802</v>
      </c>
      <c r="C488" t="s">
        <v>1803</v>
      </c>
      <c r="D488">
        <v>5</v>
      </c>
      <c r="E488" t="s">
        <v>1804</v>
      </c>
    </row>
    <row r="489" spans="2:5" x14ac:dyDescent="0.4">
      <c r="B489" t="s">
        <v>1802</v>
      </c>
      <c r="C489" t="s">
        <v>1803</v>
      </c>
      <c r="D489">
        <v>5</v>
      </c>
      <c r="E489" t="s">
        <v>1804</v>
      </c>
    </row>
    <row r="490" spans="2:5" x14ac:dyDescent="0.4">
      <c r="B490" t="s">
        <v>1802</v>
      </c>
      <c r="C490" t="s">
        <v>1803</v>
      </c>
      <c r="D490">
        <v>5</v>
      </c>
      <c r="E490" t="s">
        <v>1804</v>
      </c>
    </row>
    <row r="491" spans="2:5" x14ac:dyDescent="0.4">
      <c r="B491" t="s">
        <v>1802</v>
      </c>
      <c r="C491" t="s">
        <v>1803</v>
      </c>
      <c r="D491">
        <v>5</v>
      </c>
      <c r="E491" t="s">
        <v>1804</v>
      </c>
    </row>
    <row r="492" spans="2:5" x14ac:dyDescent="0.4">
      <c r="B492" t="s">
        <v>1802</v>
      </c>
      <c r="C492" t="s">
        <v>1803</v>
      </c>
      <c r="D492">
        <v>5</v>
      </c>
      <c r="E492" t="s">
        <v>1804</v>
      </c>
    </row>
    <row r="493" spans="2:5" x14ac:dyDescent="0.4">
      <c r="B493" t="s">
        <v>1802</v>
      </c>
      <c r="C493" t="s">
        <v>1803</v>
      </c>
      <c r="D493">
        <v>5</v>
      </c>
      <c r="E493" t="s">
        <v>1804</v>
      </c>
    </row>
    <row r="494" spans="2:5" x14ac:dyDescent="0.4">
      <c r="B494" t="s">
        <v>1802</v>
      </c>
      <c r="C494" t="s">
        <v>1803</v>
      </c>
      <c r="D494">
        <v>5</v>
      </c>
      <c r="E494" t="s">
        <v>1804</v>
      </c>
    </row>
    <row r="495" spans="2:5" x14ac:dyDescent="0.4">
      <c r="B495" t="s">
        <v>1802</v>
      </c>
      <c r="C495" t="s">
        <v>1803</v>
      </c>
      <c r="D495">
        <v>5</v>
      </c>
      <c r="E495" t="s">
        <v>1804</v>
      </c>
    </row>
    <row r="496" spans="2:5" x14ac:dyDescent="0.4">
      <c r="B496" t="s">
        <v>1802</v>
      </c>
      <c r="C496" t="s">
        <v>1803</v>
      </c>
      <c r="D496">
        <v>5</v>
      </c>
      <c r="E496" t="s">
        <v>1804</v>
      </c>
    </row>
    <row r="497" spans="2:5" x14ac:dyDescent="0.4">
      <c r="B497" t="s">
        <v>1802</v>
      </c>
      <c r="C497" t="s">
        <v>1803</v>
      </c>
      <c r="D497">
        <v>5</v>
      </c>
      <c r="E497" t="s">
        <v>1804</v>
      </c>
    </row>
    <row r="498" spans="2:5" x14ac:dyDescent="0.4">
      <c r="B498" t="s">
        <v>1802</v>
      </c>
      <c r="C498" t="s">
        <v>1803</v>
      </c>
      <c r="D498">
        <v>5</v>
      </c>
      <c r="E498" t="s">
        <v>1804</v>
      </c>
    </row>
    <row r="499" spans="2:5" x14ac:dyDescent="0.4">
      <c r="B499" t="s">
        <v>1802</v>
      </c>
      <c r="C499" t="s">
        <v>1803</v>
      </c>
      <c r="D499">
        <v>5</v>
      </c>
      <c r="E499" t="s">
        <v>1804</v>
      </c>
    </row>
    <row r="500" spans="2:5" x14ac:dyDescent="0.4">
      <c r="B500" t="s">
        <v>1802</v>
      </c>
      <c r="C500" t="s">
        <v>1803</v>
      </c>
      <c r="D500">
        <v>5</v>
      </c>
      <c r="E500" t="s">
        <v>1804</v>
      </c>
    </row>
    <row r="501" spans="2:5" x14ac:dyDescent="0.4">
      <c r="B501" t="s">
        <v>1802</v>
      </c>
      <c r="C501" t="s">
        <v>1803</v>
      </c>
      <c r="D501">
        <v>5</v>
      </c>
      <c r="E501" t="s">
        <v>1804</v>
      </c>
    </row>
    <row r="502" spans="2:5" x14ac:dyDescent="0.4">
      <c r="B502" t="s">
        <v>1802</v>
      </c>
      <c r="C502" t="s">
        <v>1803</v>
      </c>
      <c r="D502">
        <v>5</v>
      </c>
      <c r="E502" t="s">
        <v>1804</v>
      </c>
    </row>
    <row r="503" spans="2:5" x14ac:dyDescent="0.4">
      <c r="B503" t="s">
        <v>1802</v>
      </c>
      <c r="C503" t="s">
        <v>1803</v>
      </c>
      <c r="D503">
        <v>5</v>
      </c>
      <c r="E503" t="s">
        <v>1804</v>
      </c>
    </row>
    <row r="504" spans="2:5" x14ac:dyDescent="0.4">
      <c r="B504" t="s">
        <v>1802</v>
      </c>
      <c r="C504" t="s">
        <v>1803</v>
      </c>
      <c r="D504">
        <v>5</v>
      </c>
      <c r="E504" t="s">
        <v>1804</v>
      </c>
    </row>
    <row r="505" spans="2:5" x14ac:dyDescent="0.4">
      <c r="B505" t="s">
        <v>1802</v>
      </c>
      <c r="C505" t="s">
        <v>1803</v>
      </c>
      <c r="D505">
        <v>5</v>
      </c>
      <c r="E505" t="s">
        <v>1804</v>
      </c>
    </row>
    <row r="506" spans="2:5" x14ac:dyDescent="0.4">
      <c r="B506" t="s">
        <v>1802</v>
      </c>
      <c r="C506" t="s">
        <v>1803</v>
      </c>
      <c r="D506">
        <v>5</v>
      </c>
      <c r="E506" t="s">
        <v>1804</v>
      </c>
    </row>
    <row r="507" spans="2:5" x14ac:dyDescent="0.4">
      <c r="B507" t="s">
        <v>1802</v>
      </c>
      <c r="C507" t="s">
        <v>1803</v>
      </c>
      <c r="D507">
        <v>5</v>
      </c>
      <c r="E507" t="s">
        <v>1804</v>
      </c>
    </row>
    <row r="508" spans="2:5" x14ac:dyDescent="0.4">
      <c r="B508" t="s">
        <v>1802</v>
      </c>
      <c r="C508" t="s">
        <v>1803</v>
      </c>
      <c r="D508">
        <v>5</v>
      </c>
      <c r="E508" t="s">
        <v>1804</v>
      </c>
    </row>
    <row r="509" spans="2:5" x14ac:dyDescent="0.4">
      <c r="B509" t="s">
        <v>1802</v>
      </c>
      <c r="C509" t="s">
        <v>1803</v>
      </c>
      <c r="D509">
        <v>5</v>
      </c>
      <c r="E509" t="s">
        <v>1804</v>
      </c>
    </row>
    <row r="510" spans="2:5" x14ac:dyDescent="0.4">
      <c r="B510" t="s">
        <v>1802</v>
      </c>
      <c r="C510" t="s">
        <v>1803</v>
      </c>
      <c r="D510">
        <v>5</v>
      </c>
      <c r="E510" t="s">
        <v>1804</v>
      </c>
    </row>
    <row r="511" spans="2:5" x14ac:dyDescent="0.4">
      <c r="B511" t="s">
        <v>1802</v>
      </c>
      <c r="C511" t="s">
        <v>1803</v>
      </c>
      <c r="D511">
        <v>5</v>
      </c>
      <c r="E511" t="s">
        <v>1804</v>
      </c>
    </row>
    <row r="512" spans="2:5" x14ac:dyDescent="0.4">
      <c r="B512" t="s">
        <v>1802</v>
      </c>
      <c r="C512" t="s">
        <v>1803</v>
      </c>
      <c r="D512">
        <v>5</v>
      </c>
      <c r="E512" t="s">
        <v>1804</v>
      </c>
    </row>
    <row r="513" spans="2:5" x14ac:dyDescent="0.4">
      <c r="B513" t="s">
        <v>1802</v>
      </c>
      <c r="C513" t="s">
        <v>1803</v>
      </c>
      <c r="D513">
        <v>5</v>
      </c>
      <c r="E513" t="s">
        <v>1804</v>
      </c>
    </row>
    <row r="514" spans="2:5" x14ac:dyDescent="0.4">
      <c r="B514" t="s">
        <v>1802</v>
      </c>
      <c r="C514" t="s">
        <v>1803</v>
      </c>
      <c r="D514">
        <v>5</v>
      </c>
      <c r="E514" t="s">
        <v>1804</v>
      </c>
    </row>
    <row r="515" spans="2:5" x14ac:dyDescent="0.4">
      <c r="B515" t="s">
        <v>1802</v>
      </c>
      <c r="C515" t="s">
        <v>1803</v>
      </c>
      <c r="D515">
        <v>5</v>
      </c>
      <c r="E515" t="s">
        <v>1804</v>
      </c>
    </row>
    <row r="516" spans="2:5" x14ac:dyDescent="0.4">
      <c r="B516" t="s">
        <v>1802</v>
      </c>
      <c r="C516" t="s">
        <v>1803</v>
      </c>
      <c r="D516">
        <v>5</v>
      </c>
      <c r="E516" t="s">
        <v>1804</v>
      </c>
    </row>
    <row r="517" spans="2:5" x14ac:dyDescent="0.4">
      <c r="B517" t="s">
        <v>1802</v>
      </c>
      <c r="C517" t="s">
        <v>1803</v>
      </c>
      <c r="D517">
        <v>5</v>
      </c>
      <c r="E517" t="s">
        <v>1804</v>
      </c>
    </row>
    <row r="518" spans="2:5" x14ac:dyDescent="0.4">
      <c r="B518" t="s">
        <v>1802</v>
      </c>
      <c r="C518" t="s">
        <v>1803</v>
      </c>
      <c r="D518">
        <v>5</v>
      </c>
      <c r="E518" t="s">
        <v>1804</v>
      </c>
    </row>
    <row r="519" spans="2:5" x14ac:dyDescent="0.4">
      <c r="B519" t="s">
        <v>1802</v>
      </c>
      <c r="C519" t="s">
        <v>1803</v>
      </c>
      <c r="D519">
        <v>5</v>
      </c>
      <c r="E519" t="s">
        <v>1804</v>
      </c>
    </row>
    <row r="520" spans="2:5" x14ac:dyDescent="0.4">
      <c r="B520" t="s">
        <v>1802</v>
      </c>
      <c r="C520" t="s">
        <v>1803</v>
      </c>
      <c r="D520">
        <v>5</v>
      </c>
      <c r="E520" t="s">
        <v>1804</v>
      </c>
    </row>
    <row r="521" spans="2:5" x14ac:dyDescent="0.4">
      <c r="B521" t="s">
        <v>1802</v>
      </c>
      <c r="C521" t="s">
        <v>1803</v>
      </c>
      <c r="D521">
        <v>5</v>
      </c>
      <c r="E521" t="s">
        <v>1804</v>
      </c>
    </row>
    <row r="522" spans="2:5" x14ac:dyDescent="0.4">
      <c r="B522" t="s">
        <v>1802</v>
      </c>
      <c r="C522" t="s">
        <v>1803</v>
      </c>
      <c r="D522">
        <v>5</v>
      </c>
      <c r="E522" t="s">
        <v>1804</v>
      </c>
    </row>
    <row r="523" spans="2:5" x14ac:dyDescent="0.4">
      <c r="B523" t="s">
        <v>1802</v>
      </c>
      <c r="C523" t="s">
        <v>1803</v>
      </c>
      <c r="D523">
        <v>5</v>
      </c>
      <c r="E523" t="s">
        <v>1804</v>
      </c>
    </row>
    <row r="524" spans="2:5" x14ac:dyDescent="0.4">
      <c r="B524" t="s">
        <v>1802</v>
      </c>
      <c r="C524" t="s">
        <v>1803</v>
      </c>
      <c r="D524">
        <v>5</v>
      </c>
      <c r="E524" t="s">
        <v>1804</v>
      </c>
    </row>
    <row r="525" spans="2:5" x14ac:dyDescent="0.4">
      <c r="B525" t="s">
        <v>1802</v>
      </c>
      <c r="C525" t="s">
        <v>1803</v>
      </c>
      <c r="D525">
        <v>5</v>
      </c>
      <c r="E525" t="s">
        <v>1804</v>
      </c>
    </row>
    <row r="526" spans="2:5" x14ac:dyDescent="0.4">
      <c r="B526" t="s">
        <v>1802</v>
      </c>
      <c r="C526" t="s">
        <v>1803</v>
      </c>
      <c r="D526">
        <v>5</v>
      </c>
      <c r="E526" t="s">
        <v>1804</v>
      </c>
    </row>
    <row r="527" spans="2:5" x14ac:dyDescent="0.4">
      <c r="B527" t="s">
        <v>1802</v>
      </c>
      <c r="C527" t="s">
        <v>1803</v>
      </c>
      <c r="D527">
        <v>5</v>
      </c>
      <c r="E527" t="s">
        <v>1804</v>
      </c>
    </row>
    <row r="528" spans="2:5" x14ac:dyDescent="0.4">
      <c r="B528" t="s">
        <v>1802</v>
      </c>
      <c r="C528" t="s">
        <v>1803</v>
      </c>
      <c r="D528">
        <v>5</v>
      </c>
      <c r="E528" t="s">
        <v>1804</v>
      </c>
    </row>
    <row r="529" spans="2:5" x14ac:dyDescent="0.4">
      <c r="B529" t="s">
        <v>1802</v>
      </c>
      <c r="C529" t="s">
        <v>1803</v>
      </c>
      <c r="D529">
        <v>5</v>
      </c>
      <c r="E529" t="s">
        <v>1804</v>
      </c>
    </row>
    <row r="530" spans="2:5" x14ac:dyDescent="0.4">
      <c r="B530" t="s">
        <v>1802</v>
      </c>
      <c r="C530" t="s">
        <v>1803</v>
      </c>
      <c r="D530">
        <v>5</v>
      </c>
      <c r="E530" t="s">
        <v>1804</v>
      </c>
    </row>
    <row r="531" spans="2:5" x14ac:dyDescent="0.4">
      <c r="B531" t="s">
        <v>1802</v>
      </c>
      <c r="C531" t="s">
        <v>1803</v>
      </c>
      <c r="D531">
        <v>5</v>
      </c>
      <c r="E531" t="s">
        <v>1804</v>
      </c>
    </row>
    <row r="532" spans="2:5" x14ac:dyDescent="0.4">
      <c r="B532" t="s">
        <v>1802</v>
      </c>
      <c r="C532" t="s">
        <v>1803</v>
      </c>
      <c r="D532">
        <v>5</v>
      </c>
      <c r="E532" t="s">
        <v>1804</v>
      </c>
    </row>
    <row r="533" spans="2:5" x14ac:dyDescent="0.4">
      <c r="B533" t="s">
        <v>1802</v>
      </c>
      <c r="C533" t="s">
        <v>1803</v>
      </c>
      <c r="D533">
        <v>5</v>
      </c>
      <c r="E533" t="s">
        <v>1804</v>
      </c>
    </row>
    <row r="534" spans="2:5" x14ac:dyDescent="0.4">
      <c r="B534" t="s">
        <v>1802</v>
      </c>
      <c r="C534" t="s">
        <v>1803</v>
      </c>
      <c r="D534">
        <v>5</v>
      </c>
      <c r="E534" t="s">
        <v>1804</v>
      </c>
    </row>
    <row r="535" spans="2:5" x14ac:dyDescent="0.4">
      <c r="B535" t="s">
        <v>1802</v>
      </c>
      <c r="C535" t="s">
        <v>1803</v>
      </c>
      <c r="D535">
        <v>5</v>
      </c>
      <c r="E535" t="s">
        <v>1804</v>
      </c>
    </row>
    <row r="536" spans="2:5" x14ac:dyDescent="0.4">
      <c r="B536" t="s">
        <v>1802</v>
      </c>
      <c r="C536" t="s">
        <v>1803</v>
      </c>
      <c r="D536">
        <v>5</v>
      </c>
      <c r="E536" t="s">
        <v>1804</v>
      </c>
    </row>
    <row r="537" spans="2:5" x14ac:dyDescent="0.4">
      <c r="B537" t="s">
        <v>1802</v>
      </c>
      <c r="C537" t="s">
        <v>1803</v>
      </c>
      <c r="D537">
        <v>5</v>
      </c>
      <c r="E537" t="s">
        <v>1804</v>
      </c>
    </row>
    <row r="538" spans="2:5" x14ac:dyDescent="0.4">
      <c r="B538" t="s">
        <v>1802</v>
      </c>
      <c r="C538" t="s">
        <v>1803</v>
      </c>
      <c r="D538">
        <v>5</v>
      </c>
      <c r="E538" t="s">
        <v>1804</v>
      </c>
    </row>
    <row r="539" spans="2:5" x14ac:dyDescent="0.4">
      <c r="B539" t="s">
        <v>1802</v>
      </c>
      <c r="C539" t="s">
        <v>1803</v>
      </c>
      <c r="D539">
        <v>5</v>
      </c>
      <c r="E539" t="s">
        <v>1804</v>
      </c>
    </row>
    <row r="540" spans="2:5" x14ac:dyDescent="0.4">
      <c r="B540" t="s">
        <v>1802</v>
      </c>
      <c r="C540" t="s">
        <v>1803</v>
      </c>
      <c r="D540">
        <v>5</v>
      </c>
      <c r="E540" t="s">
        <v>1804</v>
      </c>
    </row>
    <row r="541" spans="2:5" x14ac:dyDescent="0.4">
      <c r="B541" t="s">
        <v>1802</v>
      </c>
      <c r="C541" t="s">
        <v>1803</v>
      </c>
      <c r="D541">
        <v>5</v>
      </c>
      <c r="E541" t="s">
        <v>1804</v>
      </c>
    </row>
    <row r="542" spans="2:5" x14ac:dyDescent="0.4">
      <c r="B542" t="s">
        <v>1802</v>
      </c>
      <c r="C542" t="s">
        <v>1803</v>
      </c>
      <c r="D542">
        <v>5</v>
      </c>
      <c r="E542" t="s">
        <v>1804</v>
      </c>
    </row>
    <row r="543" spans="2:5" x14ac:dyDescent="0.4">
      <c r="B543" t="s">
        <v>1802</v>
      </c>
      <c r="C543" t="s">
        <v>1803</v>
      </c>
      <c r="D543">
        <v>5</v>
      </c>
      <c r="E543" t="s">
        <v>1804</v>
      </c>
    </row>
    <row r="544" spans="2:5" x14ac:dyDescent="0.4">
      <c r="B544" t="s">
        <v>1802</v>
      </c>
      <c r="C544" t="s">
        <v>1803</v>
      </c>
      <c r="D544">
        <v>5</v>
      </c>
      <c r="E544" t="s">
        <v>1804</v>
      </c>
    </row>
    <row r="545" spans="2:5" x14ac:dyDescent="0.4">
      <c r="B545" t="s">
        <v>1802</v>
      </c>
      <c r="C545" t="s">
        <v>1803</v>
      </c>
      <c r="D545">
        <v>5</v>
      </c>
      <c r="E545" t="s">
        <v>1804</v>
      </c>
    </row>
    <row r="546" spans="2:5" x14ac:dyDescent="0.4">
      <c r="B546" t="s">
        <v>1802</v>
      </c>
      <c r="C546" t="s">
        <v>1803</v>
      </c>
      <c r="D546">
        <v>5</v>
      </c>
      <c r="E546" t="s">
        <v>1804</v>
      </c>
    </row>
    <row r="547" spans="2:5" x14ac:dyDescent="0.4">
      <c r="B547" t="s">
        <v>1802</v>
      </c>
      <c r="C547" t="s">
        <v>1803</v>
      </c>
      <c r="D547">
        <v>5</v>
      </c>
      <c r="E547" t="s">
        <v>1804</v>
      </c>
    </row>
    <row r="548" spans="2:5" x14ac:dyDescent="0.4">
      <c r="B548" t="s">
        <v>1802</v>
      </c>
      <c r="C548" t="s">
        <v>1803</v>
      </c>
      <c r="D548">
        <v>5</v>
      </c>
      <c r="E548" t="s">
        <v>1804</v>
      </c>
    </row>
    <row r="549" spans="2:5" x14ac:dyDescent="0.4">
      <c r="B549" t="s">
        <v>1802</v>
      </c>
      <c r="C549" t="s">
        <v>1803</v>
      </c>
      <c r="D549">
        <v>5</v>
      </c>
      <c r="E549" t="s">
        <v>1804</v>
      </c>
    </row>
    <row r="550" spans="2:5" x14ac:dyDescent="0.4">
      <c r="B550" t="s">
        <v>1802</v>
      </c>
      <c r="C550" t="s">
        <v>1803</v>
      </c>
      <c r="D550">
        <v>5</v>
      </c>
      <c r="E550" t="s">
        <v>1804</v>
      </c>
    </row>
    <row r="551" spans="2:5" x14ac:dyDescent="0.4">
      <c r="B551" t="s">
        <v>1802</v>
      </c>
      <c r="C551" t="s">
        <v>1803</v>
      </c>
      <c r="D551">
        <v>5</v>
      </c>
      <c r="E551" t="s">
        <v>1804</v>
      </c>
    </row>
    <row r="552" spans="2:5" x14ac:dyDescent="0.4">
      <c r="B552" t="s">
        <v>1802</v>
      </c>
      <c r="C552" t="s">
        <v>1803</v>
      </c>
      <c r="D552">
        <v>5</v>
      </c>
      <c r="E552" t="s">
        <v>1804</v>
      </c>
    </row>
    <row r="553" spans="2:5" x14ac:dyDescent="0.4">
      <c r="B553" t="s">
        <v>1802</v>
      </c>
      <c r="C553" t="s">
        <v>1803</v>
      </c>
      <c r="D553">
        <v>5</v>
      </c>
      <c r="E553" t="s">
        <v>1804</v>
      </c>
    </row>
    <row r="554" spans="2:5" x14ac:dyDescent="0.4">
      <c r="B554" t="s">
        <v>1802</v>
      </c>
      <c r="C554" t="s">
        <v>1803</v>
      </c>
      <c r="D554">
        <v>5</v>
      </c>
      <c r="E554" t="s">
        <v>1804</v>
      </c>
    </row>
    <row r="555" spans="2:5" x14ac:dyDescent="0.4">
      <c r="B555" t="s">
        <v>1802</v>
      </c>
      <c r="C555" t="s">
        <v>1803</v>
      </c>
      <c r="D555">
        <v>5</v>
      </c>
      <c r="E555" t="s">
        <v>1804</v>
      </c>
    </row>
    <row r="556" spans="2:5" x14ac:dyDescent="0.4">
      <c r="B556" t="s">
        <v>1802</v>
      </c>
      <c r="C556" t="s">
        <v>1803</v>
      </c>
      <c r="D556">
        <v>5</v>
      </c>
      <c r="E556" t="s">
        <v>1804</v>
      </c>
    </row>
    <row r="557" spans="2:5" x14ac:dyDescent="0.4">
      <c r="B557" t="s">
        <v>1802</v>
      </c>
      <c r="C557" t="s">
        <v>1803</v>
      </c>
      <c r="D557">
        <v>5</v>
      </c>
      <c r="E557" t="s">
        <v>1804</v>
      </c>
    </row>
    <row r="558" spans="2:5" x14ac:dyDescent="0.4">
      <c r="B558" t="s">
        <v>1802</v>
      </c>
      <c r="C558" t="s">
        <v>1803</v>
      </c>
      <c r="D558">
        <v>5</v>
      </c>
      <c r="E558" t="s">
        <v>1804</v>
      </c>
    </row>
    <row r="559" spans="2:5" x14ac:dyDescent="0.4">
      <c r="B559" t="s">
        <v>1802</v>
      </c>
      <c r="C559" t="s">
        <v>1803</v>
      </c>
      <c r="D559">
        <v>5</v>
      </c>
      <c r="E559" t="s">
        <v>1804</v>
      </c>
    </row>
    <row r="560" spans="2:5" x14ac:dyDescent="0.4">
      <c r="B560" t="s">
        <v>1802</v>
      </c>
      <c r="C560" t="s">
        <v>1803</v>
      </c>
      <c r="D560">
        <v>5</v>
      </c>
      <c r="E560" t="s">
        <v>1804</v>
      </c>
    </row>
    <row r="561" spans="2:5" x14ac:dyDescent="0.4">
      <c r="B561" t="s">
        <v>1802</v>
      </c>
      <c r="C561" t="s">
        <v>1803</v>
      </c>
      <c r="D561">
        <v>5</v>
      </c>
      <c r="E561" t="s">
        <v>1804</v>
      </c>
    </row>
    <row r="562" spans="2:5" x14ac:dyDescent="0.4">
      <c r="B562" t="s">
        <v>1802</v>
      </c>
      <c r="C562" t="s">
        <v>1803</v>
      </c>
      <c r="D562">
        <v>5</v>
      </c>
      <c r="E562" t="s">
        <v>1804</v>
      </c>
    </row>
    <row r="563" spans="2:5" x14ac:dyDescent="0.4">
      <c r="B563" t="s">
        <v>1802</v>
      </c>
      <c r="C563" t="s">
        <v>1803</v>
      </c>
      <c r="D563">
        <v>5</v>
      </c>
      <c r="E563" t="s">
        <v>1804</v>
      </c>
    </row>
    <row r="564" spans="2:5" x14ac:dyDescent="0.4">
      <c r="B564" t="s">
        <v>1802</v>
      </c>
      <c r="C564" t="s">
        <v>1803</v>
      </c>
      <c r="D564">
        <v>5</v>
      </c>
      <c r="E564" t="s">
        <v>1804</v>
      </c>
    </row>
    <row r="565" spans="2:5" x14ac:dyDescent="0.4">
      <c r="B565" t="s">
        <v>1802</v>
      </c>
      <c r="C565" t="s">
        <v>1803</v>
      </c>
      <c r="D565">
        <v>5</v>
      </c>
      <c r="E565" t="s">
        <v>1804</v>
      </c>
    </row>
    <row r="566" spans="2:5" x14ac:dyDescent="0.4">
      <c r="B566" t="s">
        <v>1802</v>
      </c>
      <c r="C566" t="s">
        <v>1803</v>
      </c>
      <c r="D566">
        <v>5</v>
      </c>
      <c r="E566" t="s">
        <v>1804</v>
      </c>
    </row>
    <row r="567" spans="2:5" x14ac:dyDescent="0.4">
      <c r="B567" t="s">
        <v>1802</v>
      </c>
      <c r="C567" t="s">
        <v>1803</v>
      </c>
      <c r="D567">
        <v>5</v>
      </c>
      <c r="E567" t="s">
        <v>1804</v>
      </c>
    </row>
    <row r="568" spans="2:5" x14ac:dyDescent="0.4">
      <c r="B568" t="s">
        <v>1802</v>
      </c>
      <c r="C568" t="s">
        <v>1803</v>
      </c>
      <c r="D568">
        <v>5</v>
      </c>
      <c r="E568" t="s">
        <v>1804</v>
      </c>
    </row>
    <row r="569" spans="2:5" x14ac:dyDescent="0.4">
      <c r="B569" t="s">
        <v>1802</v>
      </c>
      <c r="C569" t="s">
        <v>1803</v>
      </c>
      <c r="D569">
        <v>5</v>
      </c>
      <c r="E569" t="s">
        <v>1804</v>
      </c>
    </row>
    <row r="570" spans="2:5" x14ac:dyDescent="0.4">
      <c r="B570" t="s">
        <v>1802</v>
      </c>
      <c r="C570" t="s">
        <v>1803</v>
      </c>
      <c r="D570">
        <v>5</v>
      </c>
      <c r="E570" t="s">
        <v>1804</v>
      </c>
    </row>
    <row r="571" spans="2:5" x14ac:dyDescent="0.4">
      <c r="B571" t="s">
        <v>1802</v>
      </c>
      <c r="C571" t="s">
        <v>1803</v>
      </c>
      <c r="D571">
        <v>5</v>
      </c>
      <c r="E571" t="s">
        <v>1804</v>
      </c>
    </row>
    <row r="572" spans="2:5" x14ac:dyDescent="0.4">
      <c r="B572" t="s">
        <v>1802</v>
      </c>
      <c r="C572" t="s">
        <v>1803</v>
      </c>
      <c r="D572">
        <v>5</v>
      </c>
      <c r="E572" t="s">
        <v>1804</v>
      </c>
    </row>
    <row r="573" spans="2:5" x14ac:dyDescent="0.4">
      <c r="B573" t="s">
        <v>1802</v>
      </c>
      <c r="C573" t="s">
        <v>1803</v>
      </c>
      <c r="D573">
        <v>5</v>
      </c>
      <c r="E573" t="s">
        <v>1804</v>
      </c>
    </row>
    <row r="574" spans="2:5" x14ac:dyDescent="0.4">
      <c r="B574" t="s">
        <v>1802</v>
      </c>
      <c r="C574" t="s">
        <v>1803</v>
      </c>
      <c r="D574">
        <v>5</v>
      </c>
      <c r="E574" t="s">
        <v>1804</v>
      </c>
    </row>
    <row r="575" spans="2:5" x14ac:dyDescent="0.4">
      <c r="B575" t="s">
        <v>1802</v>
      </c>
      <c r="C575" t="s">
        <v>1803</v>
      </c>
      <c r="D575">
        <v>5</v>
      </c>
      <c r="E575" t="s">
        <v>1804</v>
      </c>
    </row>
    <row r="576" spans="2:5" x14ac:dyDescent="0.4">
      <c r="B576" t="s">
        <v>1802</v>
      </c>
      <c r="C576" t="s">
        <v>1803</v>
      </c>
      <c r="D576">
        <v>5</v>
      </c>
      <c r="E576" t="s">
        <v>1804</v>
      </c>
    </row>
    <row r="577" spans="2:5" x14ac:dyDescent="0.4">
      <c r="B577" t="s">
        <v>1802</v>
      </c>
      <c r="C577" t="s">
        <v>1803</v>
      </c>
      <c r="D577">
        <v>5</v>
      </c>
      <c r="E577" t="s">
        <v>1804</v>
      </c>
    </row>
    <row r="578" spans="2:5" x14ac:dyDescent="0.4">
      <c r="B578" t="s">
        <v>1802</v>
      </c>
      <c r="C578" t="s">
        <v>1803</v>
      </c>
      <c r="D578">
        <v>5</v>
      </c>
      <c r="E578" t="s">
        <v>1804</v>
      </c>
    </row>
    <row r="579" spans="2:5" x14ac:dyDescent="0.4">
      <c r="B579" t="s">
        <v>1802</v>
      </c>
      <c r="C579" t="s">
        <v>1803</v>
      </c>
      <c r="D579">
        <v>5</v>
      </c>
      <c r="E579" t="s">
        <v>1804</v>
      </c>
    </row>
    <row r="580" spans="2:5" x14ac:dyDescent="0.4">
      <c r="B580" t="s">
        <v>1802</v>
      </c>
      <c r="C580" t="s">
        <v>1803</v>
      </c>
      <c r="D580">
        <v>5</v>
      </c>
      <c r="E580" t="s">
        <v>1804</v>
      </c>
    </row>
    <row r="581" spans="2:5" x14ac:dyDescent="0.4">
      <c r="B581" t="s">
        <v>1802</v>
      </c>
      <c r="C581" t="s">
        <v>1803</v>
      </c>
      <c r="D581">
        <v>5</v>
      </c>
      <c r="E581" t="s">
        <v>1804</v>
      </c>
    </row>
    <row r="582" spans="2:5" x14ac:dyDescent="0.4">
      <c r="B582" t="s">
        <v>1802</v>
      </c>
      <c r="C582" t="s">
        <v>1803</v>
      </c>
      <c r="D582">
        <v>5</v>
      </c>
      <c r="E582" t="s">
        <v>1804</v>
      </c>
    </row>
    <row r="583" spans="2:5" x14ac:dyDescent="0.4">
      <c r="B583" t="s">
        <v>1802</v>
      </c>
      <c r="C583" t="s">
        <v>1803</v>
      </c>
      <c r="D583">
        <v>5</v>
      </c>
      <c r="E583" t="s">
        <v>1804</v>
      </c>
    </row>
    <row r="584" spans="2:5" x14ac:dyDescent="0.4">
      <c r="B584" t="s">
        <v>1802</v>
      </c>
      <c r="C584" t="s">
        <v>1803</v>
      </c>
      <c r="D584">
        <v>5</v>
      </c>
      <c r="E584" t="s">
        <v>1804</v>
      </c>
    </row>
    <row r="585" spans="2:5" x14ac:dyDescent="0.4">
      <c r="B585" t="s">
        <v>1802</v>
      </c>
      <c r="C585" t="s">
        <v>1803</v>
      </c>
      <c r="D585">
        <v>5</v>
      </c>
      <c r="E585" t="s">
        <v>1804</v>
      </c>
    </row>
    <row r="586" spans="2:5" x14ac:dyDescent="0.4">
      <c r="B586" t="s">
        <v>1802</v>
      </c>
      <c r="C586" t="s">
        <v>1803</v>
      </c>
      <c r="D586">
        <v>5</v>
      </c>
      <c r="E586" t="s">
        <v>1804</v>
      </c>
    </row>
    <row r="587" spans="2:5" x14ac:dyDescent="0.4">
      <c r="B587" t="s">
        <v>1802</v>
      </c>
      <c r="C587" t="s">
        <v>1803</v>
      </c>
      <c r="D587">
        <v>5</v>
      </c>
      <c r="E587" t="s">
        <v>1804</v>
      </c>
    </row>
    <row r="588" spans="2:5" x14ac:dyDescent="0.4">
      <c r="B588" t="s">
        <v>1802</v>
      </c>
      <c r="C588" t="s">
        <v>1803</v>
      </c>
      <c r="D588">
        <v>5</v>
      </c>
      <c r="E588" t="s">
        <v>1804</v>
      </c>
    </row>
    <row r="589" spans="2:5" x14ac:dyDescent="0.4">
      <c r="B589" t="s">
        <v>1802</v>
      </c>
      <c r="C589" t="s">
        <v>1803</v>
      </c>
      <c r="D589">
        <v>5</v>
      </c>
      <c r="E589" t="s">
        <v>1804</v>
      </c>
    </row>
    <row r="590" spans="2:5" x14ac:dyDescent="0.4">
      <c r="B590" t="s">
        <v>1802</v>
      </c>
      <c r="C590" t="s">
        <v>1803</v>
      </c>
      <c r="D590">
        <v>5</v>
      </c>
      <c r="E590" t="s">
        <v>1804</v>
      </c>
    </row>
    <row r="591" spans="2:5" x14ac:dyDescent="0.4">
      <c r="B591" t="s">
        <v>1802</v>
      </c>
      <c r="C591" t="s">
        <v>1803</v>
      </c>
      <c r="D591">
        <v>5</v>
      </c>
      <c r="E591" t="s">
        <v>1804</v>
      </c>
    </row>
    <row r="592" spans="2:5" x14ac:dyDescent="0.4">
      <c r="B592" t="s">
        <v>1802</v>
      </c>
      <c r="C592" t="s">
        <v>1803</v>
      </c>
      <c r="D592">
        <v>5</v>
      </c>
      <c r="E592" t="s">
        <v>1804</v>
      </c>
    </row>
    <row r="593" spans="2:5" x14ac:dyDescent="0.4">
      <c r="B593" t="s">
        <v>1802</v>
      </c>
      <c r="C593" t="s">
        <v>1803</v>
      </c>
      <c r="D593">
        <v>5</v>
      </c>
      <c r="E593" t="s">
        <v>1804</v>
      </c>
    </row>
    <row r="594" spans="2:5" x14ac:dyDescent="0.4">
      <c r="B594" t="s">
        <v>1802</v>
      </c>
      <c r="C594" t="s">
        <v>1803</v>
      </c>
      <c r="D594">
        <v>5</v>
      </c>
      <c r="E594" t="s">
        <v>1804</v>
      </c>
    </row>
    <row r="595" spans="2:5" x14ac:dyDescent="0.4">
      <c r="B595" t="s">
        <v>1802</v>
      </c>
      <c r="C595" t="s">
        <v>1803</v>
      </c>
      <c r="D595">
        <v>5</v>
      </c>
      <c r="E595" t="s">
        <v>1804</v>
      </c>
    </row>
    <row r="596" spans="2:5" x14ac:dyDescent="0.4">
      <c r="B596" t="s">
        <v>1802</v>
      </c>
      <c r="C596" t="s">
        <v>1803</v>
      </c>
      <c r="D596">
        <v>5</v>
      </c>
      <c r="E596" t="s">
        <v>1804</v>
      </c>
    </row>
    <row r="597" spans="2:5" x14ac:dyDescent="0.4">
      <c r="B597" t="s">
        <v>1802</v>
      </c>
      <c r="C597" t="s">
        <v>1803</v>
      </c>
      <c r="D597">
        <v>5</v>
      </c>
      <c r="E597" t="s">
        <v>1804</v>
      </c>
    </row>
    <row r="598" spans="2:5" x14ac:dyDescent="0.4">
      <c r="B598" t="s">
        <v>1802</v>
      </c>
      <c r="C598" t="s">
        <v>1803</v>
      </c>
      <c r="D598">
        <v>5</v>
      </c>
      <c r="E598" t="s">
        <v>1804</v>
      </c>
    </row>
    <row r="599" spans="2:5" x14ac:dyDescent="0.4">
      <c r="B599" t="s">
        <v>1802</v>
      </c>
      <c r="C599" t="s">
        <v>1803</v>
      </c>
      <c r="D599">
        <v>5</v>
      </c>
      <c r="E599" t="s">
        <v>1804</v>
      </c>
    </row>
    <row r="600" spans="2:5" x14ac:dyDescent="0.4">
      <c r="B600" t="s">
        <v>1802</v>
      </c>
      <c r="C600" t="s">
        <v>1803</v>
      </c>
      <c r="D600">
        <v>5</v>
      </c>
      <c r="E600" t="s">
        <v>1804</v>
      </c>
    </row>
    <row r="601" spans="2:5" x14ac:dyDescent="0.4">
      <c r="B601" t="s">
        <v>1802</v>
      </c>
      <c r="C601" t="s">
        <v>1803</v>
      </c>
      <c r="D601">
        <v>5</v>
      </c>
      <c r="E601" t="s">
        <v>1804</v>
      </c>
    </row>
    <row r="602" spans="2:5" x14ac:dyDescent="0.4">
      <c r="B602" t="s">
        <v>1802</v>
      </c>
      <c r="C602" t="s">
        <v>1803</v>
      </c>
      <c r="D602">
        <v>5</v>
      </c>
      <c r="E602" t="s">
        <v>1804</v>
      </c>
    </row>
    <row r="603" spans="2:5" x14ac:dyDescent="0.4">
      <c r="B603" t="s">
        <v>1802</v>
      </c>
      <c r="C603" t="s">
        <v>1803</v>
      </c>
      <c r="D603">
        <v>5</v>
      </c>
      <c r="E603" t="s">
        <v>1804</v>
      </c>
    </row>
    <row r="604" spans="2:5" x14ac:dyDescent="0.4">
      <c r="B604" t="s">
        <v>1802</v>
      </c>
      <c r="C604" t="s">
        <v>1803</v>
      </c>
      <c r="D604">
        <v>5</v>
      </c>
      <c r="E604" t="s">
        <v>1804</v>
      </c>
    </row>
    <row r="605" spans="2:5" x14ac:dyDescent="0.4">
      <c r="B605" t="s">
        <v>1802</v>
      </c>
      <c r="C605" t="s">
        <v>1803</v>
      </c>
      <c r="D605">
        <v>5</v>
      </c>
      <c r="E605" t="s">
        <v>1804</v>
      </c>
    </row>
    <row r="606" spans="2:5" x14ac:dyDescent="0.4">
      <c r="B606" t="s">
        <v>1802</v>
      </c>
      <c r="C606" t="s">
        <v>1803</v>
      </c>
      <c r="D606">
        <v>5</v>
      </c>
      <c r="E606" t="s">
        <v>1804</v>
      </c>
    </row>
    <row r="607" spans="2:5" x14ac:dyDescent="0.4">
      <c r="B607" t="s">
        <v>1802</v>
      </c>
      <c r="C607" t="s">
        <v>1803</v>
      </c>
      <c r="D607">
        <v>5</v>
      </c>
      <c r="E607" t="s">
        <v>1804</v>
      </c>
    </row>
    <row r="608" spans="2:5" x14ac:dyDescent="0.4">
      <c r="B608" t="s">
        <v>1802</v>
      </c>
      <c r="C608" t="s">
        <v>1803</v>
      </c>
      <c r="D608">
        <v>5</v>
      </c>
      <c r="E608" t="s">
        <v>1804</v>
      </c>
    </row>
    <row r="609" spans="2:5" x14ac:dyDescent="0.4">
      <c r="B609" t="s">
        <v>1802</v>
      </c>
      <c r="C609" t="s">
        <v>1803</v>
      </c>
      <c r="D609">
        <v>5</v>
      </c>
      <c r="E609" t="s">
        <v>1804</v>
      </c>
    </row>
    <row r="610" spans="2:5" x14ac:dyDescent="0.4">
      <c r="B610" t="s">
        <v>1802</v>
      </c>
      <c r="C610" t="s">
        <v>1803</v>
      </c>
      <c r="D610">
        <v>5</v>
      </c>
      <c r="E610" t="s">
        <v>1804</v>
      </c>
    </row>
    <row r="611" spans="2:5" x14ac:dyDescent="0.4">
      <c r="B611" t="s">
        <v>1802</v>
      </c>
      <c r="C611" t="s">
        <v>1803</v>
      </c>
      <c r="D611">
        <v>5</v>
      </c>
      <c r="E611" t="s">
        <v>1804</v>
      </c>
    </row>
    <row r="612" spans="2:5" x14ac:dyDescent="0.4">
      <c r="B612" t="s">
        <v>1802</v>
      </c>
      <c r="C612" t="s">
        <v>1803</v>
      </c>
      <c r="D612">
        <v>5</v>
      </c>
      <c r="E612" t="s">
        <v>1804</v>
      </c>
    </row>
    <row r="613" spans="2:5" x14ac:dyDescent="0.4">
      <c r="B613" t="s">
        <v>1802</v>
      </c>
      <c r="C613" t="s">
        <v>1803</v>
      </c>
      <c r="D613">
        <v>5</v>
      </c>
      <c r="E613" t="s">
        <v>1804</v>
      </c>
    </row>
    <row r="614" spans="2:5" x14ac:dyDescent="0.4">
      <c r="B614" t="s">
        <v>1802</v>
      </c>
      <c r="C614" t="s">
        <v>1803</v>
      </c>
      <c r="D614">
        <v>5</v>
      </c>
      <c r="E614" t="s">
        <v>1804</v>
      </c>
    </row>
    <row r="615" spans="2:5" x14ac:dyDescent="0.4">
      <c r="B615" t="s">
        <v>1802</v>
      </c>
      <c r="C615" t="s">
        <v>1803</v>
      </c>
      <c r="D615">
        <v>5</v>
      </c>
      <c r="E615" t="s">
        <v>1804</v>
      </c>
    </row>
    <row r="616" spans="2:5" x14ac:dyDescent="0.4">
      <c r="B616" t="s">
        <v>1802</v>
      </c>
      <c r="C616" t="s">
        <v>1803</v>
      </c>
      <c r="D616">
        <v>5</v>
      </c>
      <c r="E616" t="s">
        <v>1804</v>
      </c>
    </row>
    <row r="617" spans="2:5" x14ac:dyDescent="0.4">
      <c r="B617" t="s">
        <v>1802</v>
      </c>
      <c r="C617" t="s">
        <v>1803</v>
      </c>
      <c r="D617">
        <v>5</v>
      </c>
      <c r="E617" t="s">
        <v>1804</v>
      </c>
    </row>
    <row r="618" spans="2:5" x14ac:dyDescent="0.4">
      <c r="B618" t="s">
        <v>1802</v>
      </c>
      <c r="C618" t="s">
        <v>1803</v>
      </c>
      <c r="D618">
        <v>5</v>
      </c>
      <c r="E618" t="s">
        <v>1804</v>
      </c>
    </row>
    <row r="619" spans="2:5" x14ac:dyDescent="0.4">
      <c r="B619" t="s">
        <v>1802</v>
      </c>
      <c r="C619" t="s">
        <v>1803</v>
      </c>
      <c r="D619">
        <v>5</v>
      </c>
      <c r="E619" t="s">
        <v>1804</v>
      </c>
    </row>
    <row r="620" spans="2:5" x14ac:dyDescent="0.4">
      <c r="B620" t="s">
        <v>1802</v>
      </c>
      <c r="C620" t="s">
        <v>1803</v>
      </c>
      <c r="D620">
        <v>5</v>
      </c>
      <c r="E620" t="s">
        <v>1804</v>
      </c>
    </row>
    <row r="621" spans="2:5" x14ac:dyDescent="0.4">
      <c r="B621" t="s">
        <v>1802</v>
      </c>
      <c r="C621" t="s">
        <v>1803</v>
      </c>
      <c r="D621">
        <v>5</v>
      </c>
      <c r="E621" t="s">
        <v>1804</v>
      </c>
    </row>
    <row r="622" spans="2:5" x14ac:dyDescent="0.4">
      <c r="B622" t="s">
        <v>1802</v>
      </c>
      <c r="C622" t="s">
        <v>1803</v>
      </c>
      <c r="D622">
        <v>5</v>
      </c>
      <c r="E622" t="s">
        <v>1804</v>
      </c>
    </row>
    <row r="623" spans="2:5" x14ac:dyDescent="0.4">
      <c r="B623" t="s">
        <v>1802</v>
      </c>
      <c r="C623" t="s">
        <v>1803</v>
      </c>
      <c r="D623">
        <v>5</v>
      </c>
      <c r="E623" t="s">
        <v>1804</v>
      </c>
    </row>
    <row r="624" spans="2:5" x14ac:dyDescent="0.4">
      <c r="B624" t="s">
        <v>1802</v>
      </c>
      <c r="C624" t="s">
        <v>1803</v>
      </c>
      <c r="D624">
        <v>5</v>
      </c>
      <c r="E624" t="s">
        <v>1804</v>
      </c>
    </row>
    <row r="625" spans="2:5" x14ac:dyDescent="0.4">
      <c r="B625" t="s">
        <v>1802</v>
      </c>
      <c r="C625" t="s">
        <v>1803</v>
      </c>
      <c r="D625">
        <v>5</v>
      </c>
      <c r="E625" t="s">
        <v>1804</v>
      </c>
    </row>
    <row r="626" spans="2:5" x14ac:dyDescent="0.4">
      <c r="B626" t="s">
        <v>1802</v>
      </c>
      <c r="C626" t="s">
        <v>1803</v>
      </c>
      <c r="D626">
        <v>5</v>
      </c>
      <c r="E626" t="s">
        <v>1804</v>
      </c>
    </row>
    <row r="627" spans="2:5" x14ac:dyDescent="0.4">
      <c r="B627" t="s">
        <v>1802</v>
      </c>
      <c r="C627" t="s">
        <v>1803</v>
      </c>
      <c r="D627">
        <v>5</v>
      </c>
      <c r="E627" t="s">
        <v>1804</v>
      </c>
    </row>
    <row r="628" spans="2:5" x14ac:dyDescent="0.4">
      <c r="B628" t="s">
        <v>1802</v>
      </c>
      <c r="C628" t="s">
        <v>1803</v>
      </c>
      <c r="D628">
        <v>5</v>
      </c>
      <c r="E628" t="s">
        <v>1804</v>
      </c>
    </row>
    <row r="629" spans="2:5" x14ac:dyDescent="0.4">
      <c r="B629" t="s">
        <v>1802</v>
      </c>
      <c r="C629" t="s">
        <v>1803</v>
      </c>
      <c r="D629">
        <v>5</v>
      </c>
      <c r="E629" t="s">
        <v>1804</v>
      </c>
    </row>
    <row r="630" spans="2:5" x14ac:dyDescent="0.4">
      <c r="B630" t="s">
        <v>1802</v>
      </c>
      <c r="C630" t="s">
        <v>1803</v>
      </c>
      <c r="D630">
        <v>5</v>
      </c>
      <c r="E630" t="s">
        <v>1804</v>
      </c>
    </row>
    <row r="631" spans="2:5" x14ac:dyDescent="0.4">
      <c r="B631" t="s">
        <v>1802</v>
      </c>
      <c r="C631" t="s">
        <v>1803</v>
      </c>
      <c r="D631">
        <v>5</v>
      </c>
      <c r="E631" t="s">
        <v>1804</v>
      </c>
    </row>
    <row r="632" spans="2:5" x14ac:dyDescent="0.4">
      <c r="B632" t="s">
        <v>1802</v>
      </c>
      <c r="C632" t="s">
        <v>1803</v>
      </c>
      <c r="D632">
        <v>5</v>
      </c>
      <c r="E632" t="s">
        <v>1804</v>
      </c>
    </row>
    <row r="633" spans="2:5" x14ac:dyDescent="0.4">
      <c r="B633" t="s">
        <v>1802</v>
      </c>
      <c r="C633" t="s">
        <v>1803</v>
      </c>
      <c r="D633">
        <v>5</v>
      </c>
      <c r="E633" t="s">
        <v>1804</v>
      </c>
    </row>
    <row r="634" spans="2:5" x14ac:dyDescent="0.4">
      <c r="B634" t="s">
        <v>1802</v>
      </c>
      <c r="C634" t="s">
        <v>1803</v>
      </c>
      <c r="D634">
        <v>5</v>
      </c>
      <c r="E634" t="s">
        <v>1804</v>
      </c>
    </row>
    <row r="635" spans="2:5" x14ac:dyDescent="0.4">
      <c r="B635" t="s">
        <v>1802</v>
      </c>
      <c r="C635" t="s">
        <v>1803</v>
      </c>
      <c r="D635">
        <v>5</v>
      </c>
      <c r="E635" t="s">
        <v>1804</v>
      </c>
    </row>
    <row r="636" spans="2:5" x14ac:dyDescent="0.4">
      <c r="B636" t="s">
        <v>1802</v>
      </c>
      <c r="C636" t="s">
        <v>1803</v>
      </c>
      <c r="D636">
        <v>5</v>
      </c>
      <c r="E636" t="s">
        <v>1804</v>
      </c>
    </row>
    <row r="637" spans="2:5" x14ac:dyDescent="0.4">
      <c r="B637" t="s">
        <v>1802</v>
      </c>
      <c r="C637" t="s">
        <v>1803</v>
      </c>
      <c r="D637">
        <v>5</v>
      </c>
      <c r="E637" t="s">
        <v>1804</v>
      </c>
    </row>
    <row r="638" spans="2:5" x14ac:dyDescent="0.4">
      <c r="B638" t="s">
        <v>1802</v>
      </c>
      <c r="C638" t="s">
        <v>1803</v>
      </c>
      <c r="D638">
        <v>5</v>
      </c>
      <c r="E638" t="s">
        <v>1804</v>
      </c>
    </row>
    <row r="639" spans="2:5" x14ac:dyDescent="0.4">
      <c r="B639" t="s">
        <v>1802</v>
      </c>
      <c r="C639" t="s">
        <v>1803</v>
      </c>
      <c r="D639">
        <v>5</v>
      </c>
      <c r="E639" t="s">
        <v>1804</v>
      </c>
    </row>
    <row r="640" spans="2:5" x14ac:dyDescent="0.4">
      <c r="B640" t="s">
        <v>1802</v>
      </c>
      <c r="C640" t="s">
        <v>1803</v>
      </c>
      <c r="D640">
        <v>5</v>
      </c>
      <c r="E640" t="s">
        <v>1804</v>
      </c>
    </row>
    <row r="641" spans="2:5" x14ac:dyDescent="0.4">
      <c r="B641" t="s">
        <v>1802</v>
      </c>
      <c r="C641" t="s">
        <v>1803</v>
      </c>
      <c r="D641">
        <v>5</v>
      </c>
      <c r="E641" t="s">
        <v>1804</v>
      </c>
    </row>
    <row r="642" spans="2:5" x14ac:dyDescent="0.4">
      <c r="B642" t="s">
        <v>1802</v>
      </c>
      <c r="C642" t="s">
        <v>1803</v>
      </c>
      <c r="D642">
        <v>5</v>
      </c>
      <c r="E642" t="s">
        <v>1804</v>
      </c>
    </row>
    <row r="643" spans="2:5" x14ac:dyDescent="0.4">
      <c r="B643" t="s">
        <v>1802</v>
      </c>
      <c r="C643" t="s">
        <v>1803</v>
      </c>
      <c r="D643">
        <v>5</v>
      </c>
      <c r="E643" t="s">
        <v>1804</v>
      </c>
    </row>
    <row r="644" spans="2:5" x14ac:dyDescent="0.4">
      <c r="B644" t="s">
        <v>1802</v>
      </c>
      <c r="C644" t="s">
        <v>1803</v>
      </c>
      <c r="D644">
        <v>5</v>
      </c>
      <c r="E644" t="s">
        <v>1804</v>
      </c>
    </row>
    <row r="645" spans="2:5" x14ac:dyDescent="0.4">
      <c r="B645" t="s">
        <v>1802</v>
      </c>
      <c r="C645" t="s">
        <v>1803</v>
      </c>
      <c r="D645">
        <v>5</v>
      </c>
      <c r="E645" t="s">
        <v>1804</v>
      </c>
    </row>
    <row r="646" spans="2:5" x14ac:dyDescent="0.4">
      <c r="B646" t="s">
        <v>1802</v>
      </c>
      <c r="C646" t="s">
        <v>1803</v>
      </c>
      <c r="D646">
        <v>5</v>
      </c>
      <c r="E646" t="s">
        <v>1804</v>
      </c>
    </row>
    <row r="647" spans="2:5" x14ac:dyDescent="0.4">
      <c r="B647" t="s">
        <v>1802</v>
      </c>
      <c r="C647" t="s">
        <v>1803</v>
      </c>
      <c r="D647">
        <v>5</v>
      </c>
      <c r="E647" t="s">
        <v>1804</v>
      </c>
    </row>
    <row r="648" spans="2:5" x14ac:dyDescent="0.4">
      <c r="B648" t="s">
        <v>1802</v>
      </c>
      <c r="C648" t="s">
        <v>1803</v>
      </c>
      <c r="D648">
        <v>5</v>
      </c>
      <c r="E648" t="s">
        <v>1804</v>
      </c>
    </row>
    <row r="649" spans="2:5" x14ac:dyDescent="0.4">
      <c r="B649" t="s">
        <v>1802</v>
      </c>
      <c r="C649" t="s">
        <v>1803</v>
      </c>
      <c r="D649">
        <v>5</v>
      </c>
      <c r="E649" t="s">
        <v>1804</v>
      </c>
    </row>
    <row r="650" spans="2:5" x14ac:dyDescent="0.4">
      <c r="B650" t="s">
        <v>1802</v>
      </c>
      <c r="C650" t="s">
        <v>1803</v>
      </c>
      <c r="D650">
        <v>5</v>
      </c>
      <c r="E650" t="s">
        <v>1804</v>
      </c>
    </row>
    <row r="651" spans="2:5" x14ac:dyDescent="0.4">
      <c r="B651" t="s">
        <v>1802</v>
      </c>
      <c r="C651" t="s">
        <v>1803</v>
      </c>
      <c r="D651">
        <v>5</v>
      </c>
      <c r="E651" t="s">
        <v>1804</v>
      </c>
    </row>
    <row r="652" spans="2:5" x14ac:dyDescent="0.4">
      <c r="B652" t="s">
        <v>1802</v>
      </c>
      <c r="C652" t="s">
        <v>1803</v>
      </c>
      <c r="D652">
        <v>5</v>
      </c>
      <c r="E652" t="s">
        <v>1804</v>
      </c>
    </row>
    <row r="653" spans="2:5" x14ac:dyDescent="0.4">
      <c r="B653" t="s">
        <v>1802</v>
      </c>
      <c r="C653" t="s">
        <v>1803</v>
      </c>
      <c r="D653">
        <v>5</v>
      </c>
      <c r="E653" t="s">
        <v>1804</v>
      </c>
    </row>
    <row r="654" spans="2:5" x14ac:dyDescent="0.4">
      <c r="B654" t="s">
        <v>1802</v>
      </c>
      <c r="C654" t="s">
        <v>1803</v>
      </c>
      <c r="D654">
        <v>5</v>
      </c>
      <c r="E654" t="s">
        <v>1804</v>
      </c>
    </row>
    <row r="655" spans="2:5" x14ac:dyDescent="0.4">
      <c r="B655" t="s">
        <v>1802</v>
      </c>
      <c r="C655" t="s">
        <v>1803</v>
      </c>
      <c r="D655">
        <v>5</v>
      </c>
      <c r="E655" t="s">
        <v>1804</v>
      </c>
    </row>
    <row r="656" spans="2:5" x14ac:dyDescent="0.4">
      <c r="B656" t="s">
        <v>1802</v>
      </c>
      <c r="C656" t="s">
        <v>1803</v>
      </c>
      <c r="D656">
        <v>5</v>
      </c>
      <c r="E656" t="s">
        <v>1804</v>
      </c>
    </row>
    <row r="657" spans="2:5" x14ac:dyDescent="0.4">
      <c r="B657" t="s">
        <v>1802</v>
      </c>
      <c r="C657" t="s">
        <v>1803</v>
      </c>
      <c r="D657">
        <v>5</v>
      </c>
      <c r="E657" t="s">
        <v>1804</v>
      </c>
    </row>
    <row r="658" spans="2:5" x14ac:dyDescent="0.4">
      <c r="B658" t="s">
        <v>1802</v>
      </c>
      <c r="C658" t="s">
        <v>1803</v>
      </c>
      <c r="D658">
        <v>5</v>
      </c>
      <c r="E658" t="s">
        <v>1804</v>
      </c>
    </row>
    <row r="659" spans="2:5" x14ac:dyDescent="0.4">
      <c r="B659" t="s">
        <v>1802</v>
      </c>
      <c r="C659" t="s">
        <v>1803</v>
      </c>
      <c r="D659">
        <v>5</v>
      </c>
      <c r="E659" t="s">
        <v>1804</v>
      </c>
    </row>
    <row r="660" spans="2:5" x14ac:dyDescent="0.4">
      <c r="B660" t="s">
        <v>1802</v>
      </c>
      <c r="C660" t="s">
        <v>1803</v>
      </c>
      <c r="D660">
        <v>5</v>
      </c>
      <c r="E660" t="s">
        <v>1804</v>
      </c>
    </row>
    <row r="661" spans="2:5" x14ac:dyDescent="0.4">
      <c r="B661" t="s">
        <v>1802</v>
      </c>
      <c r="C661" t="s">
        <v>1803</v>
      </c>
      <c r="D661">
        <v>5</v>
      </c>
      <c r="E661" t="s">
        <v>1804</v>
      </c>
    </row>
    <row r="662" spans="2:5" x14ac:dyDescent="0.4">
      <c r="B662" t="s">
        <v>1802</v>
      </c>
      <c r="C662" t="s">
        <v>1803</v>
      </c>
      <c r="D662">
        <v>5</v>
      </c>
      <c r="E662" t="s">
        <v>1804</v>
      </c>
    </row>
    <row r="663" spans="2:5" x14ac:dyDescent="0.4">
      <c r="B663" t="s">
        <v>1802</v>
      </c>
      <c r="C663" t="s">
        <v>1803</v>
      </c>
      <c r="D663">
        <v>5</v>
      </c>
      <c r="E663" t="s">
        <v>1804</v>
      </c>
    </row>
    <row r="664" spans="2:5" x14ac:dyDescent="0.4">
      <c r="B664" t="s">
        <v>1802</v>
      </c>
      <c r="C664" t="s">
        <v>1803</v>
      </c>
      <c r="D664">
        <v>5</v>
      </c>
      <c r="E664" t="s">
        <v>1804</v>
      </c>
    </row>
    <row r="665" spans="2:5" x14ac:dyDescent="0.4">
      <c r="B665" t="s">
        <v>1802</v>
      </c>
      <c r="C665" t="s">
        <v>1803</v>
      </c>
      <c r="D665">
        <v>5</v>
      </c>
      <c r="E665" t="s">
        <v>1804</v>
      </c>
    </row>
    <row r="666" spans="2:5" x14ac:dyDescent="0.4">
      <c r="B666" t="s">
        <v>1802</v>
      </c>
      <c r="C666" t="s">
        <v>1803</v>
      </c>
      <c r="D666">
        <v>5</v>
      </c>
      <c r="E666" t="s">
        <v>1804</v>
      </c>
    </row>
    <row r="667" spans="2:5" x14ac:dyDescent="0.4">
      <c r="B667" t="s">
        <v>1802</v>
      </c>
      <c r="C667" t="s">
        <v>1803</v>
      </c>
      <c r="D667">
        <v>5</v>
      </c>
      <c r="E667" t="s">
        <v>1804</v>
      </c>
    </row>
    <row r="668" spans="2:5" x14ac:dyDescent="0.4">
      <c r="B668" t="s">
        <v>1802</v>
      </c>
      <c r="C668" t="s">
        <v>1803</v>
      </c>
      <c r="D668">
        <v>5</v>
      </c>
      <c r="E668" t="s">
        <v>1804</v>
      </c>
    </row>
    <row r="669" spans="2:5" x14ac:dyDescent="0.4">
      <c r="B669" t="s">
        <v>1802</v>
      </c>
      <c r="C669" t="s">
        <v>1803</v>
      </c>
      <c r="D669">
        <v>5</v>
      </c>
      <c r="E669" t="s">
        <v>1804</v>
      </c>
    </row>
    <row r="670" spans="2:5" x14ac:dyDescent="0.4">
      <c r="B670" t="s">
        <v>1802</v>
      </c>
      <c r="C670" t="s">
        <v>1803</v>
      </c>
      <c r="D670">
        <v>5</v>
      </c>
      <c r="E670" t="s">
        <v>1804</v>
      </c>
    </row>
    <row r="671" spans="2:5" x14ac:dyDescent="0.4">
      <c r="B671" t="s">
        <v>1802</v>
      </c>
      <c r="C671" t="s">
        <v>1803</v>
      </c>
      <c r="D671">
        <v>5</v>
      </c>
      <c r="E671" t="s">
        <v>1804</v>
      </c>
    </row>
    <row r="672" spans="2:5" x14ac:dyDescent="0.4">
      <c r="B672" t="s">
        <v>1802</v>
      </c>
      <c r="C672" t="s">
        <v>1803</v>
      </c>
      <c r="D672">
        <v>5</v>
      </c>
      <c r="E672" t="s">
        <v>1804</v>
      </c>
    </row>
    <row r="673" spans="2:5" x14ac:dyDescent="0.4">
      <c r="B673" t="s">
        <v>1802</v>
      </c>
      <c r="C673" t="s">
        <v>1803</v>
      </c>
      <c r="D673">
        <v>5</v>
      </c>
      <c r="E673" t="s">
        <v>1804</v>
      </c>
    </row>
    <row r="674" spans="2:5" x14ac:dyDescent="0.4">
      <c r="B674" t="s">
        <v>1802</v>
      </c>
      <c r="C674" t="s">
        <v>1803</v>
      </c>
      <c r="D674">
        <v>5</v>
      </c>
      <c r="E674" t="s">
        <v>1804</v>
      </c>
    </row>
    <row r="675" spans="2:5" x14ac:dyDescent="0.4">
      <c r="B675" t="s">
        <v>1802</v>
      </c>
      <c r="C675" t="s">
        <v>1803</v>
      </c>
      <c r="D675">
        <v>5</v>
      </c>
      <c r="E675" t="s">
        <v>1804</v>
      </c>
    </row>
    <row r="676" spans="2:5" x14ac:dyDescent="0.4">
      <c r="B676" t="s">
        <v>1802</v>
      </c>
      <c r="C676" t="s">
        <v>1803</v>
      </c>
      <c r="D676">
        <v>5</v>
      </c>
      <c r="E676" t="s">
        <v>1804</v>
      </c>
    </row>
    <row r="677" spans="2:5" x14ac:dyDescent="0.4">
      <c r="B677" t="s">
        <v>1802</v>
      </c>
      <c r="C677" t="s">
        <v>1803</v>
      </c>
      <c r="D677">
        <v>5</v>
      </c>
      <c r="E677" t="s">
        <v>1804</v>
      </c>
    </row>
    <row r="678" spans="2:5" x14ac:dyDescent="0.4">
      <c r="B678" t="s">
        <v>1802</v>
      </c>
      <c r="C678" t="s">
        <v>1803</v>
      </c>
      <c r="D678">
        <v>5</v>
      </c>
      <c r="E678" t="s">
        <v>1804</v>
      </c>
    </row>
    <row r="679" spans="2:5" x14ac:dyDescent="0.4">
      <c r="B679" t="s">
        <v>1802</v>
      </c>
      <c r="C679" t="s">
        <v>1803</v>
      </c>
      <c r="D679">
        <v>5</v>
      </c>
      <c r="E679" t="s">
        <v>1804</v>
      </c>
    </row>
    <row r="680" spans="2:5" x14ac:dyDescent="0.4">
      <c r="B680" t="s">
        <v>1802</v>
      </c>
      <c r="C680" t="s">
        <v>1803</v>
      </c>
      <c r="D680">
        <v>5</v>
      </c>
      <c r="E680" t="s">
        <v>1804</v>
      </c>
    </row>
    <row r="681" spans="2:5" x14ac:dyDescent="0.4">
      <c r="B681" t="s">
        <v>1802</v>
      </c>
      <c r="C681" t="s">
        <v>1803</v>
      </c>
      <c r="D681">
        <v>5</v>
      </c>
      <c r="E681" t="s">
        <v>1804</v>
      </c>
    </row>
    <row r="682" spans="2:5" x14ac:dyDescent="0.4">
      <c r="B682" t="s">
        <v>1802</v>
      </c>
      <c r="C682" t="s">
        <v>1803</v>
      </c>
      <c r="D682">
        <v>5</v>
      </c>
      <c r="E682" t="s">
        <v>1804</v>
      </c>
    </row>
    <row r="683" spans="2:5" x14ac:dyDescent="0.4">
      <c r="B683" t="s">
        <v>1802</v>
      </c>
      <c r="C683" t="s">
        <v>1803</v>
      </c>
      <c r="D683">
        <v>5</v>
      </c>
      <c r="E683" t="s">
        <v>1804</v>
      </c>
    </row>
    <row r="684" spans="2:5" x14ac:dyDescent="0.4">
      <c r="B684" t="s">
        <v>1802</v>
      </c>
      <c r="C684" t="s">
        <v>1803</v>
      </c>
      <c r="D684">
        <v>5</v>
      </c>
      <c r="E684" t="s">
        <v>1804</v>
      </c>
    </row>
    <row r="685" spans="2:5" x14ac:dyDescent="0.4">
      <c r="B685" t="s">
        <v>1802</v>
      </c>
      <c r="C685" t="s">
        <v>1803</v>
      </c>
      <c r="D685">
        <v>5</v>
      </c>
      <c r="E685" t="s">
        <v>1804</v>
      </c>
    </row>
    <row r="687" spans="2:5" x14ac:dyDescent="0.4">
      <c r="B687" t="s">
        <v>1802</v>
      </c>
      <c r="C687" t="s">
        <v>1803</v>
      </c>
      <c r="D687">
        <v>5</v>
      </c>
      <c r="E687" t="s">
        <v>1804</v>
      </c>
    </row>
    <row r="688" spans="2:5" x14ac:dyDescent="0.4">
      <c r="B688" t="s">
        <v>1802</v>
      </c>
      <c r="C688" t="s">
        <v>1803</v>
      </c>
      <c r="D688">
        <v>5</v>
      </c>
      <c r="E688" t="s">
        <v>1804</v>
      </c>
    </row>
    <row r="689" spans="2:5" x14ac:dyDescent="0.4">
      <c r="B689" t="s">
        <v>1802</v>
      </c>
      <c r="C689" t="s">
        <v>1803</v>
      </c>
      <c r="D689">
        <v>5</v>
      </c>
      <c r="E689" t="s">
        <v>1804</v>
      </c>
    </row>
    <row r="690" spans="2:5" x14ac:dyDescent="0.4">
      <c r="B690" t="s">
        <v>1802</v>
      </c>
      <c r="C690" t="s">
        <v>1803</v>
      </c>
      <c r="D690">
        <v>5</v>
      </c>
      <c r="E690" t="s">
        <v>1804</v>
      </c>
    </row>
    <row r="691" spans="2:5" x14ac:dyDescent="0.4">
      <c r="B691" t="s">
        <v>1802</v>
      </c>
      <c r="C691" t="s">
        <v>1803</v>
      </c>
      <c r="D691">
        <v>5</v>
      </c>
      <c r="E691" t="s">
        <v>1804</v>
      </c>
    </row>
    <row r="692" spans="2:5" x14ac:dyDescent="0.4">
      <c r="B692" t="s">
        <v>1802</v>
      </c>
      <c r="C692" t="s">
        <v>1803</v>
      </c>
      <c r="D692">
        <v>5</v>
      </c>
      <c r="E692" t="s">
        <v>1804</v>
      </c>
    </row>
    <row r="693" spans="2:5" x14ac:dyDescent="0.4">
      <c r="B693" t="s">
        <v>1802</v>
      </c>
      <c r="C693" t="s">
        <v>1803</v>
      </c>
      <c r="D693">
        <v>5</v>
      </c>
      <c r="E693" t="s">
        <v>1804</v>
      </c>
    </row>
    <row r="694" spans="2:5" x14ac:dyDescent="0.4">
      <c r="B694" t="s">
        <v>1802</v>
      </c>
      <c r="C694" t="s">
        <v>1803</v>
      </c>
      <c r="D694">
        <v>5</v>
      </c>
      <c r="E694" t="s">
        <v>1804</v>
      </c>
    </row>
    <row r="695" spans="2:5" x14ac:dyDescent="0.4">
      <c r="B695" t="s">
        <v>1802</v>
      </c>
      <c r="C695" t="s">
        <v>1803</v>
      </c>
      <c r="D695">
        <v>5</v>
      </c>
      <c r="E695" t="s">
        <v>1804</v>
      </c>
    </row>
    <row r="696" spans="2:5" x14ac:dyDescent="0.4">
      <c r="B696" t="s">
        <v>1802</v>
      </c>
      <c r="C696" t="s">
        <v>1803</v>
      </c>
      <c r="D696">
        <v>5</v>
      </c>
      <c r="E696" t="s">
        <v>1804</v>
      </c>
    </row>
    <row r="697" spans="2:5" x14ac:dyDescent="0.4">
      <c r="B697" t="s">
        <v>1802</v>
      </c>
      <c r="C697" t="s">
        <v>1803</v>
      </c>
      <c r="D697">
        <v>5</v>
      </c>
      <c r="E697" t="s">
        <v>1804</v>
      </c>
    </row>
    <row r="698" spans="2:5" x14ac:dyDescent="0.4">
      <c r="B698" t="s">
        <v>1802</v>
      </c>
      <c r="C698" t="s">
        <v>1803</v>
      </c>
      <c r="D698">
        <v>5</v>
      </c>
      <c r="E698" t="s">
        <v>1804</v>
      </c>
    </row>
    <row r="699" spans="2:5" x14ac:dyDescent="0.4">
      <c r="B699" t="s">
        <v>1802</v>
      </c>
      <c r="C699" t="s">
        <v>1803</v>
      </c>
      <c r="D699">
        <v>5</v>
      </c>
      <c r="E699" t="s">
        <v>1804</v>
      </c>
    </row>
    <row r="700" spans="2:5" x14ac:dyDescent="0.4">
      <c r="B700" t="s">
        <v>1802</v>
      </c>
      <c r="C700" t="s">
        <v>1803</v>
      </c>
      <c r="D700">
        <v>5</v>
      </c>
      <c r="E700" t="s">
        <v>1804</v>
      </c>
    </row>
    <row r="701" spans="2:5" x14ac:dyDescent="0.4">
      <c r="B701" t="s">
        <v>1802</v>
      </c>
      <c r="C701" t="s">
        <v>1803</v>
      </c>
      <c r="D701">
        <v>5</v>
      </c>
      <c r="E701" t="s">
        <v>1804</v>
      </c>
    </row>
    <row r="702" spans="2:5" x14ac:dyDescent="0.4">
      <c r="B702" t="s">
        <v>1802</v>
      </c>
      <c r="C702" t="s">
        <v>1803</v>
      </c>
      <c r="D702">
        <v>5</v>
      </c>
      <c r="E702" t="s">
        <v>1804</v>
      </c>
    </row>
    <row r="703" spans="2:5" x14ac:dyDescent="0.4">
      <c r="B703" t="s">
        <v>1802</v>
      </c>
      <c r="C703" t="s">
        <v>1803</v>
      </c>
      <c r="D703">
        <v>5</v>
      </c>
      <c r="E703" t="s">
        <v>1804</v>
      </c>
    </row>
    <row r="704" spans="2:5" x14ac:dyDescent="0.4">
      <c r="B704" t="s">
        <v>1802</v>
      </c>
      <c r="C704" t="s">
        <v>1803</v>
      </c>
      <c r="D704">
        <v>5</v>
      </c>
      <c r="E704" t="s">
        <v>1804</v>
      </c>
    </row>
    <row r="705" spans="2:5" x14ac:dyDescent="0.4">
      <c r="B705" t="s">
        <v>1802</v>
      </c>
      <c r="C705" t="s">
        <v>1803</v>
      </c>
      <c r="D705">
        <v>5</v>
      </c>
      <c r="E705" t="s">
        <v>1804</v>
      </c>
    </row>
    <row r="706" spans="2:5" x14ac:dyDescent="0.4">
      <c r="B706" t="s">
        <v>1802</v>
      </c>
      <c r="C706" t="s">
        <v>1803</v>
      </c>
      <c r="D706">
        <v>5</v>
      </c>
      <c r="E706" t="s">
        <v>1804</v>
      </c>
    </row>
    <row r="707" spans="2:5" x14ac:dyDescent="0.4">
      <c r="B707" t="s">
        <v>1802</v>
      </c>
      <c r="C707" t="s">
        <v>1803</v>
      </c>
      <c r="D707">
        <v>5</v>
      </c>
      <c r="E707" t="s">
        <v>1804</v>
      </c>
    </row>
    <row r="708" spans="2:5" x14ac:dyDescent="0.4">
      <c r="B708" t="s">
        <v>1802</v>
      </c>
      <c r="C708" t="s">
        <v>1803</v>
      </c>
      <c r="D708">
        <v>5</v>
      </c>
      <c r="E708" t="s">
        <v>1804</v>
      </c>
    </row>
    <row r="709" spans="2:5" x14ac:dyDescent="0.4">
      <c r="B709" t="s">
        <v>1802</v>
      </c>
      <c r="C709" t="s">
        <v>1803</v>
      </c>
      <c r="D709">
        <v>5</v>
      </c>
      <c r="E709" t="s">
        <v>1804</v>
      </c>
    </row>
    <row r="710" spans="2:5" x14ac:dyDescent="0.4">
      <c r="B710" t="s">
        <v>1802</v>
      </c>
      <c r="C710" t="s">
        <v>1803</v>
      </c>
      <c r="D710">
        <v>5</v>
      </c>
      <c r="E710" t="s">
        <v>1804</v>
      </c>
    </row>
    <row r="711" spans="2:5" x14ac:dyDescent="0.4">
      <c r="B711" t="s">
        <v>1802</v>
      </c>
      <c r="C711" t="s">
        <v>1803</v>
      </c>
      <c r="D711">
        <v>5</v>
      </c>
      <c r="E711" t="s">
        <v>1804</v>
      </c>
    </row>
    <row r="712" spans="2:5" x14ac:dyDescent="0.4">
      <c r="B712" t="s">
        <v>1802</v>
      </c>
      <c r="C712" t="s">
        <v>1803</v>
      </c>
      <c r="D712">
        <v>5</v>
      </c>
      <c r="E712" t="s">
        <v>1804</v>
      </c>
    </row>
    <row r="713" spans="2:5" x14ac:dyDescent="0.4">
      <c r="B713" t="s">
        <v>1802</v>
      </c>
      <c r="C713" t="s">
        <v>1803</v>
      </c>
      <c r="D713">
        <v>5</v>
      </c>
      <c r="E713" t="s">
        <v>1804</v>
      </c>
    </row>
    <row r="714" spans="2:5" x14ac:dyDescent="0.4">
      <c r="B714" t="s">
        <v>1802</v>
      </c>
      <c r="C714" t="s">
        <v>1803</v>
      </c>
      <c r="D714">
        <v>5</v>
      </c>
      <c r="E714" t="s">
        <v>1804</v>
      </c>
    </row>
    <row r="715" spans="2:5" x14ac:dyDescent="0.4">
      <c r="B715" t="s">
        <v>1802</v>
      </c>
      <c r="C715" t="s">
        <v>1803</v>
      </c>
      <c r="D715">
        <v>5</v>
      </c>
      <c r="E715" t="s">
        <v>1804</v>
      </c>
    </row>
    <row r="716" spans="2:5" x14ac:dyDescent="0.4">
      <c r="B716" t="s">
        <v>1802</v>
      </c>
      <c r="C716" t="s">
        <v>1803</v>
      </c>
      <c r="D716">
        <v>5</v>
      </c>
      <c r="E716" t="s">
        <v>1804</v>
      </c>
    </row>
    <row r="717" spans="2:5" x14ac:dyDescent="0.4">
      <c r="B717" t="s">
        <v>1802</v>
      </c>
      <c r="C717" t="s">
        <v>1803</v>
      </c>
      <c r="D717">
        <v>5</v>
      </c>
      <c r="E717" t="s">
        <v>1804</v>
      </c>
    </row>
    <row r="718" spans="2:5" x14ac:dyDescent="0.4">
      <c r="B718" t="s">
        <v>1802</v>
      </c>
      <c r="C718" t="s">
        <v>1803</v>
      </c>
      <c r="D718">
        <v>5</v>
      </c>
      <c r="E718" t="s">
        <v>1804</v>
      </c>
    </row>
    <row r="719" spans="2:5" x14ac:dyDescent="0.4">
      <c r="B719" t="s">
        <v>1802</v>
      </c>
      <c r="C719" t="s">
        <v>1803</v>
      </c>
      <c r="D719">
        <v>5</v>
      </c>
      <c r="E719" t="s">
        <v>1804</v>
      </c>
    </row>
    <row r="720" spans="2:5" x14ac:dyDescent="0.4">
      <c r="B720" t="s">
        <v>1802</v>
      </c>
      <c r="C720" t="s">
        <v>1803</v>
      </c>
      <c r="D720">
        <v>5</v>
      </c>
      <c r="E720" t="s">
        <v>1804</v>
      </c>
    </row>
    <row r="721" spans="2:5" x14ac:dyDescent="0.4">
      <c r="B721" t="s">
        <v>1802</v>
      </c>
      <c r="C721" t="s">
        <v>1803</v>
      </c>
      <c r="D721">
        <v>5</v>
      </c>
      <c r="E721" t="s">
        <v>1804</v>
      </c>
    </row>
    <row r="722" spans="2:5" x14ac:dyDescent="0.4">
      <c r="B722" t="s">
        <v>1802</v>
      </c>
      <c r="C722" t="s">
        <v>1803</v>
      </c>
      <c r="D722">
        <v>5</v>
      </c>
      <c r="E722" t="s">
        <v>1804</v>
      </c>
    </row>
    <row r="723" spans="2:5" x14ac:dyDescent="0.4">
      <c r="B723" t="s">
        <v>1802</v>
      </c>
      <c r="C723" t="s">
        <v>1803</v>
      </c>
      <c r="D723">
        <v>5</v>
      </c>
      <c r="E723" t="s">
        <v>1804</v>
      </c>
    </row>
    <row r="724" spans="2:5" x14ac:dyDescent="0.4">
      <c r="B724" t="s">
        <v>1802</v>
      </c>
      <c r="C724" t="s">
        <v>1803</v>
      </c>
      <c r="D724">
        <v>5</v>
      </c>
      <c r="E724" t="s">
        <v>1804</v>
      </c>
    </row>
    <row r="725" spans="2:5" x14ac:dyDescent="0.4">
      <c r="B725" t="s">
        <v>1802</v>
      </c>
      <c r="C725" t="s">
        <v>1803</v>
      </c>
      <c r="D725">
        <v>5</v>
      </c>
      <c r="E725" t="s">
        <v>1804</v>
      </c>
    </row>
    <row r="726" spans="2:5" x14ac:dyDescent="0.4">
      <c r="B726" t="s">
        <v>1802</v>
      </c>
      <c r="C726" t="s">
        <v>1803</v>
      </c>
      <c r="D726">
        <v>5</v>
      </c>
      <c r="E726" t="s">
        <v>1804</v>
      </c>
    </row>
    <row r="727" spans="2:5" x14ac:dyDescent="0.4">
      <c r="B727" t="s">
        <v>1802</v>
      </c>
      <c r="C727" t="s">
        <v>1803</v>
      </c>
      <c r="D727">
        <v>5</v>
      </c>
      <c r="E727" t="s">
        <v>1804</v>
      </c>
    </row>
    <row r="728" spans="2:5" x14ac:dyDescent="0.4">
      <c r="B728" t="s">
        <v>1802</v>
      </c>
      <c r="C728" t="s">
        <v>1803</v>
      </c>
      <c r="D728">
        <v>5</v>
      </c>
      <c r="E728" t="s">
        <v>1804</v>
      </c>
    </row>
    <row r="729" spans="2:5" x14ac:dyDescent="0.4">
      <c r="B729" t="s">
        <v>1802</v>
      </c>
      <c r="C729" t="s">
        <v>1803</v>
      </c>
      <c r="D729">
        <v>5</v>
      </c>
      <c r="E729" t="s">
        <v>1804</v>
      </c>
    </row>
    <row r="730" spans="2:5" x14ac:dyDescent="0.4">
      <c r="B730" t="s">
        <v>1802</v>
      </c>
      <c r="C730" t="s">
        <v>1803</v>
      </c>
      <c r="D730">
        <v>5</v>
      </c>
      <c r="E730" t="s">
        <v>1804</v>
      </c>
    </row>
    <row r="731" spans="2:5" x14ac:dyDescent="0.4">
      <c r="B731" t="s">
        <v>1802</v>
      </c>
      <c r="C731" t="s">
        <v>1803</v>
      </c>
      <c r="D731">
        <v>5</v>
      </c>
      <c r="E731" t="s">
        <v>1804</v>
      </c>
    </row>
    <row r="732" spans="2:5" x14ac:dyDescent="0.4">
      <c r="B732" t="s">
        <v>1802</v>
      </c>
      <c r="C732" t="s">
        <v>1803</v>
      </c>
      <c r="D732">
        <v>5</v>
      </c>
      <c r="E732" t="s">
        <v>1804</v>
      </c>
    </row>
    <row r="733" spans="2:5" x14ac:dyDescent="0.4">
      <c r="B733" t="s">
        <v>1802</v>
      </c>
      <c r="C733" t="s">
        <v>1803</v>
      </c>
      <c r="D733">
        <v>5</v>
      </c>
      <c r="E733" t="s">
        <v>1804</v>
      </c>
    </row>
    <row r="734" spans="2:5" x14ac:dyDescent="0.4">
      <c r="B734" t="s">
        <v>1802</v>
      </c>
      <c r="C734" t="s">
        <v>1803</v>
      </c>
      <c r="D734">
        <v>5</v>
      </c>
      <c r="E734" t="s">
        <v>1804</v>
      </c>
    </row>
    <row r="735" spans="2:5" x14ac:dyDescent="0.4">
      <c r="B735" t="s">
        <v>1802</v>
      </c>
      <c r="C735" t="s">
        <v>1803</v>
      </c>
      <c r="D735">
        <v>5</v>
      </c>
      <c r="E735" t="s">
        <v>1804</v>
      </c>
    </row>
    <row r="736" spans="2:5" x14ac:dyDescent="0.4">
      <c r="B736" t="s">
        <v>1802</v>
      </c>
      <c r="C736" t="s">
        <v>1803</v>
      </c>
      <c r="D736">
        <v>5</v>
      </c>
      <c r="E736" t="s">
        <v>1804</v>
      </c>
    </row>
    <row r="737" spans="2:5" x14ac:dyDescent="0.4">
      <c r="B737" t="s">
        <v>1802</v>
      </c>
      <c r="C737" t="s">
        <v>1803</v>
      </c>
      <c r="D737">
        <v>5</v>
      </c>
      <c r="E737" t="s">
        <v>1804</v>
      </c>
    </row>
    <row r="738" spans="2:5" x14ac:dyDescent="0.4">
      <c r="B738" t="s">
        <v>1802</v>
      </c>
      <c r="C738" t="s">
        <v>1803</v>
      </c>
      <c r="D738">
        <v>5</v>
      </c>
      <c r="E738" t="s">
        <v>1804</v>
      </c>
    </row>
    <row r="739" spans="2:5" x14ac:dyDescent="0.4">
      <c r="B739" t="s">
        <v>1802</v>
      </c>
      <c r="C739" t="s">
        <v>1803</v>
      </c>
      <c r="D739">
        <v>5</v>
      </c>
      <c r="E739" t="s">
        <v>1804</v>
      </c>
    </row>
    <row r="740" spans="2:5" x14ac:dyDescent="0.4">
      <c r="B740" t="s">
        <v>1802</v>
      </c>
      <c r="C740" t="s">
        <v>1803</v>
      </c>
      <c r="D740">
        <v>5</v>
      </c>
      <c r="E740" t="s">
        <v>1804</v>
      </c>
    </row>
    <row r="741" spans="2:5" x14ac:dyDescent="0.4">
      <c r="B741" t="s">
        <v>1802</v>
      </c>
      <c r="C741" t="s">
        <v>1803</v>
      </c>
      <c r="D741">
        <v>5</v>
      </c>
      <c r="E741" t="s">
        <v>1804</v>
      </c>
    </row>
    <row r="742" spans="2:5" x14ac:dyDescent="0.4">
      <c r="B742" t="s">
        <v>1802</v>
      </c>
      <c r="C742" t="s">
        <v>1803</v>
      </c>
      <c r="D742">
        <v>5</v>
      </c>
      <c r="E742" t="s">
        <v>1804</v>
      </c>
    </row>
    <row r="743" spans="2:5" x14ac:dyDescent="0.4">
      <c r="B743" t="s">
        <v>1802</v>
      </c>
      <c r="C743" t="s">
        <v>1803</v>
      </c>
      <c r="D743">
        <v>5</v>
      </c>
      <c r="E743" t="s">
        <v>1804</v>
      </c>
    </row>
    <row r="744" spans="2:5" x14ac:dyDescent="0.4">
      <c r="B744" t="s">
        <v>1802</v>
      </c>
      <c r="C744" t="s">
        <v>1803</v>
      </c>
      <c r="D744">
        <v>5</v>
      </c>
      <c r="E744" t="s">
        <v>1804</v>
      </c>
    </row>
    <row r="745" spans="2:5" x14ac:dyDescent="0.4">
      <c r="B745" t="s">
        <v>1802</v>
      </c>
      <c r="C745" t="s">
        <v>1803</v>
      </c>
      <c r="D745">
        <v>5</v>
      </c>
      <c r="E745" t="s">
        <v>1804</v>
      </c>
    </row>
    <row r="746" spans="2:5" x14ac:dyDescent="0.4">
      <c r="B746" t="s">
        <v>1802</v>
      </c>
      <c r="C746" t="s">
        <v>1803</v>
      </c>
      <c r="D746">
        <v>5</v>
      </c>
      <c r="E746" t="s">
        <v>1804</v>
      </c>
    </row>
    <row r="747" spans="2:5" x14ac:dyDescent="0.4">
      <c r="B747" t="s">
        <v>1802</v>
      </c>
      <c r="C747" t="s">
        <v>1803</v>
      </c>
      <c r="D747">
        <v>5</v>
      </c>
      <c r="E747" t="s">
        <v>1804</v>
      </c>
    </row>
    <row r="748" spans="2:5" x14ac:dyDescent="0.4">
      <c r="B748" t="s">
        <v>1802</v>
      </c>
      <c r="C748" t="s">
        <v>1803</v>
      </c>
      <c r="D748">
        <v>5</v>
      </c>
      <c r="E748" t="s">
        <v>1804</v>
      </c>
    </row>
    <row r="749" spans="2:5" x14ac:dyDescent="0.4">
      <c r="B749" t="s">
        <v>1802</v>
      </c>
      <c r="C749" t="s">
        <v>1803</v>
      </c>
      <c r="D749">
        <v>5</v>
      </c>
      <c r="E749" t="s">
        <v>1804</v>
      </c>
    </row>
    <row r="750" spans="2:5" x14ac:dyDescent="0.4">
      <c r="B750" t="s">
        <v>1802</v>
      </c>
      <c r="C750" t="s">
        <v>1803</v>
      </c>
      <c r="D750">
        <v>5</v>
      </c>
      <c r="E750" t="s">
        <v>1804</v>
      </c>
    </row>
    <row r="751" spans="2:5" x14ac:dyDescent="0.4">
      <c r="B751" t="s">
        <v>1802</v>
      </c>
      <c r="C751" t="s">
        <v>1803</v>
      </c>
      <c r="D751">
        <v>5</v>
      </c>
      <c r="E751" t="s">
        <v>1804</v>
      </c>
    </row>
    <row r="752" spans="2:5" x14ac:dyDescent="0.4">
      <c r="B752" t="s">
        <v>1802</v>
      </c>
      <c r="C752" t="s">
        <v>1803</v>
      </c>
      <c r="D752">
        <v>5</v>
      </c>
      <c r="E752" t="s">
        <v>1804</v>
      </c>
    </row>
    <row r="753" spans="2:5" x14ac:dyDescent="0.4">
      <c r="B753" t="s">
        <v>1802</v>
      </c>
      <c r="C753" t="s">
        <v>1803</v>
      </c>
      <c r="D753">
        <v>5</v>
      </c>
      <c r="E753" t="s">
        <v>1804</v>
      </c>
    </row>
    <row r="754" spans="2:5" x14ac:dyDescent="0.4">
      <c r="B754" t="s">
        <v>1802</v>
      </c>
      <c r="C754" t="s">
        <v>1803</v>
      </c>
      <c r="D754">
        <v>5</v>
      </c>
      <c r="E754" t="s">
        <v>1804</v>
      </c>
    </row>
    <row r="755" spans="2:5" x14ac:dyDescent="0.4">
      <c r="B755" t="s">
        <v>1802</v>
      </c>
      <c r="C755" t="s">
        <v>1803</v>
      </c>
      <c r="D755">
        <v>5</v>
      </c>
      <c r="E755" t="s">
        <v>1804</v>
      </c>
    </row>
    <row r="756" spans="2:5" x14ac:dyDescent="0.4">
      <c r="B756" t="s">
        <v>1802</v>
      </c>
      <c r="C756" t="s">
        <v>1803</v>
      </c>
      <c r="D756">
        <v>5</v>
      </c>
      <c r="E756" t="s">
        <v>1804</v>
      </c>
    </row>
    <row r="757" spans="2:5" x14ac:dyDescent="0.4">
      <c r="B757" t="s">
        <v>1802</v>
      </c>
      <c r="C757" t="s">
        <v>1803</v>
      </c>
      <c r="D757">
        <v>5</v>
      </c>
      <c r="E757" t="s">
        <v>1804</v>
      </c>
    </row>
    <row r="758" spans="2:5" x14ac:dyDescent="0.4">
      <c r="B758" t="s">
        <v>1802</v>
      </c>
      <c r="C758" t="s">
        <v>1803</v>
      </c>
      <c r="D758">
        <v>5</v>
      </c>
      <c r="E758" t="s">
        <v>1804</v>
      </c>
    </row>
    <row r="759" spans="2:5" x14ac:dyDescent="0.4">
      <c r="B759" t="s">
        <v>1802</v>
      </c>
      <c r="C759" t="s">
        <v>1803</v>
      </c>
      <c r="D759">
        <v>5</v>
      </c>
      <c r="E759" t="s">
        <v>1804</v>
      </c>
    </row>
    <row r="760" spans="2:5" x14ac:dyDescent="0.4">
      <c r="B760" t="s">
        <v>1802</v>
      </c>
      <c r="C760" t="s">
        <v>1803</v>
      </c>
      <c r="D760">
        <v>5</v>
      </c>
      <c r="E760" t="s">
        <v>1804</v>
      </c>
    </row>
    <row r="761" spans="2:5" x14ac:dyDescent="0.4">
      <c r="B761" t="s">
        <v>1802</v>
      </c>
      <c r="C761" t="s">
        <v>1803</v>
      </c>
      <c r="D761">
        <v>5</v>
      </c>
      <c r="E761" t="s">
        <v>1804</v>
      </c>
    </row>
    <row r="762" spans="2:5" x14ac:dyDescent="0.4">
      <c r="B762" t="s">
        <v>1802</v>
      </c>
      <c r="C762" t="s">
        <v>1803</v>
      </c>
      <c r="D762">
        <v>5</v>
      </c>
      <c r="E762" t="s">
        <v>1804</v>
      </c>
    </row>
    <row r="763" spans="2:5" x14ac:dyDescent="0.4">
      <c r="B763" t="s">
        <v>1802</v>
      </c>
      <c r="C763" t="s">
        <v>1803</v>
      </c>
      <c r="D763">
        <v>5</v>
      </c>
      <c r="E763" t="s">
        <v>1804</v>
      </c>
    </row>
    <row r="764" spans="2:5" x14ac:dyDescent="0.4">
      <c r="B764" t="s">
        <v>1802</v>
      </c>
      <c r="C764" t="s">
        <v>1803</v>
      </c>
      <c r="D764">
        <v>5</v>
      </c>
      <c r="E764" t="s">
        <v>1804</v>
      </c>
    </row>
    <row r="765" spans="2:5" x14ac:dyDescent="0.4">
      <c r="B765" t="s">
        <v>1802</v>
      </c>
      <c r="C765" t="s">
        <v>1803</v>
      </c>
      <c r="D765">
        <v>5</v>
      </c>
      <c r="E765" t="s">
        <v>1804</v>
      </c>
    </row>
    <row r="766" spans="2:5" x14ac:dyDescent="0.4">
      <c r="B766" t="s">
        <v>1802</v>
      </c>
      <c r="C766" t="s">
        <v>1803</v>
      </c>
      <c r="D766">
        <v>5</v>
      </c>
      <c r="E766" t="s">
        <v>1804</v>
      </c>
    </row>
    <row r="767" spans="2:5" x14ac:dyDescent="0.4">
      <c r="B767" t="s">
        <v>1802</v>
      </c>
      <c r="C767" t="s">
        <v>1803</v>
      </c>
      <c r="D767">
        <v>5</v>
      </c>
      <c r="E767" t="s">
        <v>1804</v>
      </c>
    </row>
    <row r="768" spans="2:5" x14ac:dyDescent="0.4">
      <c r="B768" t="s">
        <v>1802</v>
      </c>
      <c r="C768" t="s">
        <v>1803</v>
      </c>
      <c r="D768">
        <v>5</v>
      </c>
      <c r="E768" t="s">
        <v>1804</v>
      </c>
    </row>
    <row r="769" spans="2:5" x14ac:dyDescent="0.4">
      <c r="B769" t="s">
        <v>1802</v>
      </c>
      <c r="C769" t="s">
        <v>1803</v>
      </c>
      <c r="D769">
        <v>5</v>
      </c>
      <c r="E769" t="s">
        <v>1804</v>
      </c>
    </row>
    <row r="770" spans="2:5" x14ac:dyDescent="0.4">
      <c r="B770" t="s">
        <v>1802</v>
      </c>
      <c r="C770" t="s">
        <v>1803</v>
      </c>
      <c r="D770">
        <v>5</v>
      </c>
      <c r="E770" t="s">
        <v>1804</v>
      </c>
    </row>
    <row r="771" spans="2:5" x14ac:dyDescent="0.4">
      <c r="B771" t="s">
        <v>1802</v>
      </c>
      <c r="C771" t="s">
        <v>1803</v>
      </c>
      <c r="D771">
        <v>5</v>
      </c>
      <c r="E771" t="s">
        <v>1804</v>
      </c>
    </row>
    <row r="772" spans="2:5" x14ac:dyDescent="0.4">
      <c r="B772" t="s">
        <v>1802</v>
      </c>
      <c r="C772" t="s">
        <v>1803</v>
      </c>
      <c r="D772">
        <v>5</v>
      </c>
      <c r="E772" t="s">
        <v>1804</v>
      </c>
    </row>
    <row r="773" spans="2:5" x14ac:dyDescent="0.4">
      <c r="B773" t="s">
        <v>1802</v>
      </c>
      <c r="C773" t="s">
        <v>1803</v>
      </c>
      <c r="D773">
        <v>5</v>
      </c>
      <c r="E773" t="s">
        <v>1804</v>
      </c>
    </row>
    <row r="774" spans="2:5" x14ac:dyDescent="0.4">
      <c r="B774" t="s">
        <v>1802</v>
      </c>
      <c r="C774" t="s">
        <v>1803</v>
      </c>
      <c r="D774">
        <v>5</v>
      </c>
      <c r="E774" t="s">
        <v>1804</v>
      </c>
    </row>
    <row r="775" spans="2:5" x14ac:dyDescent="0.4">
      <c r="B775" t="s">
        <v>1802</v>
      </c>
      <c r="C775" t="s">
        <v>1803</v>
      </c>
      <c r="D775">
        <v>5</v>
      </c>
      <c r="E775" t="s">
        <v>1804</v>
      </c>
    </row>
    <row r="776" spans="2:5" x14ac:dyDescent="0.4">
      <c r="B776" t="s">
        <v>1802</v>
      </c>
      <c r="C776" t="s">
        <v>1803</v>
      </c>
      <c r="D776">
        <v>5</v>
      </c>
      <c r="E776" t="s">
        <v>1804</v>
      </c>
    </row>
    <row r="777" spans="2:5" x14ac:dyDescent="0.4">
      <c r="B777" t="s">
        <v>1802</v>
      </c>
      <c r="C777" t="s">
        <v>1803</v>
      </c>
      <c r="D777">
        <v>5</v>
      </c>
      <c r="E777" t="s">
        <v>1804</v>
      </c>
    </row>
    <row r="778" spans="2:5" x14ac:dyDescent="0.4">
      <c r="B778" t="s">
        <v>1802</v>
      </c>
      <c r="C778" t="s">
        <v>1803</v>
      </c>
      <c r="D778">
        <v>5</v>
      </c>
      <c r="E778" t="s">
        <v>1804</v>
      </c>
    </row>
    <row r="779" spans="2:5" x14ac:dyDescent="0.4">
      <c r="B779" t="s">
        <v>1802</v>
      </c>
      <c r="C779" t="s">
        <v>1803</v>
      </c>
      <c r="D779">
        <v>5</v>
      </c>
      <c r="E779" t="s">
        <v>1804</v>
      </c>
    </row>
    <row r="780" spans="2:5" x14ac:dyDescent="0.4">
      <c r="B780" t="s">
        <v>1802</v>
      </c>
      <c r="C780" t="s">
        <v>1803</v>
      </c>
      <c r="D780">
        <v>5</v>
      </c>
      <c r="E780" t="s">
        <v>1804</v>
      </c>
    </row>
    <row r="781" spans="2:5" x14ac:dyDescent="0.4">
      <c r="B781" t="s">
        <v>1802</v>
      </c>
      <c r="C781" t="s">
        <v>1803</v>
      </c>
      <c r="D781">
        <v>5</v>
      </c>
      <c r="E781" t="s">
        <v>1804</v>
      </c>
    </row>
    <row r="782" spans="2:5" x14ac:dyDescent="0.4">
      <c r="B782" t="s">
        <v>1802</v>
      </c>
      <c r="C782" t="s">
        <v>1803</v>
      </c>
      <c r="D782">
        <v>5</v>
      </c>
      <c r="E782" t="s">
        <v>1804</v>
      </c>
    </row>
    <row r="783" spans="2:5" x14ac:dyDescent="0.4">
      <c r="B783" t="s">
        <v>1802</v>
      </c>
      <c r="C783" t="s">
        <v>1803</v>
      </c>
      <c r="D783">
        <v>5</v>
      </c>
      <c r="E783" t="s">
        <v>1804</v>
      </c>
    </row>
    <row r="784" spans="2:5" x14ac:dyDescent="0.4">
      <c r="B784" t="s">
        <v>1802</v>
      </c>
      <c r="C784" t="s">
        <v>1803</v>
      </c>
      <c r="D784">
        <v>5</v>
      </c>
      <c r="E784" t="s">
        <v>1804</v>
      </c>
    </row>
    <row r="785" spans="2:5" x14ac:dyDescent="0.4">
      <c r="B785" t="s">
        <v>1802</v>
      </c>
      <c r="C785" t="s">
        <v>1803</v>
      </c>
      <c r="D785">
        <v>5</v>
      </c>
      <c r="E785" t="s">
        <v>1804</v>
      </c>
    </row>
    <row r="786" spans="2:5" x14ac:dyDescent="0.4">
      <c r="B786" t="s">
        <v>1802</v>
      </c>
      <c r="C786" t="s">
        <v>1803</v>
      </c>
      <c r="D786">
        <v>5</v>
      </c>
      <c r="E786" t="s">
        <v>1804</v>
      </c>
    </row>
    <row r="787" spans="2:5" x14ac:dyDescent="0.4">
      <c r="B787" t="s">
        <v>1802</v>
      </c>
      <c r="C787" t="s">
        <v>1803</v>
      </c>
      <c r="D787">
        <v>5</v>
      </c>
      <c r="E787" t="s">
        <v>1804</v>
      </c>
    </row>
    <row r="788" spans="2:5" x14ac:dyDescent="0.4">
      <c r="B788" t="s">
        <v>1802</v>
      </c>
      <c r="C788" t="s">
        <v>1803</v>
      </c>
      <c r="D788">
        <v>5</v>
      </c>
      <c r="E788" t="s">
        <v>1804</v>
      </c>
    </row>
    <row r="789" spans="2:5" x14ac:dyDescent="0.4">
      <c r="B789" t="s">
        <v>1802</v>
      </c>
      <c r="C789" t="s">
        <v>1803</v>
      </c>
      <c r="D789">
        <v>5</v>
      </c>
      <c r="E789" t="s">
        <v>1804</v>
      </c>
    </row>
    <row r="790" spans="2:5" x14ac:dyDescent="0.4">
      <c r="B790" t="s">
        <v>1802</v>
      </c>
      <c r="C790" t="s">
        <v>1803</v>
      </c>
      <c r="D790">
        <v>5</v>
      </c>
      <c r="E790" t="s">
        <v>1804</v>
      </c>
    </row>
    <row r="791" spans="2:5" x14ac:dyDescent="0.4">
      <c r="B791" t="s">
        <v>1802</v>
      </c>
      <c r="C791" t="s">
        <v>1803</v>
      </c>
      <c r="D791">
        <v>5</v>
      </c>
      <c r="E791" t="s">
        <v>1804</v>
      </c>
    </row>
    <row r="792" spans="2:5" x14ac:dyDescent="0.4">
      <c r="B792" t="s">
        <v>1802</v>
      </c>
      <c r="C792" t="s">
        <v>1803</v>
      </c>
      <c r="D792">
        <v>5</v>
      </c>
      <c r="E792" t="s">
        <v>1804</v>
      </c>
    </row>
    <row r="793" spans="2:5" x14ac:dyDescent="0.4">
      <c r="B793" t="s">
        <v>1802</v>
      </c>
      <c r="C793" t="s">
        <v>1803</v>
      </c>
      <c r="D793">
        <v>5</v>
      </c>
      <c r="E793" t="s">
        <v>1804</v>
      </c>
    </row>
    <row r="794" spans="2:5" x14ac:dyDescent="0.4">
      <c r="B794" t="s">
        <v>1802</v>
      </c>
      <c r="C794" t="s">
        <v>1803</v>
      </c>
      <c r="D794">
        <v>5</v>
      </c>
      <c r="E794" t="s">
        <v>1804</v>
      </c>
    </row>
    <row r="795" spans="2:5" x14ac:dyDescent="0.4">
      <c r="B795" t="s">
        <v>1802</v>
      </c>
      <c r="C795" t="s">
        <v>1803</v>
      </c>
      <c r="D795">
        <v>5</v>
      </c>
      <c r="E795" t="s">
        <v>1804</v>
      </c>
    </row>
    <row r="796" spans="2:5" x14ac:dyDescent="0.4">
      <c r="B796" t="s">
        <v>1802</v>
      </c>
      <c r="C796" t="s">
        <v>1803</v>
      </c>
      <c r="D796">
        <v>5</v>
      </c>
      <c r="E796" t="s">
        <v>1804</v>
      </c>
    </row>
    <row r="797" spans="2:5" x14ac:dyDescent="0.4">
      <c r="B797" t="s">
        <v>1802</v>
      </c>
      <c r="C797" t="s">
        <v>1803</v>
      </c>
      <c r="D797">
        <v>5</v>
      </c>
      <c r="E797" t="s">
        <v>1804</v>
      </c>
    </row>
    <row r="798" spans="2:5" x14ac:dyDescent="0.4">
      <c r="B798" t="s">
        <v>1802</v>
      </c>
      <c r="C798" t="s">
        <v>1803</v>
      </c>
      <c r="D798">
        <v>5</v>
      </c>
      <c r="E798" t="s">
        <v>1804</v>
      </c>
    </row>
    <row r="799" spans="2:5" x14ac:dyDescent="0.4">
      <c r="B799" t="s">
        <v>1802</v>
      </c>
      <c r="C799" t="s">
        <v>1803</v>
      </c>
      <c r="D799">
        <v>5</v>
      </c>
      <c r="E799" t="s">
        <v>1804</v>
      </c>
    </row>
    <row r="800" spans="2:5" x14ac:dyDescent="0.4">
      <c r="B800" t="s">
        <v>1802</v>
      </c>
      <c r="C800" t="s">
        <v>1803</v>
      </c>
      <c r="D800">
        <v>5</v>
      </c>
      <c r="E800" t="s">
        <v>1804</v>
      </c>
    </row>
    <row r="801" spans="2:5" x14ac:dyDescent="0.4">
      <c r="B801" t="s">
        <v>1802</v>
      </c>
      <c r="C801" t="s">
        <v>1803</v>
      </c>
      <c r="D801">
        <v>5</v>
      </c>
      <c r="E801" t="s">
        <v>1804</v>
      </c>
    </row>
    <row r="802" spans="2:5" x14ac:dyDescent="0.4">
      <c r="B802" t="s">
        <v>1802</v>
      </c>
      <c r="C802" t="s">
        <v>1803</v>
      </c>
      <c r="D802">
        <v>5</v>
      </c>
      <c r="E802" t="s">
        <v>1804</v>
      </c>
    </row>
    <row r="803" spans="2:5" x14ac:dyDescent="0.4">
      <c r="B803" t="s">
        <v>1802</v>
      </c>
      <c r="C803" t="s">
        <v>1803</v>
      </c>
      <c r="D803">
        <v>5</v>
      </c>
      <c r="E803" t="s">
        <v>1804</v>
      </c>
    </row>
    <row r="804" spans="2:5" x14ac:dyDescent="0.4">
      <c r="B804" t="s">
        <v>1802</v>
      </c>
      <c r="C804" t="s">
        <v>1803</v>
      </c>
      <c r="D804">
        <v>5</v>
      </c>
      <c r="E804" t="s">
        <v>1804</v>
      </c>
    </row>
    <row r="805" spans="2:5" x14ac:dyDescent="0.4">
      <c r="B805" t="s">
        <v>1802</v>
      </c>
      <c r="C805" t="s">
        <v>1803</v>
      </c>
      <c r="D805">
        <v>5</v>
      </c>
      <c r="E805" t="s">
        <v>1804</v>
      </c>
    </row>
    <row r="806" spans="2:5" x14ac:dyDescent="0.4">
      <c r="B806" t="s">
        <v>1802</v>
      </c>
      <c r="C806" t="s">
        <v>1803</v>
      </c>
      <c r="D806">
        <v>5</v>
      </c>
      <c r="E806" t="s">
        <v>1804</v>
      </c>
    </row>
    <row r="807" spans="2:5" x14ac:dyDescent="0.4">
      <c r="B807" t="s">
        <v>1802</v>
      </c>
      <c r="C807" t="s">
        <v>1803</v>
      </c>
      <c r="D807">
        <v>5</v>
      </c>
      <c r="E807" t="s">
        <v>1804</v>
      </c>
    </row>
    <row r="808" spans="2:5" x14ac:dyDescent="0.4">
      <c r="B808" t="s">
        <v>1802</v>
      </c>
      <c r="C808" t="s">
        <v>1803</v>
      </c>
      <c r="D808">
        <v>5</v>
      </c>
      <c r="E808" t="s">
        <v>1804</v>
      </c>
    </row>
    <row r="809" spans="2:5" x14ac:dyDescent="0.4">
      <c r="B809" t="s">
        <v>1802</v>
      </c>
      <c r="C809" t="s">
        <v>1803</v>
      </c>
      <c r="D809">
        <v>5</v>
      </c>
      <c r="E809" t="s">
        <v>1804</v>
      </c>
    </row>
    <row r="810" spans="2:5" x14ac:dyDescent="0.4">
      <c r="B810" t="s">
        <v>1802</v>
      </c>
      <c r="C810" t="s">
        <v>1803</v>
      </c>
      <c r="D810">
        <v>5</v>
      </c>
      <c r="E810" t="s">
        <v>1804</v>
      </c>
    </row>
    <row r="811" spans="2:5" x14ac:dyDescent="0.4">
      <c r="B811" t="s">
        <v>1802</v>
      </c>
      <c r="C811" t="s">
        <v>1803</v>
      </c>
      <c r="D811">
        <v>5</v>
      </c>
      <c r="E811" t="s">
        <v>1804</v>
      </c>
    </row>
    <row r="812" spans="2:5" x14ac:dyDescent="0.4">
      <c r="B812" t="s">
        <v>1802</v>
      </c>
      <c r="C812" t="s">
        <v>1803</v>
      </c>
      <c r="D812">
        <v>5</v>
      </c>
      <c r="E812" t="s">
        <v>1804</v>
      </c>
    </row>
    <row r="813" spans="2:5" x14ac:dyDescent="0.4">
      <c r="B813" t="s">
        <v>1802</v>
      </c>
      <c r="C813" t="s">
        <v>1803</v>
      </c>
      <c r="D813">
        <v>5</v>
      </c>
      <c r="E813" t="s">
        <v>1804</v>
      </c>
    </row>
    <row r="814" spans="2:5" x14ac:dyDescent="0.4">
      <c r="B814" t="s">
        <v>1802</v>
      </c>
      <c r="C814" t="s">
        <v>1803</v>
      </c>
      <c r="D814">
        <v>5</v>
      </c>
      <c r="E814" t="s">
        <v>1804</v>
      </c>
    </row>
    <row r="815" spans="2:5" x14ac:dyDescent="0.4">
      <c r="B815" t="s">
        <v>1802</v>
      </c>
      <c r="C815" t="s">
        <v>1803</v>
      </c>
      <c r="D815">
        <v>5</v>
      </c>
      <c r="E815" t="s">
        <v>1804</v>
      </c>
    </row>
    <row r="816" spans="2:5" x14ac:dyDescent="0.4">
      <c r="B816" t="s">
        <v>1802</v>
      </c>
      <c r="C816" t="s">
        <v>1803</v>
      </c>
      <c r="D816">
        <v>5</v>
      </c>
      <c r="E816" t="s">
        <v>1804</v>
      </c>
    </row>
    <row r="817" spans="2:5" x14ac:dyDescent="0.4">
      <c r="B817" t="s">
        <v>1802</v>
      </c>
      <c r="C817" t="s">
        <v>1803</v>
      </c>
      <c r="D817">
        <v>5</v>
      </c>
      <c r="E817" t="s">
        <v>1804</v>
      </c>
    </row>
    <row r="818" spans="2:5" x14ac:dyDescent="0.4">
      <c r="B818" t="s">
        <v>1802</v>
      </c>
      <c r="C818" t="s">
        <v>1803</v>
      </c>
      <c r="D818">
        <v>5</v>
      </c>
      <c r="E818" t="s">
        <v>1804</v>
      </c>
    </row>
    <row r="819" spans="2:5" x14ac:dyDescent="0.4">
      <c r="B819" t="s">
        <v>1802</v>
      </c>
      <c r="C819" t="s">
        <v>1803</v>
      </c>
      <c r="D819">
        <v>5</v>
      </c>
      <c r="E819" t="s">
        <v>1804</v>
      </c>
    </row>
    <row r="820" spans="2:5" x14ac:dyDescent="0.4">
      <c r="B820" t="s">
        <v>1802</v>
      </c>
      <c r="C820" t="s">
        <v>1803</v>
      </c>
      <c r="D820">
        <v>5</v>
      </c>
      <c r="E820" t="s">
        <v>1804</v>
      </c>
    </row>
    <row r="821" spans="2:5" x14ac:dyDescent="0.4">
      <c r="B821" t="s">
        <v>1802</v>
      </c>
      <c r="C821" t="s">
        <v>1803</v>
      </c>
      <c r="D821">
        <v>5</v>
      </c>
      <c r="E821" t="s">
        <v>1804</v>
      </c>
    </row>
    <row r="822" spans="2:5" x14ac:dyDescent="0.4">
      <c r="B822" t="s">
        <v>1802</v>
      </c>
      <c r="C822" t="s">
        <v>1803</v>
      </c>
      <c r="D822">
        <v>5</v>
      </c>
      <c r="E822" t="s">
        <v>1804</v>
      </c>
    </row>
    <row r="823" spans="2:5" x14ac:dyDescent="0.4">
      <c r="B823" t="s">
        <v>1802</v>
      </c>
      <c r="C823" t="s">
        <v>1803</v>
      </c>
      <c r="D823">
        <v>5</v>
      </c>
      <c r="E823" t="s">
        <v>1804</v>
      </c>
    </row>
    <row r="824" spans="2:5" x14ac:dyDescent="0.4">
      <c r="B824" t="s">
        <v>1802</v>
      </c>
      <c r="C824" t="s">
        <v>1803</v>
      </c>
      <c r="D824">
        <v>5</v>
      </c>
      <c r="E824" t="s">
        <v>1804</v>
      </c>
    </row>
    <row r="825" spans="2:5" x14ac:dyDescent="0.4">
      <c r="B825" t="s">
        <v>1802</v>
      </c>
      <c r="C825" t="s">
        <v>1803</v>
      </c>
      <c r="D825">
        <v>5</v>
      </c>
      <c r="E825" t="s">
        <v>1804</v>
      </c>
    </row>
    <row r="826" spans="2:5" x14ac:dyDescent="0.4">
      <c r="B826" t="s">
        <v>1802</v>
      </c>
      <c r="C826" t="s">
        <v>1803</v>
      </c>
      <c r="D826">
        <v>5</v>
      </c>
      <c r="E826" t="s">
        <v>1804</v>
      </c>
    </row>
    <row r="827" spans="2:5" x14ac:dyDescent="0.4">
      <c r="B827" t="s">
        <v>1802</v>
      </c>
      <c r="C827" t="s">
        <v>1803</v>
      </c>
      <c r="D827">
        <v>5</v>
      </c>
      <c r="E827" t="s">
        <v>1804</v>
      </c>
    </row>
    <row r="828" spans="2:5" x14ac:dyDescent="0.4">
      <c r="B828" t="s">
        <v>1802</v>
      </c>
      <c r="C828" t="s">
        <v>1803</v>
      </c>
      <c r="D828">
        <v>5</v>
      </c>
      <c r="E828" t="s">
        <v>1804</v>
      </c>
    </row>
    <row r="829" spans="2:5" x14ac:dyDescent="0.4">
      <c r="B829" t="s">
        <v>1802</v>
      </c>
      <c r="C829" t="s">
        <v>1803</v>
      </c>
      <c r="D829">
        <v>5</v>
      </c>
      <c r="E829" t="s">
        <v>1804</v>
      </c>
    </row>
    <row r="830" spans="2:5" x14ac:dyDescent="0.4">
      <c r="B830" t="s">
        <v>1802</v>
      </c>
      <c r="C830" t="s">
        <v>1803</v>
      </c>
      <c r="D830">
        <v>5</v>
      </c>
      <c r="E830" t="s">
        <v>1804</v>
      </c>
    </row>
    <row r="831" spans="2:5" x14ac:dyDescent="0.4">
      <c r="B831" t="s">
        <v>1802</v>
      </c>
      <c r="C831" t="s">
        <v>1803</v>
      </c>
      <c r="D831">
        <v>5</v>
      </c>
      <c r="E831" t="s">
        <v>1804</v>
      </c>
    </row>
    <row r="832" spans="2:5" x14ac:dyDescent="0.4">
      <c r="B832" t="s">
        <v>1802</v>
      </c>
      <c r="C832" t="s">
        <v>1803</v>
      </c>
      <c r="D832">
        <v>5</v>
      </c>
      <c r="E832" t="s">
        <v>1804</v>
      </c>
    </row>
    <row r="833" spans="2:5" x14ac:dyDescent="0.4">
      <c r="B833" t="s">
        <v>1802</v>
      </c>
      <c r="C833" t="s">
        <v>1803</v>
      </c>
      <c r="D833">
        <v>5</v>
      </c>
      <c r="E833" t="s">
        <v>1804</v>
      </c>
    </row>
    <row r="834" spans="2:5" x14ac:dyDescent="0.4">
      <c r="B834" t="s">
        <v>1802</v>
      </c>
      <c r="C834" t="s">
        <v>1803</v>
      </c>
      <c r="D834">
        <v>5</v>
      </c>
      <c r="E834" t="s">
        <v>1804</v>
      </c>
    </row>
    <row r="835" spans="2:5" x14ac:dyDescent="0.4">
      <c r="B835" t="s">
        <v>1802</v>
      </c>
      <c r="C835" t="s">
        <v>1803</v>
      </c>
      <c r="D835">
        <v>5</v>
      </c>
      <c r="E835" t="s">
        <v>1804</v>
      </c>
    </row>
    <row r="836" spans="2:5" x14ac:dyDescent="0.4">
      <c r="B836" t="s">
        <v>1802</v>
      </c>
      <c r="C836" t="s">
        <v>1803</v>
      </c>
      <c r="D836">
        <v>5</v>
      </c>
      <c r="E836" t="s">
        <v>1804</v>
      </c>
    </row>
    <row r="837" spans="2:5" x14ac:dyDescent="0.4">
      <c r="B837" t="s">
        <v>1802</v>
      </c>
      <c r="C837" t="s">
        <v>1803</v>
      </c>
      <c r="D837">
        <v>5</v>
      </c>
      <c r="E837" t="s">
        <v>1804</v>
      </c>
    </row>
    <row r="838" spans="2:5" x14ac:dyDescent="0.4">
      <c r="B838" t="s">
        <v>1802</v>
      </c>
      <c r="C838" t="s">
        <v>1803</v>
      </c>
      <c r="D838">
        <v>5</v>
      </c>
      <c r="E838" t="s">
        <v>1804</v>
      </c>
    </row>
    <row r="839" spans="2:5" x14ac:dyDescent="0.4">
      <c r="B839" t="s">
        <v>1802</v>
      </c>
      <c r="C839" t="s">
        <v>1803</v>
      </c>
      <c r="D839">
        <v>5</v>
      </c>
      <c r="E839" t="s">
        <v>1804</v>
      </c>
    </row>
    <row r="840" spans="2:5" x14ac:dyDescent="0.4">
      <c r="B840" t="s">
        <v>1802</v>
      </c>
      <c r="C840" t="s">
        <v>1803</v>
      </c>
      <c r="D840">
        <v>5</v>
      </c>
      <c r="E840" t="s">
        <v>1804</v>
      </c>
    </row>
    <row r="841" spans="2:5" x14ac:dyDescent="0.4">
      <c r="B841" t="s">
        <v>1802</v>
      </c>
      <c r="C841" t="s">
        <v>1803</v>
      </c>
      <c r="D841">
        <v>5</v>
      </c>
      <c r="E841" t="s">
        <v>1804</v>
      </c>
    </row>
    <row r="842" spans="2:5" x14ac:dyDescent="0.4">
      <c r="B842" t="s">
        <v>1802</v>
      </c>
      <c r="C842" t="s">
        <v>1803</v>
      </c>
      <c r="D842">
        <v>5</v>
      </c>
      <c r="E842" t="s">
        <v>1804</v>
      </c>
    </row>
    <row r="843" spans="2:5" x14ac:dyDescent="0.4">
      <c r="B843" t="s">
        <v>1802</v>
      </c>
      <c r="C843" t="s">
        <v>1803</v>
      </c>
      <c r="D843">
        <v>5</v>
      </c>
      <c r="E843" t="s">
        <v>1804</v>
      </c>
    </row>
    <row r="844" spans="2:5" x14ac:dyDescent="0.4">
      <c r="B844" t="s">
        <v>1802</v>
      </c>
      <c r="C844" t="s">
        <v>1803</v>
      </c>
      <c r="D844">
        <v>5</v>
      </c>
      <c r="E844" t="s">
        <v>1804</v>
      </c>
    </row>
    <row r="845" spans="2:5" x14ac:dyDescent="0.4">
      <c r="B845" t="s">
        <v>1802</v>
      </c>
      <c r="C845" t="s">
        <v>1803</v>
      </c>
      <c r="D845">
        <v>5</v>
      </c>
      <c r="E845" t="s">
        <v>1804</v>
      </c>
    </row>
    <row r="846" spans="2:5" x14ac:dyDescent="0.4">
      <c r="B846" t="s">
        <v>1802</v>
      </c>
      <c r="C846" t="s">
        <v>1803</v>
      </c>
      <c r="D846">
        <v>5</v>
      </c>
      <c r="E846" t="s">
        <v>1804</v>
      </c>
    </row>
    <row r="847" spans="2:5" x14ac:dyDescent="0.4">
      <c r="B847" t="s">
        <v>1802</v>
      </c>
      <c r="C847" t="s">
        <v>1803</v>
      </c>
      <c r="D847">
        <v>5</v>
      </c>
      <c r="E847" t="s">
        <v>1804</v>
      </c>
    </row>
    <row r="848" spans="2:5" x14ac:dyDescent="0.4">
      <c r="B848" t="s">
        <v>1802</v>
      </c>
      <c r="C848" t="s">
        <v>1803</v>
      </c>
      <c r="D848">
        <v>5</v>
      </c>
      <c r="E848" t="s">
        <v>1804</v>
      </c>
    </row>
    <row r="849" spans="2:5" x14ac:dyDescent="0.4">
      <c r="B849" t="s">
        <v>1802</v>
      </c>
      <c r="C849" t="s">
        <v>1803</v>
      </c>
      <c r="D849">
        <v>5</v>
      </c>
      <c r="E849" t="s">
        <v>1804</v>
      </c>
    </row>
    <row r="850" spans="2:5" x14ac:dyDescent="0.4">
      <c r="B850" t="s">
        <v>1802</v>
      </c>
      <c r="C850" t="s">
        <v>1803</v>
      </c>
      <c r="D850">
        <v>5</v>
      </c>
      <c r="E850" t="s">
        <v>1804</v>
      </c>
    </row>
    <row r="851" spans="2:5" x14ac:dyDescent="0.4">
      <c r="B851" t="s">
        <v>1802</v>
      </c>
      <c r="C851" t="s">
        <v>1803</v>
      </c>
      <c r="D851">
        <v>5</v>
      </c>
      <c r="E851" t="s">
        <v>1804</v>
      </c>
    </row>
    <row r="852" spans="2:5" x14ac:dyDescent="0.4">
      <c r="B852" t="s">
        <v>1802</v>
      </c>
      <c r="C852" t="s">
        <v>1803</v>
      </c>
      <c r="D852">
        <v>5</v>
      </c>
      <c r="E852" t="s">
        <v>1804</v>
      </c>
    </row>
    <row r="853" spans="2:5" x14ac:dyDescent="0.4">
      <c r="B853" t="s">
        <v>1802</v>
      </c>
      <c r="C853" t="s">
        <v>1803</v>
      </c>
      <c r="D853">
        <v>5</v>
      </c>
      <c r="E853" t="s">
        <v>1804</v>
      </c>
    </row>
    <row r="854" spans="2:5" x14ac:dyDescent="0.4">
      <c r="B854" t="s">
        <v>1802</v>
      </c>
      <c r="C854" t="s">
        <v>1803</v>
      </c>
      <c r="D854">
        <v>5</v>
      </c>
      <c r="E854" t="s">
        <v>1804</v>
      </c>
    </row>
    <row r="855" spans="2:5" x14ac:dyDescent="0.4">
      <c r="B855" t="s">
        <v>1802</v>
      </c>
      <c r="C855" t="s">
        <v>1803</v>
      </c>
      <c r="D855">
        <v>5</v>
      </c>
      <c r="E855" t="s">
        <v>1804</v>
      </c>
    </row>
    <row r="856" spans="2:5" x14ac:dyDescent="0.4">
      <c r="B856" t="s">
        <v>1802</v>
      </c>
      <c r="C856" t="s">
        <v>1803</v>
      </c>
      <c r="D856">
        <v>5</v>
      </c>
      <c r="E856" t="s">
        <v>1804</v>
      </c>
    </row>
    <row r="857" spans="2:5" x14ac:dyDescent="0.4">
      <c r="B857" t="s">
        <v>1802</v>
      </c>
      <c r="C857" t="s">
        <v>1803</v>
      </c>
      <c r="D857">
        <v>5</v>
      </c>
      <c r="E857" t="s">
        <v>1804</v>
      </c>
    </row>
    <row r="858" spans="2:5" x14ac:dyDescent="0.4">
      <c r="B858" t="s">
        <v>1802</v>
      </c>
      <c r="C858" t="s">
        <v>1803</v>
      </c>
      <c r="D858">
        <v>5</v>
      </c>
      <c r="E858" t="s">
        <v>1804</v>
      </c>
    </row>
    <row r="859" spans="2:5" x14ac:dyDescent="0.4">
      <c r="B859" t="s">
        <v>1802</v>
      </c>
      <c r="C859" t="s">
        <v>1803</v>
      </c>
      <c r="D859">
        <v>5</v>
      </c>
      <c r="E859" t="s">
        <v>1804</v>
      </c>
    </row>
    <row r="860" spans="2:5" x14ac:dyDescent="0.4">
      <c r="B860" t="s">
        <v>1802</v>
      </c>
      <c r="C860" t="s">
        <v>1803</v>
      </c>
      <c r="D860">
        <v>5</v>
      </c>
      <c r="E860" t="s">
        <v>1804</v>
      </c>
    </row>
    <row r="861" spans="2:5" x14ac:dyDescent="0.4">
      <c r="B861" t="s">
        <v>1802</v>
      </c>
      <c r="C861" t="s">
        <v>1803</v>
      </c>
      <c r="D861">
        <v>5</v>
      </c>
      <c r="E861" t="s">
        <v>1804</v>
      </c>
    </row>
    <row r="862" spans="2:5" x14ac:dyDescent="0.4">
      <c r="B862" t="s">
        <v>1802</v>
      </c>
      <c r="C862" t="s">
        <v>1803</v>
      </c>
      <c r="D862">
        <v>5</v>
      </c>
      <c r="E862" t="s">
        <v>1804</v>
      </c>
    </row>
    <row r="863" spans="2:5" x14ac:dyDescent="0.4">
      <c r="B863" t="s">
        <v>1802</v>
      </c>
      <c r="C863" t="s">
        <v>1803</v>
      </c>
      <c r="D863">
        <v>5</v>
      </c>
      <c r="E863" t="s">
        <v>1804</v>
      </c>
    </row>
    <row r="864" spans="2:5" x14ac:dyDescent="0.4">
      <c r="B864" t="s">
        <v>1802</v>
      </c>
      <c r="C864" t="s">
        <v>1803</v>
      </c>
      <c r="D864">
        <v>5</v>
      </c>
      <c r="E864" t="s">
        <v>1804</v>
      </c>
    </row>
    <row r="865" spans="2:5" x14ac:dyDescent="0.4">
      <c r="B865" t="s">
        <v>1802</v>
      </c>
      <c r="C865" t="s">
        <v>1803</v>
      </c>
      <c r="D865">
        <v>5</v>
      </c>
      <c r="E865" t="s">
        <v>1804</v>
      </c>
    </row>
    <row r="866" spans="2:5" x14ac:dyDescent="0.4">
      <c r="B866" t="s">
        <v>1802</v>
      </c>
      <c r="C866" t="s">
        <v>1803</v>
      </c>
      <c r="D866">
        <v>5</v>
      </c>
      <c r="E866" t="s">
        <v>1804</v>
      </c>
    </row>
    <row r="867" spans="2:5" x14ac:dyDescent="0.4">
      <c r="B867" t="s">
        <v>1802</v>
      </c>
      <c r="C867" t="s">
        <v>1803</v>
      </c>
      <c r="D867">
        <v>5</v>
      </c>
      <c r="E867" t="s">
        <v>1804</v>
      </c>
    </row>
    <row r="868" spans="2:5" x14ac:dyDescent="0.4">
      <c r="B868" t="s">
        <v>1802</v>
      </c>
      <c r="C868" t="s">
        <v>1803</v>
      </c>
      <c r="D868">
        <v>5</v>
      </c>
      <c r="E868" t="s">
        <v>1804</v>
      </c>
    </row>
    <row r="869" spans="2:5" x14ac:dyDescent="0.4">
      <c r="B869" t="s">
        <v>1802</v>
      </c>
      <c r="C869" t="s">
        <v>1803</v>
      </c>
      <c r="D869">
        <v>5</v>
      </c>
      <c r="E869" t="s">
        <v>1804</v>
      </c>
    </row>
    <row r="870" spans="2:5" x14ac:dyDescent="0.4">
      <c r="B870" t="s">
        <v>1802</v>
      </c>
      <c r="C870" t="s">
        <v>1803</v>
      </c>
      <c r="D870">
        <v>5</v>
      </c>
      <c r="E870" t="s">
        <v>1804</v>
      </c>
    </row>
    <row r="871" spans="2:5" x14ac:dyDescent="0.4">
      <c r="B871" t="s">
        <v>1802</v>
      </c>
      <c r="C871" t="s">
        <v>1803</v>
      </c>
      <c r="D871">
        <v>5</v>
      </c>
      <c r="E871" t="s">
        <v>1804</v>
      </c>
    </row>
    <row r="872" spans="2:5" x14ac:dyDescent="0.4">
      <c r="B872" t="s">
        <v>1802</v>
      </c>
      <c r="C872" t="s">
        <v>1803</v>
      </c>
      <c r="D872">
        <v>5</v>
      </c>
      <c r="E872" t="s">
        <v>1804</v>
      </c>
    </row>
    <row r="873" spans="2:5" x14ac:dyDescent="0.4">
      <c r="B873" t="s">
        <v>1802</v>
      </c>
      <c r="C873" t="s">
        <v>1803</v>
      </c>
      <c r="D873">
        <v>5</v>
      </c>
      <c r="E873" t="s">
        <v>1804</v>
      </c>
    </row>
    <row r="874" spans="2:5" x14ac:dyDescent="0.4">
      <c r="B874" t="s">
        <v>1802</v>
      </c>
      <c r="C874" t="s">
        <v>1803</v>
      </c>
      <c r="D874">
        <v>5</v>
      </c>
      <c r="E874" t="s">
        <v>1804</v>
      </c>
    </row>
    <row r="875" spans="2:5" x14ac:dyDescent="0.4">
      <c r="B875" t="s">
        <v>1802</v>
      </c>
      <c r="C875" t="s">
        <v>1803</v>
      </c>
      <c r="D875">
        <v>5</v>
      </c>
      <c r="E875" t="s">
        <v>1804</v>
      </c>
    </row>
    <row r="876" spans="2:5" x14ac:dyDescent="0.4">
      <c r="B876" t="s">
        <v>1802</v>
      </c>
      <c r="C876" t="s">
        <v>1803</v>
      </c>
      <c r="D876">
        <v>5</v>
      </c>
      <c r="E876" t="s">
        <v>1804</v>
      </c>
    </row>
    <row r="877" spans="2:5" x14ac:dyDescent="0.4">
      <c r="B877" t="s">
        <v>1802</v>
      </c>
      <c r="C877" t="s">
        <v>1803</v>
      </c>
      <c r="D877">
        <v>5</v>
      </c>
      <c r="E877" t="s">
        <v>1804</v>
      </c>
    </row>
    <row r="878" spans="2:5" x14ac:dyDescent="0.4">
      <c r="B878" t="s">
        <v>1802</v>
      </c>
      <c r="C878" t="s">
        <v>1803</v>
      </c>
      <c r="D878">
        <v>5</v>
      </c>
      <c r="E878" t="s">
        <v>1804</v>
      </c>
    </row>
    <row r="879" spans="2:5" x14ac:dyDescent="0.4">
      <c r="B879" t="s">
        <v>1802</v>
      </c>
      <c r="C879" t="s">
        <v>1803</v>
      </c>
      <c r="D879">
        <v>5</v>
      </c>
      <c r="E879" t="s">
        <v>1804</v>
      </c>
    </row>
    <row r="880" spans="2:5" x14ac:dyDescent="0.4">
      <c r="B880" t="s">
        <v>1802</v>
      </c>
      <c r="C880" t="s">
        <v>1803</v>
      </c>
      <c r="D880">
        <v>5</v>
      </c>
      <c r="E880" t="s">
        <v>1804</v>
      </c>
    </row>
    <row r="881" spans="2:5" x14ac:dyDescent="0.4">
      <c r="B881" t="s">
        <v>1802</v>
      </c>
      <c r="C881" t="s">
        <v>1803</v>
      </c>
      <c r="D881">
        <v>5</v>
      </c>
      <c r="E881" t="s">
        <v>1804</v>
      </c>
    </row>
    <row r="882" spans="2:5" x14ac:dyDescent="0.4">
      <c r="B882" t="s">
        <v>1802</v>
      </c>
      <c r="C882" t="s">
        <v>1803</v>
      </c>
      <c r="D882">
        <v>5</v>
      </c>
      <c r="E882" t="s">
        <v>1804</v>
      </c>
    </row>
    <row r="883" spans="2:5" x14ac:dyDescent="0.4">
      <c r="B883" t="s">
        <v>1802</v>
      </c>
      <c r="C883" t="s">
        <v>1803</v>
      </c>
      <c r="D883">
        <v>5</v>
      </c>
      <c r="E883" t="s">
        <v>1804</v>
      </c>
    </row>
    <row r="884" spans="2:5" x14ac:dyDescent="0.4">
      <c r="B884" t="s">
        <v>1802</v>
      </c>
      <c r="C884" t="s">
        <v>1803</v>
      </c>
      <c r="D884">
        <v>5</v>
      </c>
      <c r="E884" t="s">
        <v>1804</v>
      </c>
    </row>
    <row r="885" spans="2:5" x14ac:dyDescent="0.4">
      <c r="B885" t="s">
        <v>1802</v>
      </c>
      <c r="C885" t="s">
        <v>1803</v>
      </c>
      <c r="D885">
        <v>5</v>
      </c>
      <c r="E885" t="s">
        <v>1804</v>
      </c>
    </row>
    <row r="886" spans="2:5" x14ac:dyDescent="0.4">
      <c r="B886" t="s">
        <v>1802</v>
      </c>
      <c r="C886" t="s">
        <v>1803</v>
      </c>
      <c r="D886">
        <v>5</v>
      </c>
      <c r="E886" t="s">
        <v>1804</v>
      </c>
    </row>
    <row r="887" spans="2:5" x14ac:dyDescent="0.4">
      <c r="B887" t="s">
        <v>1802</v>
      </c>
      <c r="C887" t="s">
        <v>1803</v>
      </c>
      <c r="D887">
        <v>5</v>
      </c>
      <c r="E887" t="s">
        <v>1804</v>
      </c>
    </row>
    <row r="888" spans="2:5" x14ac:dyDescent="0.4">
      <c r="B888" t="s">
        <v>1802</v>
      </c>
      <c r="C888" t="s">
        <v>1803</v>
      </c>
      <c r="D888">
        <v>5</v>
      </c>
      <c r="E888" t="s">
        <v>1804</v>
      </c>
    </row>
    <row r="889" spans="2:5" x14ac:dyDescent="0.4">
      <c r="B889" t="s">
        <v>1802</v>
      </c>
      <c r="C889" t="s">
        <v>1803</v>
      </c>
      <c r="D889">
        <v>5</v>
      </c>
      <c r="E889" t="s">
        <v>1804</v>
      </c>
    </row>
    <row r="890" spans="2:5" x14ac:dyDescent="0.4">
      <c r="B890" t="s">
        <v>1802</v>
      </c>
      <c r="C890" t="s">
        <v>1803</v>
      </c>
      <c r="D890">
        <v>5</v>
      </c>
      <c r="E890" t="s">
        <v>1804</v>
      </c>
    </row>
    <row r="891" spans="2:5" x14ac:dyDescent="0.4">
      <c r="B891" t="s">
        <v>1802</v>
      </c>
      <c r="C891" t="s">
        <v>1803</v>
      </c>
      <c r="D891">
        <v>5</v>
      </c>
      <c r="E891" t="s">
        <v>1804</v>
      </c>
    </row>
    <row r="892" spans="2:5" x14ac:dyDescent="0.4">
      <c r="B892" t="s">
        <v>1802</v>
      </c>
      <c r="C892" t="s">
        <v>1803</v>
      </c>
      <c r="D892">
        <v>5</v>
      </c>
      <c r="E892" t="s">
        <v>1804</v>
      </c>
    </row>
    <row r="893" spans="2:5" x14ac:dyDescent="0.4">
      <c r="B893" t="s">
        <v>1802</v>
      </c>
      <c r="C893" t="s">
        <v>1803</v>
      </c>
      <c r="D893">
        <v>5</v>
      </c>
      <c r="E893" t="s">
        <v>1804</v>
      </c>
    </row>
    <row r="894" spans="2:5" x14ac:dyDescent="0.4">
      <c r="B894" t="s">
        <v>1802</v>
      </c>
      <c r="C894" t="s">
        <v>1803</v>
      </c>
      <c r="D894">
        <v>5</v>
      </c>
      <c r="E894" t="s">
        <v>1804</v>
      </c>
    </row>
    <row r="895" spans="2:5" x14ac:dyDescent="0.4">
      <c r="B895" t="s">
        <v>1802</v>
      </c>
      <c r="C895" t="s">
        <v>1803</v>
      </c>
      <c r="D895">
        <v>5</v>
      </c>
      <c r="E895" t="s">
        <v>1804</v>
      </c>
    </row>
    <row r="896" spans="2:5" x14ac:dyDescent="0.4">
      <c r="B896" t="s">
        <v>1802</v>
      </c>
      <c r="C896" t="s">
        <v>1803</v>
      </c>
      <c r="D896">
        <v>5</v>
      </c>
      <c r="E896" t="s">
        <v>1804</v>
      </c>
    </row>
    <row r="897" spans="2:5" x14ac:dyDescent="0.4">
      <c r="B897" t="s">
        <v>1802</v>
      </c>
      <c r="C897" t="s">
        <v>1803</v>
      </c>
      <c r="D897">
        <v>5</v>
      </c>
      <c r="E897" t="s">
        <v>1804</v>
      </c>
    </row>
    <row r="898" spans="2:5" x14ac:dyDescent="0.4">
      <c r="B898" t="s">
        <v>1802</v>
      </c>
      <c r="C898" t="s">
        <v>1803</v>
      </c>
      <c r="D898">
        <v>5</v>
      </c>
      <c r="E898" t="s">
        <v>1804</v>
      </c>
    </row>
    <row r="899" spans="2:5" x14ac:dyDescent="0.4">
      <c r="B899" t="s">
        <v>1802</v>
      </c>
      <c r="C899" t="s">
        <v>1803</v>
      </c>
      <c r="D899">
        <v>5</v>
      </c>
      <c r="E899" t="s">
        <v>1804</v>
      </c>
    </row>
    <row r="900" spans="2:5" x14ac:dyDescent="0.4">
      <c r="B900" t="s">
        <v>1802</v>
      </c>
      <c r="C900" t="s">
        <v>1803</v>
      </c>
      <c r="D900">
        <v>5</v>
      </c>
      <c r="E900" t="s">
        <v>1804</v>
      </c>
    </row>
    <row r="901" spans="2:5" x14ac:dyDescent="0.4">
      <c r="B901" t="s">
        <v>1802</v>
      </c>
      <c r="C901" t="s">
        <v>1803</v>
      </c>
      <c r="D901">
        <v>5</v>
      </c>
      <c r="E901" t="s">
        <v>1804</v>
      </c>
    </row>
    <row r="902" spans="2:5" x14ac:dyDescent="0.4">
      <c r="B902" t="s">
        <v>1802</v>
      </c>
      <c r="C902" t="s">
        <v>1803</v>
      </c>
      <c r="D902">
        <v>5</v>
      </c>
      <c r="E902" t="s">
        <v>1804</v>
      </c>
    </row>
    <row r="903" spans="2:5" x14ac:dyDescent="0.4">
      <c r="B903" t="s">
        <v>1802</v>
      </c>
      <c r="C903" t="s">
        <v>1803</v>
      </c>
      <c r="D903">
        <v>5</v>
      </c>
      <c r="E903" t="s">
        <v>1804</v>
      </c>
    </row>
    <row r="904" spans="2:5" x14ac:dyDescent="0.4">
      <c r="B904" t="s">
        <v>1802</v>
      </c>
      <c r="C904" t="s">
        <v>1803</v>
      </c>
      <c r="D904">
        <v>5</v>
      </c>
      <c r="E904" t="s">
        <v>1804</v>
      </c>
    </row>
    <row r="905" spans="2:5" x14ac:dyDescent="0.4">
      <c r="B905" t="s">
        <v>1802</v>
      </c>
      <c r="C905" t="s">
        <v>1803</v>
      </c>
      <c r="D905">
        <v>5</v>
      </c>
      <c r="E905" t="s">
        <v>1804</v>
      </c>
    </row>
    <row r="906" spans="2:5" x14ac:dyDescent="0.4">
      <c r="B906" t="s">
        <v>1802</v>
      </c>
      <c r="C906" t="s">
        <v>1803</v>
      </c>
      <c r="D906">
        <v>5</v>
      </c>
      <c r="E906" t="s">
        <v>1804</v>
      </c>
    </row>
    <row r="907" spans="2:5" x14ac:dyDescent="0.4">
      <c r="B907" t="s">
        <v>1802</v>
      </c>
      <c r="C907" t="s">
        <v>1803</v>
      </c>
      <c r="D907">
        <v>5</v>
      </c>
      <c r="E907" t="s">
        <v>1804</v>
      </c>
    </row>
    <row r="908" spans="2:5" x14ac:dyDescent="0.4">
      <c r="B908" t="s">
        <v>1802</v>
      </c>
      <c r="C908" t="s">
        <v>1803</v>
      </c>
      <c r="D908">
        <v>5</v>
      </c>
      <c r="E908" t="s">
        <v>1804</v>
      </c>
    </row>
    <row r="909" spans="2:5" x14ac:dyDescent="0.4">
      <c r="B909" t="s">
        <v>1802</v>
      </c>
      <c r="C909" t="s">
        <v>1803</v>
      </c>
      <c r="D909">
        <v>5</v>
      </c>
      <c r="E909" t="s">
        <v>1804</v>
      </c>
    </row>
    <row r="910" spans="2:5" x14ac:dyDescent="0.4">
      <c r="B910" t="s">
        <v>1802</v>
      </c>
      <c r="C910" t="s">
        <v>1803</v>
      </c>
      <c r="D910">
        <v>5</v>
      </c>
      <c r="E910" t="s">
        <v>1804</v>
      </c>
    </row>
    <row r="911" spans="2:5" x14ac:dyDescent="0.4">
      <c r="B911" t="s">
        <v>1802</v>
      </c>
      <c r="C911" t="s">
        <v>1803</v>
      </c>
      <c r="D911">
        <v>5</v>
      </c>
      <c r="E911" t="s">
        <v>1804</v>
      </c>
    </row>
    <row r="912" spans="2:5" x14ac:dyDescent="0.4">
      <c r="B912" t="s">
        <v>1802</v>
      </c>
      <c r="C912" t="s">
        <v>1803</v>
      </c>
      <c r="D912">
        <v>5</v>
      </c>
      <c r="E912" t="s">
        <v>1804</v>
      </c>
    </row>
    <row r="913" spans="2:5" x14ac:dyDescent="0.4">
      <c r="B913" t="s">
        <v>1802</v>
      </c>
      <c r="C913" t="s">
        <v>1803</v>
      </c>
      <c r="D913">
        <v>5</v>
      </c>
      <c r="E913" t="s">
        <v>1804</v>
      </c>
    </row>
    <row r="914" spans="2:5" x14ac:dyDescent="0.4">
      <c r="B914" t="s">
        <v>1802</v>
      </c>
      <c r="C914" t="s">
        <v>1803</v>
      </c>
      <c r="D914">
        <v>5</v>
      </c>
      <c r="E914" t="s">
        <v>1804</v>
      </c>
    </row>
    <row r="915" spans="2:5" x14ac:dyDescent="0.4">
      <c r="B915" t="s">
        <v>1802</v>
      </c>
      <c r="C915" t="s">
        <v>1803</v>
      </c>
      <c r="D915">
        <v>5</v>
      </c>
      <c r="E915" t="s">
        <v>1804</v>
      </c>
    </row>
    <row r="916" spans="2:5" x14ac:dyDescent="0.4">
      <c r="B916" t="s">
        <v>1802</v>
      </c>
      <c r="C916" t="s">
        <v>1803</v>
      </c>
      <c r="D916">
        <v>5</v>
      </c>
      <c r="E916" t="s">
        <v>1804</v>
      </c>
    </row>
    <row r="917" spans="2:5" x14ac:dyDescent="0.4">
      <c r="B917" t="s">
        <v>1802</v>
      </c>
      <c r="C917" t="s">
        <v>1803</v>
      </c>
      <c r="D917">
        <v>5</v>
      </c>
      <c r="E917" t="s">
        <v>1804</v>
      </c>
    </row>
    <row r="918" spans="2:5" x14ac:dyDescent="0.4">
      <c r="B918" t="s">
        <v>1802</v>
      </c>
      <c r="C918" t="s">
        <v>1803</v>
      </c>
      <c r="D918">
        <v>5</v>
      </c>
      <c r="E918" t="s">
        <v>1804</v>
      </c>
    </row>
    <row r="919" spans="2:5" x14ac:dyDescent="0.4">
      <c r="B919" t="s">
        <v>1802</v>
      </c>
      <c r="C919" t="s">
        <v>1803</v>
      </c>
      <c r="D919">
        <v>5</v>
      </c>
      <c r="E919" t="s">
        <v>1804</v>
      </c>
    </row>
    <row r="920" spans="2:5" x14ac:dyDescent="0.4">
      <c r="B920" t="s">
        <v>1802</v>
      </c>
      <c r="C920" t="s">
        <v>1803</v>
      </c>
      <c r="D920">
        <v>5</v>
      </c>
      <c r="E920" t="s">
        <v>1804</v>
      </c>
    </row>
    <row r="921" spans="2:5" x14ac:dyDescent="0.4">
      <c r="B921" t="s">
        <v>1802</v>
      </c>
      <c r="C921" t="s">
        <v>1803</v>
      </c>
      <c r="D921">
        <v>5</v>
      </c>
      <c r="E921" t="s">
        <v>1804</v>
      </c>
    </row>
    <row r="922" spans="2:5" x14ac:dyDescent="0.4">
      <c r="B922" t="s">
        <v>1802</v>
      </c>
      <c r="C922" t="s">
        <v>1803</v>
      </c>
      <c r="D922">
        <v>5</v>
      </c>
      <c r="E922" t="s">
        <v>1804</v>
      </c>
    </row>
    <row r="923" spans="2:5" x14ac:dyDescent="0.4">
      <c r="B923" t="s">
        <v>1802</v>
      </c>
      <c r="C923" t="s">
        <v>1803</v>
      </c>
      <c r="D923">
        <v>5</v>
      </c>
      <c r="E923" t="s">
        <v>1804</v>
      </c>
    </row>
    <row r="924" spans="2:5" x14ac:dyDescent="0.4">
      <c r="B924" t="s">
        <v>1802</v>
      </c>
      <c r="C924" t="s">
        <v>1803</v>
      </c>
      <c r="D924">
        <v>5</v>
      </c>
      <c r="E924" t="s">
        <v>1804</v>
      </c>
    </row>
    <row r="925" spans="2:5" x14ac:dyDescent="0.4">
      <c r="B925" t="s">
        <v>1802</v>
      </c>
      <c r="C925" t="s">
        <v>1803</v>
      </c>
      <c r="D925">
        <v>5</v>
      </c>
      <c r="E925" t="s">
        <v>1804</v>
      </c>
    </row>
    <row r="926" spans="2:5" x14ac:dyDescent="0.4">
      <c r="B926" t="s">
        <v>1802</v>
      </c>
      <c r="C926" t="s">
        <v>1803</v>
      </c>
      <c r="D926">
        <v>5</v>
      </c>
      <c r="E926" t="s">
        <v>1804</v>
      </c>
    </row>
    <row r="927" spans="2:5" x14ac:dyDescent="0.4">
      <c r="B927" t="s">
        <v>1802</v>
      </c>
      <c r="C927" t="s">
        <v>1803</v>
      </c>
      <c r="D927">
        <v>5</v>
      </c>
      <c r="E927" t="s">
        <v>1804</v>
      </c>
    </row>
    <row r="928" spans="2:5" x14ac:dyDescent="0.4">
      <c r="B928" t="s">
        <v>1802</v>
      </c>
      <c r="C928" t="s">
        <v>1803</v>
      </c>
      <c r="D928">
        <v>5</v>
      </c>
      <c r="E928" t="s">
        <v>1804</v>
      </c>
    </row>
    <row r="929" spans="2:5" x14ac:dyDescent="0.4">
      <c r="B929" t="s">
        <v>1802</v>
      </c>
      <c r="C929" t="s">
        <v>1803</v>
      </c>
      <c r="D929">
        <v>5</v>
      </c>
      <c r="E929" t="s">
        <v>1804</v>
      </c>
    </row>
    <row r="930" spans="2:5" x14ac:dyDescent="0.4">
      <c r="B930" t="s">
        <v>1802</v>
      </c>
      <c r="C930" t="s">
        <v>1803</v>
      </c>
      <c r="D930">
        <v>5</v>
      </c>
      <c r="E930" t="s">
        <v>1804</v>
      </c>
    </row>
    <row r="931" spans="2:5" x14ac:dyDescent="0.4">
      <c r="B931" t="s">
        <v>1802</v>
      </c>
      <c r="C931" t="s">
        <v>1803</v>
      </c>
      <c r="D931">
        <v>5</v>
      </c>
      <c r="E931" t="s">
        <v>1804</v>
      </c>
    </row>
    <row r="932" spans="2:5" x14ac:dyDescent="0.4">
      <c r="B932" t="s">
        <v>1802</v>
      </c>
      <c r="C932" t="s">
        <v>1803</v>
      </c>
      <c r="D932">
        <v>5</v>
      </c>
      <c r="E932" t="s">
        <v>1804</v>
      </c>
    </row>
    <row r="933" spans="2:5" x14ac:dyDescent="0.4">
      <c r="B933" t="s">
        <v>1802</v>
      </c>
      <c r="C933" t="s">
        <v>1803</v>
      </c>
      <c r="D933">
        <v>5</v>
      </c>
      <c r="E933" t="s">
        <v>1804</v>
      </c>
    </row>
    <row r="934" spans="2:5" x14ac:dyDescent="0.4">
      <c r="B934" t="s">
        <v>1802</v>
      </c>
      <c r="C934" t="s">
        <v>1803</v>
      </c>
      <c r="D934">
        <v>5</v>
      </c>
      <c r="E934" t="s">
        <v>1804</v>
      </c>
    </row>
    <row r="935" spans="2:5" x14ac:dyDescent="0.4">
      <c r="B935" t="s">
        <v>1802</v>
      </c>
      <c r="C935" t="s">
        <v>1803</v>
      </c>
      <c r="D935">
        <v>5</v>
      </c>
      <c r="E935" t="s">
        <v>1804</v>
      </c>
    </row>
    <row r="936" spans="2:5" x14ac:dyDescent="0.4">
      <c r="B936" t="s">
        <v>1802</v>
      </c>
      <c r="C936" t="s">
        <v>1803</v>
      </c>
      <c r="D936">
        <v>5</v>
      </c>
      <c r="E936" t="s">
        <v>1804</v>
      </c>
    </row>
    <row r="937" spans="2:5" x14ac:dyDescent="0.4">
      <c r="B937" t="s">
        <v>1802</v>
      </c>
      <c r="C937" t="s">
        <v>1803</v>
      </c>
      <c r="D937">
        <v>5</v>
      </c>
      <c r="E937" t="s">
        <v>1804</v>
      </c>
    </row>
    <row r="938" spans="2:5" x14ac:dyDescent="0.4">
      <c r="B938" t="s">
        <v>1802</v>
      </c>
      <c r="C938" t="s">
        <v>1803</v>
      </c>
      <c r="D938">
        <v>5</v>
      </c>
      <c r="E938" t="s">
        <v>1804</v>
      </c>
    </row>
    <row r="939" spans="2:5" x14ac:dyDescent="0.4">
      <c r="B939" t="s">
        <v>1802</v>
      </c>
      <c r="C939" t="s">
        <v>1803</v>
      </c>
      <c r="D939">
        <v>5</v>
      </c>
      <c r="E939" t="s">
        <v>1804</v>
      </c>
    </row>
    <row r="940" spans="2:5" x14ac:dyDescent="0.4">
      <c r="B940" t="s">
        <v>1802</v>
      </c>
      <c r="C940" t="s">
        <v>1803</v>
      </c>
      <c r="D940">
        <v>5</v>
      </c>
      <c r="E940" t="s">
        <v>1804</v>
      </c>
    </row>
    <row r="941" spans="2:5" x14ac:dyDescent="0.4">
      <c r="B941" t="s">
        <v>1802</v>
      </c>
      <c r="C941" t="s">
        <v>1803</v>
      </c>
      <c r="D941">
        <v>5</v>
      </c>
      <c r="E941" t="s">
        <v>1804</v>
      </c>
    </row>
    <row r="942" spans="2:5" x14ac:dyDescent="0.4">
      <c r="B942" t="s">
        <v>1802</v>
      </c>
      <c r="C942" t="s">
        <v>1803</v>
      </c>
      <c r="D942">
        <v>5</v>
      </c>
      <c r="E942" t="s">
        <v>1804</v>
      </c>
    </row>
    <row r="943" spans="2:5" x14ac:dyDescent="0.4">
      <c r="B943" t="s">
        <v>1802</v>
      </c>
      <c r="C943" t="s">
        <v>1803</v>
      </c>
      <c r="D943">
        <v>5</v>
      </c>
      <c r="E943" t="s">
        <v>1804</v>
      </c>
    </row>
    <row r="944" spans="2:5" x14ac:dyDescent="0.4">
      <c r="B944" t="s">
        <v>1802</v>
      </c>
      <c r="C944" t="s">
        <v>1803</v>
      </c>
      <c r="D944">
        <v>5</v>
      </c>
      <c r="E944" t="s">
        <v>1804</v>
      </c>
    </row>
    <row r="945" spans="2:5" x14ac:dyDescent="0.4">
      <c r="B945" t="s">
        <v>1802</v>
      </c>
      <c r="C945" t="s">
        <v>1803</v>
      </c>
      <c r="D945">
        <v>5</v>
      </c>
      <c r="E945" t="s">
        <v>1804</v>
      </c>
    </row>
    <row r="946" spans="2:5" x14ac:dyDescent="0.4">
      <c r="B946" t="s">
        <v>1802</v>
      </c>
      <c r="C946" t="s">
        <v>1803</v>
      </c>
      <c r="D946">
        <v>5</v>
      </c>
      <c r="E946" t="s">
        <v>1804</v>
      </c>
    </row>
    <row r="947" spans="2:5" x14ac:dyDescent="0.4">
      <c r="B947" t="s">
        <v>1802</v>
      </c>
      <c r="C947" t="s">
        <v>1803</v>
      </c>
      <c r="D947">
        <v>5</v>
      </c>
      <c r="E947" t="s">
        <v>1804</v>
      </c>
    </row>
    <row r="948" spans="2:5" x14ac:dyDescent="0.4">
      <c r="B948" t="s">
        <v>1802</v>
      </c>
      <c r="C948" t="s">
        <v>1803</v>
      </c>
      <c r="D948">
        <v>5</v>
      </c>
      <c r="E948" t="s">
        <v>1804</v>
      </c>
    </row>
    <row r="949" spans="2:5" x14ac:dyDescent="0.4">
      <c r="B949" t="s">
        <v>1802</v>
      </c>
      <c r="C949" t="s">
        <v>1803</v>
      </c>
      <c r="D949">
        <v>5</v>
      </c>
      <c r="E949" t="s">
        <v>1804</v>
      </c>
    </row>
    <row r="950" spans="2:5" x14ac:dyDescent="0.4">
      <c r="B950" t="s">
        <v>1802</v>
      </c>
      <c r="C950" t="s">
        <v>1803</v>
      </c>
      <c r="D950">
        <v>5</v>
      </c>
      <c r="E950" t="s">
        <v>1804</v>
      </c>
    </row>
    <row r="951" spans="2:5" x14ac:dyDescent="0.4">
      <c r="B951" t="s">
        <v>1802</v>
      </c>
      <c r="C951" t="s">
        <v>1803</v>
      </c>
      <c r="D951">
        <v>5</v>
      </c>
      <c r="E951" t="s">
        <v>1804</v>
      </c>
    </row>
    <row r="952" spans="2:5" x14ac:dyDescent="0.4">
      <c r="B952" t="s">
        <v>1802</v>
      </c>
      <c r="C952" t="s">
        <v>1803</v>
      </c>
      <c r="D952">
        <v>5</v>
      </c>
      <c r="E952" t="s">
        <v>1804</v>
      </c>
    </row>
    <row r="953" spans="2:5" x14ac:dyDescent="0.4">
      <c r="B953" t="s">
        <v>1802</v>
      </c>
      <c r="C953" t="s">
        <v>1803</v>
      </c>
      <c r="D953">
        <v>5</v>
      </c>
      <c r="E953" t="s">
        <v>1804</v>
      </c>
    </row>
    <row r="954" spans="2:5" x14ac:dyDescent="0.4">
      <c r="B954" t="s">
        <v>1802</v>
      </c>
      <c r="C954" t="s">
        <v>1803</v>
      </c>
      <c r="D954">
        <v>5</v>
      </c>
      <c r="E954" t="s">
        <v>1804</v>
      </c>
    </row>
    <row r="955" spans="2:5" x14ac:dyDescent="0.4">
      <c r="B955" t="s">
        <v>1802</v>
      </c>
      <c r="C955" t="s">
        <v>1803</v>
      </c>
      <c r="D955">
        <v>5</v>
      </c>
      <c r="E955" t="s">
        <v>1804</v>
      </c>
    </row>
    <row r="956" spans="2:5" x14ac:dyDescent="0.4">
      <c r="B956" t="s">
        <v>1802</v>
      </c>
      <c r="C956" t="s">
        <v>1803</v>
      </c>
      <c r="D956">
        <v>5</v>
      </c>
      <c r="E956" t="s">
        <v>1804</v>
      </c>
    </row>
    <row r="957" spans="2:5" x14ac:dyDescent="0.4">
      <c r="B957" t="s">
        <v>1802</v>
      </c>
      <c r="C957" t="s">
        <v>1803</v>
      </c>
      <c r="D957">
        <v>5</v>
      </c>
      <c r="E957" t="s">
        <v>1804</v>
      </c>
    </row>
    <row r="958" spans="2:5" x14ac:dyDescent="0.4">
      <c r="B958" t="s">
        <v>1802</v>
      </c>
      <c r="C958" t="s">
        <v>1803</v>
      </c>
      <c r="D958">
        <v>5</v>
      </c>
      <c r="E958" t="s">
        <v>1804</v>
      </c>
    </row>
    <row r="959" spans="2:5" x14ac:dyDescent="0.4">
      <c r="B959" t="s">
        <v>1802</v>
      </c>
      <c r="C959" t="s">
        <v>1803</v>
      </c>
      <c r="D959">
        <v>5</v>
      </c>
      <c r="E959" t="s">
        <v>1804</v>
      </c>
    </row>
    <row r="960" spans="2:5" x14ac:dyDescent="0.4">
      <c r="B960" t="s">
        <v>1802</v>
      </c>
      <c r="C960" t="s">
        <v>1803</v>
      </c>
      <c r="D960">
        <v>5</v>
      </c>
      <c r="E960" t="s">
        <v>1804</v>
      </c>
    </row>
    <row r="961" spans="2:5" x14ac:dyDescent="0.4">
      <c r="B961" t="s">
        <v>1802</v>
      </c>
      <c r="C961" t="s">
        <v>1803</v>
      </c>
      <c r="D961">
        <v>5</v>
      </c>
      <c r="E961" t="s">
        <v>1804</v>
      </c>
    </row>
    <row r="962" spans="2:5" x14ac:dyDescent="0.4">
      <c r="B962" t="s">
        <v>1802</v>
      </c>
      <c r="C962" t="s">
        <v>1803</v>
      </c>
      <c r="D962">
        <v>5</v>
      </c>
      <c r="E962" t="s">
        <v>1804</v>
      </c>
    </row>
    <row r="963" spans="2:5" x14ac:dyDescent="0.4">
      <c r="B963" t="s">
        <v>1802</v>
      </c>
      <c r="C963" t="s">
        <v>1803</v>
      </c>
      <c r="D963">
        <v>5</v>
      </c>
      <c r="E963" t="s">
        <v>1804</v>
      </c>
    </row>
    <row r="964" spans="2:5" x14ac:dyDescent="0.4">
      <c r="B964" t="s">
        <v>1802</v>
      </c>
      <c r="C964" t="s">
        <v>1803</v>
      </c>
      <c r="D964">
        <v>5</v>
      </c>
      <c r="E964" t="s">
        <v>1804</v>
      </c>
    </row>
    <row r="965" spans="2:5" x14ac:dyDescent="0.4">
      <c r="B965" t="s">
        <v>1802</v>
      </c>
      <c r="C965" t="s">
        <v>1803</v>
      </c>
      <c r="D965">
        <v>5</v>
      </c>
      <c r="E965" t="s">
        <v>1804</v>
      </c>
    </row>
    <row r="966" spans="2:5" x14ac:dyDescent="0.4">
      <c r="B966" t="s">
        <v>1802</v>
      </c>
      <c r="C966" t="s">
        <v>1803</v>
      </c>
      <c r="D966">
        <v>5</v>
      </c>
      <c r="E966" t="s">
        <v>1804</v>
      </c>
    </row>
    <row r="967" spans="2:5" x14ac:dyDescent="0.4">
      <c r="B967" t="s">
        <v>1802</v>
      </c>
      <c r="C967" t="s">
        <v>1803</v>
      </c>
      <c r="D967">
        <v>5</v>
      </c>
      <c r="E967" t="s">
        <v>1804</v>
      </c>
    </row>
    <row r="968" spans="2:5" x14ac:dyDescent="0.4">
      <c r="B968" t="s">
        <v>1802</v>
      </c>
      <c r="C968" t="s">
        <v>1803</v>
      </c>
      <c r="D968">
        <v>5</v>
      </c>
      <c r="E968" t="s">
        <v>1804</v>
      </c>
    </row>
    <row r="969" spans="2:5" x14ac:dyDescent="0.4">
      <c r="B969" t="s">
        <v>1802</v>
      </c>
      <c r="C969" t="s">
        <v>1803</v>
      </c>
      <c r="D969">
        <v>5</v>
      </c>
      <c r="E969" t="s">
        <v>1804</v>
      </c>
    </row>
    <row r="970" spans="2:5" x14ac:dyDescent="0.4">
      <c r="B970" t="s">
        <v>1802</v>
      </c>
      <c r="C970" t="s">
        <v>1803</v>
      </c>
      <c r="D970">
        <v>5</v>
      </c>
      <c r="E970" t="s">
        <v>1804</v>
      </c>
    </row>
    <row r="971" spans="2:5" x14ac:dyDescent="0.4">
      <c r="B971" t="s">
        <v>1802</v>
      </c>
      <c r="C971" t="s">
        <v>1803</v>
      </c>
      <c r="D971">
        <v>5</v>
      </c>
      <c r="E971" t="s">
        <v>1804</v>
      </c>
    </row>
    <row r="972" spans="2:5" x14ac:dyDescent="0.4">
      <c r="B972" t="s">
        <v>1802</v>
      </c>
      <c r="C972" t="s">
        <v>1803</v>
      </c>
      <c r="D972">
        <v>5</v>
      </c>
      <c r="E972" t="s">
        <v>1804</v>
      </c>
    </row>
    <row r="973" spans="2:5" x14ac:dyDescent="0.4">
      <c r="B973" t="s">
        <v>1802</v>
      </c>
      <c r="C973" t="s">
        <v>1803</v>
      </c>
      <c r="D973">
        <v>5</v>
      </c>
      <c r="E973" t="s">
        <v>1804</v>
      </c>
    </row>
    <row r="974" spans="2:5" x14ac:dyDescent="0.4">
      <c r="B974" t="s">
        <v>1802</v>
      </c>
      <c r="C974" t="s">
        <v>1803</v>
      </c>
      <c r="D974">
        <v>5</v>
      </c>
      <c r="E974" t="s">
        <v>1804</v>
      </c>
    </row>
    <row r="975" spans="2:5" x14ac:dyDescent="0.4">
      <c r="B975" t="s">
        <v>1802</v>
      </c>
      <c r="C975" t="s">
        <v>1803</v>
      </c>
      <c r="D975">
        <v>5</v>
      </c>
      <c r="E975" t="s">
        <v>1804</v>
      </c>
    </row>
    <row r="976" spans="2:5" x14ac:dyDescent="0.4">
      <c r="B976" t="s">
        <v>1802</v>
      </c>
      <c r="C976" t="s">
        <v>1803</v>
      </c>
      <c r="D976">
        <v>5</v>
      </c>
      <c r="E976" t="s">
        <v>1804</v>
      </c>
    </row>
    <row r="977" spans="2:5" x14ac:dyDescent="0.4">
      <c r="B977" t="s">
        <v>1802</v>
      </c>
      <c r="C977" t="s">
        <v>1803</v>
      </c>
      <c r="D977">
        <v>5</v>
      </c>
      <c r="E977" t="s">
        <v>1804</v>
      </c>
    </row>
    <row r="978" spans="2:5" x14ac:dyDescent="0.4">
      <c r="B978" t="s">
        <v>1802</v>
      </c>
      <c r="C978" t="s">
        <v>1803</v>
      </c>
      <c r="D978">
        <v>5</v>
      </c>
      <c r="E978" t="s">
        <v>1804</v>
      </c>
    </row>
    <row r="979" spans="2:5" x14ac:dyDescent="0.4">
      <c r="B979" t="s">
        <v>1802</v>
      </c>
      <c r="C979" t="s">
        <v>1803</v>
      </c>
      <c r="D979">
        <v>5</v>
      </c>
      <c r="E979" t="s">
        <v>1804</v>
      </c>
    </row>
    <row r="980" spans="2:5" x14ac:dyDescent="0.4">
      <c r="B980" t="s">
        <v>1802</v>
      </c>
      <c r="C980" t="s">
        <v>1803</v>
      </c>
      <c r="D980">
        <v>5</v>
      </c>
      <c r="E980" t="s">
        <v>1804</v>
      </c>
    </row>
    <row r="981" spans="2:5" x14ac:dyDescent="0.4">
      <c r="B981" t="s">
        <v>1802</v>
      </c>
      <c r="C981" t="s">
        <v>1803</v>
      </c>
      <c r="D981">
        <v>5</v>
      </c>
      <c r="E981" t="s">
        <v>1804</v>
      </c>
    </row>
    <row r="982" spans="2:5" x14ac:dyDescent="0.4">
      <c r="B982" t="s">
        <v>1802</v>
      </c>
      <c r="C982" t="s">
        <v>1803</v>
      </c>
      <c r="D982">
        <v>5</v>
      </c>
      <c r="E982" t="s">
        <v>1804</v>
      </c>
    </row>
    <row r="983" spans="2:5" x14ac:dyDescent="0.4">
      <c r="B983" t="s">
        <v>1802</v>
      </c>
      <c r="C983" t="s">
        <v>1803</v>
      </c>
      <c r="D983">
        <v>5</v>
      </c>
      <c r="E983" t="s">
        <v>1804</v>
      </c>
    </row>
    <row r="984" spans="2:5" x14ac:dyDescent="0.4">
      <c r="B984" t="s">
        <v>1802</v>
      </c>
      <c r="C984" t="s">
        <v>1803</v>
      </c>
      <c r="D984">
        <v>5</v>
      </c>
      <c r="E984" t="s">
        <v>1804</v>
      </c>
    </row>
    <row r="985" spans="2:5" x14ac:dyDescent="0.4">
      <c r="B985" t="s">
        <v>1802</v>
      </c>
      <c r="C985" t="s">
        <v>1803</v>
      </c>
      <c r="D985">
        <v>5</v>
      </c>
      <c r="E985" t="s">
        <v>1804</v>
      </c>
    </row>
    <row r="986" spans="2:5" x14ac:dyDescent="0.4">
      <c r="B986" t="s">
        <v>1802</v>
      </c>
      <c r="C986" t="s">
        <v>1803</v>
      </c>
      <c r="D986">
        <v>5</v>
      </c>
      <c r="E986" t="s">
        <v>1804</v>
      </c>
    </row>
    <row r="987" spans="2:5" x14ac:dyDescent="0.4">
      <c r="B987" t="s">
        <v>1802</v>
      </c>
      <c r="C987" t="s">
        <v>1803</v>
      </c>
      <c r="D987">
        <v>5</v>
      </c>
      <c r="E987" t="s">
        <v>1804</v>
      </c>
    </row>
    <row r="988" spans="2:5" x14ac:dyDescent="0.4">
      <c r="B988" t="s">
        <v>1802</v>
      </c>
      <c r="C988" t="s">
        <v>1803</v>
      </c>
      <c r="D988">
        <v>5</v>
      </c>
      <c r="E988" t="s">
        <v>1804</v>
      </c>
    </row>
    <row r="989" spans="2:5" x14ac:dyDescent="0.4">
      <c r="B989" t="s">
        <v>1802</v>
      </c>
      <c r="C989" t="s">
        <v>1803</v>
      </c>
      <c r="D989">
        <v>5</v>
      </c>
      <c r="E989" t="s">
        <v>1804</v>
      </c>
    </row>
    <row r="990" spans="2:5" x14ac:dyDescent="0.4">
      <c r="B990" t="s">
        <v>1802</v>
      </c>
      <c r="C990" t="s">
        <v>1803</v>
      </c>
      <c r="D990">
        <v>5</v>
      </c>
      <c r="E990" t="s">
        <v>1804</v>
      </c>
    </row>
    <row r="991" spans="2:5" x14ac:dyDescent="0.4">
      <c r="B991" t="s">
        <v>1802</v>
      </c>
      <c r="C991" t="s">
        <v>1803</v>
      </c>
      <c r="D991">
        <v>5</v>
      </c>
      <c r="E991" t="s">
        <v>1804</v>
      </c>
    </row>
    <row r="992" spans="2:5" x14ac:dyDescent="0.4">
      <c r="B992" t="s">
        <v>1802</v>
      </c>
      <c r="C992" t="s">
        <v>1803</v>
      </c>
      <c r="D992">
        <v>5</v>
      </c>
      <c r="E992" t="s">
        <v>1804</v>
      </c>
    </row>
    <row r="993" spans="2:5" x14ac:dyDescent="0.4">
      <c r="B993" t="s">
        <v>1802</v>
      </c>
      <c r="C993" t="s">
        <v>1803</v>
      </c>
      <c r="D993">
        <v>5</v>
      </c>
      <c r="E993" t="s">
        <v>1804</v>
      </c>
    </row>
    <row r="994" spans="2:5" x14ac:dyDescent="0.4">
      <c r="B994" t="s">
        <v>1802</v>
      </c>
      <c r="C994" t="s">
        <v>1803</v>
      </c>
      <c r="D994">
        <v>5</v>
      </c>
      <c r="E994" t="s">
        <v>1804</v>
      </c>
    </row>
    <row r="995" spans="2:5" x14ac:dyDescent="0.4">
      <c r="B995" t="s">
        <v>1802</v>
      </c>
      <c r="C995" t="s">
        <v>1803</v>
      </c>
      <c r="D995">
        <v>5</v>
      </c>
      <c r="E995" t="s">
        <v>1804</v>
      </c>
    </row>
    <row r="996" spans="2:5" x14ac:dyDescent="0.4">
      <c r="B996" t="s">
        <v>1802</v>
      </c>
      <c r="C996" t="s">
        <v>1803</v>
      </c>
      <c r="D996">
        <v>5</v>
      </c>
      <c r="E996" t="s">
        <v>1804</v>
      </c>
    </row>
    <row r="997" spans="2:5" x14ac:dyDescent="0.4">
      <c r="B997" t="s">
        <v>1802</v>
      </c>
      <c r="C997" t="s">
        <v>1803</v>
      </c>
      <c r="D997">
        <v>5</v>
      </c>
      <c r="E997" t="s">
        <v>1804</v>
      </c>
    </row>
    <row r="998" spans="2:5" x14ac:dyDescent="0.4">
      <c r="B998" t="s">
        <v>1802</v>
      </c>
      <c r="C998" t="s">
        <v>1803</v>
      </c>
      <c r="D998">
        <v>5</v>
      </c>
      <c r="E998" t="s">
        <v>1804</v>
      </c>
    </row>
    <row r="999" spans="2:5" x14ac:dyDescent="0.4">
      <c r="B999" t="s">
        <v>1802</v>
      </c>
      <c r="C999" t="s">
        <v>1803</v>
      </c>
      <c r="D999">
        <v>5</v>
      </c>
      <c r="E999" t="s">
        <v>1804</v>
      </c>
    </row>
    <row r="1000" spans="2:5" x14ac:dyDescent="0.4">
      <c r="B1000" t="s">
        <v>1802</v>
      </c>
      <c r="C1000" t="s">
        <v>1803</v>
      </c>
      <c r="D1000">
        <v>5</v>
      </c>
      <c r="E1000" t="s">
        <v>1804</v>
      </c>
    </row>
    <row r="1001" spans="2:5" x14ac:dyDescent="0.4">
      <c r="B1001" t="s">
        <v>1802</v>
      </c>
      <c r="C1001" t="s">
        <v>1803</v>
      </c>
      <c r="D1001">
        <v>5</v>
      </c>
      <c r="E1001" t="s">
        <v>1804</v>
      </c>
    </row>
    <row r="1002" spans="2:5" x14ac:dyDescent="0.4">
      <c r="B1002" t="s">
        <v>1802</v>
      </c>
      <c r="C1002" t="s">
        <v>1803</v>
      </c>
      <c r="D1002">
        <v>5</v>
      </c>
      <c r="E1002" t="s">
        <v>1804</v>
      </c>
    </row>
    <row r="1003" spans="2:5" x14ac:dyDescent="0.4">
      <c r="B1003" t="s">
        <v>1802</v>
      </c>
      <c r="C1003" t="s">
        <v>1803</v>
      </c>
      <c r="D1003">
        <v>5</v>
      </c>
      <c r="E1003" t="s">
        <v>1804</v>
      </c>
    </row>
    <row r="1004" spans="2:5" x14ac:dyDescent="0.4">
      <c r="B1004" t="s">
        <v>1802</v>
      </c>
      <c r="C1004" t="s">
        <v>1803</v>
      </c>
      <c r="D1004">
        <v>5</v>
      </c>
      <c r="E1004" t="s">
        <v>1804</v>
      </c>
    </row>
    <row r="1005" spans="2:5" x14ac:dyDescent="0.4">
      <c r="B1005" t="s">
        <v>1802</v>
      </c>
      <c r="C1005" t="s">
        <v>1803</v>
      </c>
      <c r="D1005">
        <v>5</v>
      </c>
      <c r="E1005" t="s">
        <v>1804</v>
      </c>
    </row>
    <row r="1006" spans="2:5" x14ac:dyDescent="0.4">
      <c r="B1006" t="s">
        <v>1802</v>
      </c>
      <c r="C1006" t="s">
        <v>1803</v>
      </c>
      <c r="D1006">
        <v>5</v>
      </c>
      <c r="E1006" t="s">
        <v>1804</v>
      </c>
    </row>
    <row r="1007" spans="2:5" x14ac:dyDescent="0.4">
      <c r="B1007" t="s">
        <v>1802</v>
      </c>
      <c r="C1007" t="s">
        <v>1803</v>
      </c>
      <c r="D1007">
        <v>5</v>
      </c>
      <c r="E1007" t="s">
        <v>1804</v>
      </c>
    </row>
    <row r="1008" spans="2:5" x14ac:dyDescent="0.4">
      <c r="B1008" t="s">
        <v>1802</v>
      </c>
      <c r="C1008" t="s">
        <v>1803</v>
      </c>
      <c r="D1008">
        <v>5</v>
      </c>
      <c r="E1008" t="s">
        <v>1804</v>
      </c>
    </row>
    <row r="1009" spans="2:5" x14ac:dyDescent="0.4">
      <c r="B1009" t="s">
        <v>1802</v>
      </c>
      <c r="C1009" t="s">
        <v>1803</v>
      </c>
      <c r="D1009">
        <v>5</v>
      </c>
      <c r="E1009" t="s">
        <v>1804</v>
      </c>
    </row>
    <row r="1010" spans="2:5" x14ac:dyDescent="0.4">
      <c r="B1010" t="s">
        <v>1802</v>
      </c>
      <c r="C1010" t="s">
        <v>1803</v>
      </c>
      <c r="D1010">
        <v>5</v>
      </c>
      <c r="E1010" t="s">
        <v>1804</v>
      </c>
    </row>
    <row r="1011" spans="2:5" x14ac:dyDescent="0.4">
      <c r="B1011" t="s">
        <v>1802</v>
      </c>
      <c r="C1011" t="s">
        <v>1803</v>
      </c>
      <c r="D1011">
        <v>5</v>
      </c>
      <c r="E1011" t="s">
        <v>1804</v>
      </c>
    </row>
    <row r="1012" spans="2:5" x14ac:dyDescent="0.4">
      <c r="B1012" t="s">
        <v>1802</v>
      </c>
      <c r="C1012" t="s">
        <v>1803</v>
      </c>
      <c r="D1012">
        <v>5</v>
      </c>
      <c r="E1012" t="s">
        <v>1804</v>
      </c>
    </row>
    <row r="1013" spans="2:5" x14ac:dyDescent="0.4">
      <c r="B1013" t="s">
        <v>1802</v>
      </c>
      <c r="C1013" t="s">
        <v>1803</v>
      </c>
      <c r="D1013">
        <v>5</v>
      </c>
      <c r="E1013" t="s">
        <v>1804</v>
      </c>
    </row>
    <row r="1014" spans="2:5" x14ac:dyDescent="0.4">
      <c r="B1014" t="s">
        <v>1802</v>
      </c>
      <c r="C1014" t="s">
        <v>1803</v>
      </c>
      <c r="D1014">
        <v>5</v>
      </c>
      <c r="E1014" t="s">
        <v>1804</v>
      </c>
    </row>
    <row r="1015" spans="2:5" x14ac:dyDescent="0.4">
      <c r="B1015" t="s">
        <v>1802</v>
      </c>
      <c r="C1015" t="s">
        <v>1803</v>
      </c>
      <c r="D1015">
        <v>5</v>
      </c>
      <c r="E1015" t="s">
        <v>1804</v>
      </c>
    </row>
    <row r="1016" spans="2:5" x14ac:dyDescent="0.4">
      <c r="B1016" t="s">
        <v>1802</v>
      </c>
      <c r="C1016" t="s">
        <v>1803</v>
      </c>
      <c r="D1016">
        <v>5</v>
      </c>
      <c r="E1016" t="s">
        <v>1804</v>
      </c>
    </row>
    <row r="1017" spans="2:5" x14ac:dyDescent="0.4">
      <c r="B1017" t="s">
        <v>1802</v>
      </c>
      <c r="C1017" t="s">
        <v>1803</v>
      </c>
      <c r="D1017">
        <v>5</v>
      </c>
      <c r="E1017" t="s">
        <v>1804</v>
      </c>
    </row>
    <row r="1018" spans="2:5" x14ac:dyDescent="0.4">
      <c r="B1018" t="s">
        <v>1802</v>
      </c>
      <c r="C1018" t="s">
        <v>1803</v>
      </c>
      <c r="D1018">
        <v>5</v>
      </c>
      <c r="E1018" t="s">
        <v>1804</v>
      </c>
    </row>
    <row r="1019" spans="2:5" x14ac:dyDescent="0.4">
      <c r="B1019" t="s">
        <v>1802</v>
      </c>
      <c r="C1019" t="s">
        <v>1803</v>
      </c>
      <c r="D1019">
        <v>5</v>
      </c>
      <c r="E1019" t="s">
        <v>1804</v>
      </c>
    </row>
    <row r="1020" spans="2:5" x14ac:dyDescent="0.4">
      <c r="B1020" t="s">
        <v>1802</v>
      </c>
      <c r="C1020" t="s">
        <v>1803</v>
      </c>
      <c r="D1020">
        <v>5</v>
      </c>
      <c r="E1020" t="s">
        <v>1804</v>
      </c>
    </row>
    <row r="1021" spans="2:5" x14ac:dyDescent="0.4">
      <c r="B1021" t="s">
        <v>1802</v>
      </c>
      <c r="C1021" t="s">
        <v>1803</v>
      </c>
      <c r="D1021">
        <v>5</v>
      </c>
      <c r="E1021" t="s">
        <v>1804</v>
      </c>
    </row>
    <row r="1022" spans="2:5" x14ac:dyDescent="0.4">
      <c r="B1022" t="s">
        <v>1802</v>
      </c>
      <c r="C1022" t="s">
        <v>1803</v>
      </c>
      <c r="D1022">
        <v>5</v>
      </c>
      <c r="E1022" t="s">
        <v>1804</v>
      </c>
    </row>
    <row r="1023" spans="2:5" x14ac:dyDescent="0.4">
      <c r="B1023" t="s">
        <v>1802</v>
      </c>
      <c r="C1023" t="s">
        <v>1803</v>
      </c>
      <c r="D1023">
        <v>5</v>
      </c>
      <c r="E1023" t="s">
        <v>1804</v>
      </c>
    </row>
    <row r="1024" spans="2:5" x14ac:dyDescent="0.4">
      <c r="B1024" t="s">
        <v>1802</v>
      </c>
      <c r="C1024" t="s">
        <v>1803</v>
      </c>
      <c r="D1024">
        <v>5</v>
      </c>
      <c r="E1024" t="s">
        <v>1804</v>
      </c>
    </row>
    <row r="1025" spans="2:5" x14ac:dyDescent="0.4">
      <c r="B1025" t="s">
        <v>1802</v>
      </c>
      <c r="C1025" t="s">
        <v>1803</v>
      </c>
      <c r="D1025">
        <v>5</v>
      </c>
      <c r="E1025" t="s">
        <v>1804</v>
      </c>
    </row>
    <row r="1026" spans="2:5" x14ac:dyDescent="0.4">
      <c r="B1026" t="s">
        <v>1802</v>
      </c>
      <c r="C1026" t="s">
        <v>1803</v>
      </c>
      <c r="D1026">
        <v>5</v>
      </c>
      <c r="E1026" t="s">
        <v>1804</v>
      </c>
    </row>
    <row r="1027" spans="2:5" x14ac:dyDescent="0.4">
      <c r="B1027" t="s">
        <v>1802</v>
      </c>
      <c r="C1027" t="s">
        <v>1803</v>
      </c>
      <c r="D1027">
        <v>5</v>
      </c>
      <c r="E1027" t="s">
        <v>1804</v>
      </c>
    </row>
    <row r="1028" spans="2:5" x14ac:dyDescent="0.4">
      <c r="B1028" t="s">
        <v>1802</v>
      </c>
      <c r="C1028" t="s">
        <v>1803</v>
      </c>
      <c r="D1028">
        <v>5</v>
      </c>
      <c r="E1028" t="s">
        <v>1804</v>
      </c>
    </row>
    <row r="1029" spans="2:5" x14ac:dyDescent="0.4">
      <c r="B1029" t="s">
        <v>1802</v>
      </c>
      <c r="C1029" t="s">
        <v>1803</v>
      </c>
      <c r="D1029">
        <v>5</v>
      </c>
      <c r="E1029" t="s">
        <v>1804</v>
      </c>
    </row>
    <row r="1030" spans="2:5" x14ac:dyDescent="0.4">
      <c r="B1030" t="s">
        <v>1802</v>
      </c>
      <c r="C1030" t="s">
        <v>1803</v>
      </c>
      <c r="D1030">
        <v>5</v>
      </c>
      <c r="E1030" t="s">
        <v>1804</v>
      </c>
    </row>
    <row r="1031" spans="2:5" x14ac:dyDescent="0.4">
      <c r="B1031" t="s">
        <v>1802</v>
      </c>
      <c r="C1031" t="s">
        <v>1803</v>
      </c>
      <c r="D1031">
        <v>5</v>
      </c>
      <c r="E1031" t="s">
        <v>1804</v>
      </c>
    </row>
    <row r="1032" spans="2:5" x14ac:dyDescent="0.4">
      <c r="B1032" t="s">
        <v>1802</v>
      </c>
      <c r="C1032" t="s">
        <v>1803</v>
      </c>
      <c r="D1032">
        <v>5</v>
      </c>
      <c r="E1032" t="s">
        <v>1804</v>
      </c>
    </row>
    <row r="1033" spans="2:5" x14ac:dyDescent="0.4">
      <c r="B1033" t="s">
        <v>1802</v>
      </c>
      <c r="C1033" t="s">
        <v>1803</v>
      </c>
      <c r="D1033">
        <v>5</v>
      </c>
      <c r="E1033" t="s">
        <v>1804</v>
      </c>
    </row>
    <row r="1034" spans="2:5" x14ac:dyDescent="0.4">
      <c r="B1034" t="s">
        <v>1802</v>
      </c>
      <c r="C1034" t="s">
        <v>1803</v>
      </c>
      <c r="D1034">
        <v>5</v>
      </c>
      <c r="E1034" t="s">
        <v>1804</v>
      </c>
    </row>
    <row r="1035" spans="2:5" x14ac:dyDescent="0.4">
      <c r="B1035" t="s">
        <v>1802</v>
      </c>
      <c r="C1035" t="s">
        <v>1803</v>
      </c>
      <c r="D1035">
        <v>5</v>
      </c>
      <c r="E1035" t="s">
        <v>1804</v>
      </c>
    </row>
    <row r="1036" spans="2:5" x14ac:dyDescent="0.4">
      <c r="B1036" t="s">
        <v>1802</v>
      </c>
      <c r="C1036" t="s">
        <v>1803</v>
      </c>
      <c r="D1036">
        <v>5</v>
      </c>
      <c r="E1036" t="s">
        <v>1804</v>
      </c>
    </row>
    <row r="1037" spans="2:5" x14ac:dyDescent="0.4">
      <c r="B1037" t="s">
        <v>1802</v>
      </c>
      <c r="C1037" t="s">
        <v>1803</v>
      </c>
      <c r="D1037">
        <v>5</v>
      </c>
      <c r="E1037" t="s">
        <v>1804</v>
      </c>
    </row>
    <row r="1038" spans="2:5" x14ac:dyDescent="0.4">
      <c r="B1038" t="s">
        <v>1802</v>
      </c>
      <c r="C1038" t="s">
        <v>1803</v>
      </c>
      <c r="D1038">
        <v>5</v>
      </c>
      <c r="E1038" t="s">
        <v>1804</v>
      </c>
    </row>
    <row r="1039" spans="2:5" x14ac:dyDescent="0.4">
      <c r="B1039" t="s">
        <v>1802</v>
      </c>
      <c r="C1039" t="s">
        <v>1803</v>
      </c>
      <c r="D1039">
        <v>5</v>
      </c>
      <c r="E1039" t="s">
        <v>1804</v>
      </c>
    </row>
    <row r="1040" spans="2:5" x14ac:dyDescent="0.4">
      <c r="B1040" t="s">
        <v>1802</v>
      </c>
      <c r="C1040" t="s">
        <v>1803</v>
      </c>
      <c r="D1040">
        <v>5</v>
      </c>
      <c r="E1040" t="s">
        <v>1804</v>
      </c>
    </row>
    <row r="1041" spans="2:5" x14ac:dyDescent="0.4">
      <c r="B1041" t="s">
        <v>1802</v>
      </c>
      <c r="C1041" t="s">
        <v>1803</v>
      </c>
      <c r="D1041">
        <v>5</v>
      </c>
      <c r="E1041" t="s">
        <v>1804</v>
      </c>
    </row>
    <row r="1042" spans="2:5" x14ac:dyDescent="0.4">
      <c r="B1042" t="s">
        <v>1802</v>
      </c>
      <c r="C1042" t="s">
        <v>1803</v>
      </c>
      <c r="D1042">
        <v>5</v>
      </c>
      <c r="E1042" t="s">
        <v>1804</v>
      </c>
    </row>
    <row r="1043" spans="2:5" x14ac:dyDescent="0.4">
      <c r="B1043" t="s">
        <v>1802</v>
      </c>
      <c r="C1043" t="s">
        <v>1803</v>
      </c>
      <c r="D1043">
        <v>5</v>
      </c>
      <c r="E1043" t="s">
        <v>1804</v>
      </c>
    </row>
    <row r="1044" spans="2:5" x14ac:dyDescent="0.4">
      <c r="B1044" t="s">
        <v>1802</v>
      </c>
      <c r="C1044" t="s">
        <v>1803</v>
      </c>
      <c r="D1044">
        <v>5</v>
      </c>
      <c r="E1044" t="s">
        <v>1804</v>
      </c>
    </row>
    <row r="1045" spans="2:5" x14ac:dyDescent="0.4">
      <c r="B1045" t="s">
        <v>1802</v>
      </c>
      <c r="C1045" t="s">
        <v>1803</v>
      </c>
      <c r="D1045">
        <v>5</v>
      </c>
      <c r="E1045" t="s">
        <v>1804</v>
      </c>
    </row>
    <row r="1046" spans="2:5" x14ac:dyDescent="0.4">
      <c r="B1046" t="s">
        <v>1802</v>
      </c>
      <c r="C1046" t="s">
        <v>1803</v>
      </c>
      <c r="D1046">
        <v>5</v>
      </c>
      <c r="E1046" t="s">
        <v>1804</v>
      </c>
    </row>
    <row r="1047" spans="2:5" x14ac:dyDescent="0.4">
      <c r="B1047" t="s">
        <v>1802</v>
      </c>
      <c r="C1047" t="s">
        <v>1803</v>
      </c>
      <c r="D1047">
        <v>5</v>
      </c>
      <c r="E1047" t="s">
        <v>1804</v>
      </c>
    </row>
    <row r="1048" spans="2:5" x14ac:dyDescent="0.4">
      <c r="B1048" t="s">
        <v>1802</v>
      </c>
      <c r="C1048" t="s">
        <v>1803</v>
      </c>
      <c r="D1048">
        <v>5</v>
      </c>
      <c r="E1048" t="s">
        <v>1804</v>
      </c>
    </row>
    <row r="1049" spans="2:5" x14ac:dyDescent="0.4">
      <c r="B1049" t="s">
        <v>1802</v>
      </c>
      <c r="C1049" t="s">
        <v>1803</v>
      </c>
      <c r="D1049">
        <v>5</v>
      </c>
      <c r="E1049" t="s">
        <v>1804</v>
      </c>
    </row>
    <row r="1050" spans="2:5" x14ac:dyDescent="0.4">
      <c r="B1050" t="s">
        <v>1802</v>
      </c>
      <c r="C1050" t="s">
        <v>1803</v>
      </c>
      <c r="D1050">
        <v>5</v>
      </c>
      <c r="E1050" t="s">
        <v>1804</v>
      </c>
    </row>
    <row r="1051" spans="2:5" x14ac:dyDescent="0.4">
      <c r="B1051" t="s">
        <v>1802</v>
      </c>
      <c r="C1051" t="s">
        <v>1803</v>
      </c>
      <c r="D1051">
        <v>5</v>
      </c>
      <c r="E1051" t="s">
        <v>1804</v>
      </c>
    </row>
    <row r="1052" spans="2:5" x14ac:dyDescent="0.4">
      <c r="B1052" t="s">
        <v>1802</v>
      </c>
      <c r="C1052" t="s">
        <v>1803</v>
      </c>
      <c r="D1052">
        <v>5</v>
      </c>
      <c r="E1052" t="s">
        <v>1804</v>
      </c>
    </row>
    <row r="1053" spans="2:5" x14ac:dyDescent="0.4">
      <c r="B1053" t="s">
        <v>1802</v>
      </c>
      <c r="C1053" t="s">
        <v>1803</v>
      </c>
      <c r="D1053">
        <v>5</v>
      </c>
      <c r="E1053" t="s">
        <v>1804</v>
      </c>
    </row>
    <row r="1054" spans="2:5" x14ac:dyDescent="0.4">
      <c r="B1054" t="s">
        <v>1802</v>
      </c>
      <c r="C1054" t="s">
        <v>1803</v>
      </c>
      <c r="D1054">
        <v>5</v>
      </c>
      <c r="E1054" t="s">
        <v>1804</v>
      </c>
    </row>
    <row r="1055" spans="2:5" x14ac:dyDescent="0.4">
      <c r="B1055" t="s">
        <v>1802</v>
      </c>
      <c r="C1055" t="s">
        <v>1803</v>
      </c>
      <c r="D1055">
        <v>5</v>
      </c>
      <c r="E1055" t="s">
        <v>1804</v>
      </c>
    </row>
    <row r="1056" spans="2:5" x14ac:dyDescent="0.4">
      <c r="B1056" t="s">
        <v>1802</v>
      </c>
      <c r="C1056" t="s">
        <v>1803</v>
      </c>
      <c r="D1056">
        <v>5</v>
      </c>
      <c r="E1056" t="s">
        <v>1804</v>
      </c>
    </row>
    <row r="1057" spans="2:5" x14ac:dyDescent="0.4">
      <c r="B1057" t="s">
        <v>1802</v>
      </c>
      <c r="C1057" t="s">
        <v>1803</v>
      </c>
      <c r="D1057">
        <v>5</v>
      </c>
      <c r="E1057" t="s">
        <v>1804</v>
      </c>
    </row>
    <row r="1058" spans="2:5" x14ac:dyDescent="0.4">
      <c r="B1058" t="s">
        <v>1802</v>
      </c>
      <c r="C1058" t="s">
        <v>1803</v>
      </c>
      <c r="D1058">
        <v>5</v>
      </c>
      <c r="E1058" t="s">
        <v>1804</v>
      </c>
    </row>
    <row r="1059" spans="2:5" x14ac:dyDescent="0.4">
      <c r="B1059" t="s">
        <v>1802</v>
      </c>
      <c r="C1059" t="s">
        <v>1803</v>
      </c>
      <c r="D1059">
        <v>5</v>
      </c>
      <c r="E1059" t="s">
        <v>1804</v>
      </c>
    </row>
    <row r="1060" spans="2:5" x14ac:dyDescent="0.4">
      <c r="B1060" t="s">
        <v>1802</v>
      </c>
      <c r="C1060" t="s">
        <v>1803</v>
      </c>
      <c r="D1060">
        <v>5</v>
      </c>
      <c r="E1060" t="s">
        <v>1804</v>
      </c>
    </row>
    <row r="1061" spans="2:5" x14ac:dyDescent="0.4">
      <c r="B1061" t="s">
        <v>1802</v>
      </c>
      <c r="C1061" t="s">
        <v>1803</v>
      </c>
      <c r="D1061">
        <v>5</v>
      </c>
      <c r="E1061" t="s">
        <v>1804</v>
      </c>
    </row>
    <row r="1062" spans="2:5" x14ac:dyDescent="0.4">
      <c r="B1062" t="s">
        <v>1802</v>
      </c>
      <c r="C1062" t="s">
        <v>1803</v>
      </c>
      <c r="D1062">
        <v>5</v>
      </c>
      <c r="E1062" t="s">
        <v>1804</v>
      </c>
    </row>
    <row r="1063" spans="2:5" x14ac:dyDescent="0.4">
      <c r="B1063" t="s">
        <v>1802</v>
      </c>
      <c r="C1063" t="s">
        <v>1803</v>
      </c>
      <c r="D1063">
        <v>5</v>
      </c>
      <c r="E1063" t="s">
        <v>1804</v>
      </c>
    </row>
    <row r="1064" spans="2:5" x14ac:dyDescent="0.4">
      <c r="B1064" t="s">
        <v>1802</v>
      </c>
      <c r="C1064" t="s">
        <v>1803</v>
      </c>
      <c r="D1064">
        <v>5</v>
      </c>
      <c r="E1064" t="s">
        <v>1804</v>
      </c>
    </row>
    <row r="1065" spans="2:5" x14ac:dyDescent="0.4">
      <c r="B1065" t="s">
        <v>1802</v>
      </c>
      <c r="C1065" t="s">
        <v>1803</v>
      </c>
      <c r="D1065">
        <v>5</v>
      </c>
      <c r="E1065" t="s">
        <v>1804</v>
      </c>
    </row>
    <row r="1066" spans="2:5" x14ac:dyDescent="0.4">
      <c r="B1066" t="s">
        <v>1802</v>
      </c>
      <c r="C1066" t="s">
        <v>1803</v>
      </c>
      <c r="D1066">
        <v>5</v>
      </c>
      <c r="E1066" t="s">
        <v>1804</v>
      </c>
    </row>
    <row r="1067" spans="2:5" x14ac:dyDescent="0.4">
      <c r="B1067" t="s">
        <v>1802</v>
      </c>
      <c r="C1067" t="s">
        <v>1803</v>
      </c>
      <c r="D1067">
        <v>5</v>
      </c>
      <c r="E1067" t="s">
        <v>1804</v>
      </c>
    </row>
    <row r="1068" spans="2:5" x14ac:dyDescent="0.4">
      <c r="B1068" t="s">
        <v>1802</v>
      </c>
      <c r="C1068" t="s">
        <v>1803</v>
      </c>
      <c r="D1068">
        <v>5</v>
      </c>
      <c r="E1068" t="s">
        <v>1804</v>
      </c>
    </row>
    <row r="1069" spans="2:5" x14ac:dyDescent="0.4">
      <c r="B1069" t="s">
        <v>1802</v>
      </c>
      <c r="C1069" t="s">
        <v>1803</v>
      </c>
      <c r="D1069">
        <v>5</v>
      </c>
      <c r="E1069" t="s">
        <v>1804</v>
      </c>
    </row>
    <row r="1070" spans="2:5" x14ac:dyDescent="0.4">
      <c r="B1070" t="s">
        <v>1802</v>
      </c>
      <c r="C1070" t="s">
        <v>1803</v>
      </c>
      <c r="D1070">
        <v>5</v>
      </c>
      <c r="E1070" t="s">
        <v>1804</v>
      </c>
    </row>
    <row r="1071" spans="2:5" x14ac:dyDescent="0.4">
      <c r="B1071" t="s">
        <v>1802</v>
      </c>
      <c r="C1071" t="s">
        <v>1803</v>
      </c>
      <c r="D1071">
        <v>5</v>
      </c>
      <c r="E1071" t="s">
        <v>1804</v>
      </c>
    </row>
    <row r="1072" spans="2:5" x14ac:dyDescent="0.4">
      <c r="B1072" t="s">
        <v>1802</v>
      </c>
      <c r="C1072" t="s">
        <v>1803</v>
      </c>
      <c r="D1072">
        <v>5</v>
      </c>
      <c r="E1072" t="s">
        <v>1804</v>
      </c>
    </row>
    <row r="1073" spans="2:5" x14ac:dyDescent="0.4">
      <c r="B1073" t="s">
        <v>1802</v>
      </c>
      <c r="C1073" t="s">
        <v>1803</v>
      </c>
      <c r="D1073">
        <v>5</v>
      </c>
      <c r="E1073" t="s">
        <v>1804</v>
      </c>
    </row>
    <row r="1074" spans="2:5" x14ac:dyDescent="0.4">
      <c r="B1074" t="s">
        <v>1802</v>
      </c>
      <c r="C1074" t="s">
        <v>1803</v>
      </c>
      <c r="D1074">
        <v>5</v>
      </c>
      <c r="E1074" t="s">
        <v>1804</v>
      </c>
    </row>
    <row r="1075" spans="2:5" x14ac:dyDescent="0.4">
      <c r="B1075" t="s">
        <v>1802</v>
      </c>
      <c r="C1075" t="s">
        <v>1803</v>
      </c>
      <c r="D1075">
        <v>5</v>
      </c>
      <c r="E1075" t="s">
        <v>1804</v>
      </c>
    </row>
    <row r="1076" spans="2:5" x14ac:dyDescent="0.4">
      <c r="B1076" t="s">
        <v>1802</v>
      </c>
      <c r="C1076" t="s">
        <v>1803</v>
      </c>
      <c r="D1076">
        <v>5</v>
      </c>
      <c r="E1076" t="s">
        <v>1804</v>
      </c>
    </row>
    <row r="1077" spans="2:5" x14ac:dyDescent="0.4">
      <c r="B1077" t="s">
        <v>1802</v>
      </c>
      <c r="C1077" t="s">
        <v>1803</v>
      </c>
      <c r="D1077">
        <v>5</v>
      </c>
      <c r="E1077" t="s">
        <v>1804</v>
      </c>
    </row>
    <row r="1078" spans="2:5" x14ac:dyDescent="0.4">
      <c r="B1078" t="s">
        <v>1802</v>
      </c>
      <c r="C1078" t="s">
        <v>1803</v>
      </c>
      <c r="D1078">
        <v>5</v>
      </c>
      <c r="E1078" t="s">
        <v>1804</v>
      </c>
    </row>
    <row r="1079" spans="2:5" x14ac:dyDescent="0.4">
      <c r="B1079" t="s">
        <v>1802</v>
      </c>
      <c r="C1079" t="s">
        <v>1803</v>
      </c>
      <c r="D1079">
        <v>5</v>
      </c>
      <c r="E1079" t="s">
        <v>1804</v>
      </c>
    </row>
    <row r="1080" spans="2:5" x14ac:dyDescent="0.4">
      <c r="B1080" t="s">
        <v>1802</v>
      </c>
      <c r="C1080" t="s">
        <v>1803</v>
      </c>
      <c r="D1080">
        <v>5</v>
      </c>
      <c r="E1080" t="s">
        <v>1804</v>
      </c>
    </row>
    <row r="1081" spans="2:5" x14ac:dyDescent="0.4">
      <c r="B1081" t="s">
        <v>1802</v>
      </c>
      <c r="C1081" t="s">
        <v>1803</v>
      </c>
      <c r="D1081">
        <v>5</v>
      </c>
      <c r="E1081" t="s">
        <v>1804</v>
      </c>
    </row>
    <row r="1082" spans="2:5" x14ac:dyDescent="0.4">
      <c r="B1082" t="s">
        <v>1802</v>
      </c>
      <c r="C1082" t="s">
        <v>1803</v>
      </c>
      <c r="D1082">
        <v>5</v>
      </c>
      <c r="E1082" t="s">
        <v>1804</v>
      </c>
    </row>
    <row r="1083" spans="2:5" x14ac:dyDescent="0.4">
      <c r="B1083" t="s">
        <v>1802</v>
      </c>
      <c r="C1083" t="s">
        <v>1803</v>
      </c>
      <c r="D1083">
        <v>5</v>
      </c>
      <c r="E1083" t="s">
        <v>1804</v>
      </c>
    </row>
    <row r="1084" spans="2:5" x14ac:dyDescent="0.4">
      <c r="B1084" t="s">
        <v>1802</v>
      </c>
      <c r="C1084" t="s">
        <v>1803</v>
      </c>
      <c r="D1084">
        <v>5</v>
      </c>
      <c r="E1084" t="s">
        <v>1804</v>
      </c>
    </row>
    <row r="1085" spans="2:5" x14ac:dyDescent="0.4">
      <c r="B1085" t="s">
        <v>1802</v>
      </c>
      <c r="C1085" t="s">
        <v>1803</v>
      </c>
      <c r="D1085">
        <v>5</v>
      </c>
      <c r="E1085" t="s">
        <v>1804</v>
      </c>
    </row>
    <row r="1086" spans="2:5" x14ac:dyDescent="0.4">
      <c r="B1086" t="s">
        <v>1802</v>
      </c>
      <c r="C1086" t="s">
        <v>1803</v>
      </c>
      <c r="D1086">
        <v>5</v>
      </c>
      <c r="E1086" t="s">
        <v>1804</v>
      </c>
    </row>
    <row r="1087" spans="2:5" x14ac:dyDescent="0.4">
      <c r="B1087" t="s">
        <v>1802</v>
      </c>
      <c r="C1087" t="s">
        <v>1803</v>
      </c>
      <c r="D1087">
        <v>5</v>
      </c>
      <c r="E1087" t="s">
        <v>1804</v>
      </c>
    </row>
    <row r="1088" spans="2:5" x14ac:dyDescent="0.4">
      <c r="B1088" t="s">
        <v>1802</v>
      </c>
      <c r="C1088" t="s">
        <v>1803</v>
      </c>
      <c r="D1088">
        <v>5</v>
      </c>
      <c r="E1088" t="s">
        <v>1804</v>
      </c>
    </row>
    <row r="1089" spans="2:5" x14ac:dyDescent="0.4">
      <c r="B1089" t="s">
        <v>1802</v>
      </c>
      <c r="C1089" t="s">
        <v>1803</v>
      </c>
      <c r="D1089">
        <v>5</v>
      </c>
      <c r="E1089" t="s">
        <v>1804</v>
      </c>
    </row>
    <row r="1090" spans="2:5" x14ac:dyDescent="0.4">
      <c r="B1090" t="s">
        <v>1802</v>
      </c>
      <c r="C1090" t="s">
        <v>1803</v>
      </c>
      <c r="D1090">
        <v>5</v>
      </c>
      <c r="E1090" t="s">
        <v>1804</v>
      </c>
    </row>
    <row r="1091" spans="2:5" x14ac:dyDescent="0.4">
      <c r="B1091" t="s">
        <v>1802</v>
      </c>
      <c r="C1091" t="s">
        <v>1803</v>
      </c>
      <c r="D1091">
        <v>5</v>
      </c>
      <c r="E1091" t="s">
        <v>1804</v>
      </c>
    </row>
    <row r="1092" spans="2:5" x14ac:dyDescent="0.4">
      <c r="B1092" t="s">
        <v>1802</v>
      </c>
      <c r="C1092" t="s">
        <v>1803</v>
      </c>
      <c r="D1092">
        <v>5</v>
      </c>
      <c r="E1092" t="s">
        <v>1804</v>
      </c>
    </row>
    <row r="1093" spans="2:5" x14ac:dyDescent="0.4">
      <c r="B1093" t="s">
        <v>1802</v>
      </c>
      <c r="C1093" t="s">
        <v>1803</v>
      </c>
      <c r="D1093">
        <v>5</v>
      </c>
      <c r="E1093" t="s">
        <v>1804</v>
      </c>
    </row>
    <row r="1094" spans="2:5" x14ac:dyDescent="0.4">
      <c r="B1094" t="s">
        <v>1802</v>
      </c>
      <c r="C1094" t="s">
        <v>1803</v>
      </c>
      <c r="D1094">
        <v>5</v>
      </c>
      <c r="E1094" t="s">
        <v>1804</v>
      </c>
    </row>
    <row r="1095" spans="2:5" x14ac:dyDescent="0.4">
      <c r="B1095" t="s">
        <v>1802</v>
      </c>
      <c r="C1095" t="s">
        <v>1803</v>
      </c>
      <c r="D1095">
        <v>5</v>
      </c>
      <c r="E1095" t="s">
        <v>1804</v>
      </c>
    </row>
    <row r="1096" spans="2:5" x14ac:dyDescent="0.4">
      <c r="B1096" t="s">
        <v>1802</v>
      </c>
      <c r="C1096" t="s">
        <v>1803</v>
      </c>
      <c r="D1096">
        <v>5</v>
      </c>
      <c r="E1096" t="s">
        <v>1804</v>
      </c>
    </row>
    <row r="1097" spans="2:5" x14ac:dyDescent="0.4">
      <c r="B1097" t="s">
        <v>1802</v>
      </c>
      <c r="C1097" t="s">
        <v>1803</v>
      </c>
      <c r="D1097">
        <v>5</v>
      </c>
      <c r="E1097" t="s">
        <v>1804</v>
      </c>
    </row>
    <row r="1098" spans="2:5" x14ac:dyDescent="0.4">
      <c r="B1098" t="s">
        <v>1802</v>
      </c>
      <c r="C1098" t="s">
        <v>1803</v>
      </c>
      <c r="D1098">
        <v>5</v>
      </c>
      <c r="E1098" t="s">
        <v>1804</v>
      </c>
    </row>
    <row r="1099" spans="2:5" x14ac:dyDescent="0.4">
      <c r="B1099" t="s">
        <v>1802</v>
      </c>
      <c r="C1099" t="s">
        <v>1803</v>
      </c>
      <c r="D1099">
        <v>5</v>
      </c>
      <c r="E1099" t="s">
        <v>1804</v>
      </c>
    </row>
    <row r="1100" spans="2:5" x14ac:dyDescent="0.4">
      <c r="B1100" t="s">
        <v>1802</v>
      </c>
      <c r="C1100" t="s">
        <v>1803</v>
      </c>
      <c r="D1100">
        <v>5</v>
      </c>
      <c r="E1100" t="s">
        <v>1804</v>
      </c>
    </row>
    <row r="1101" spans="2:5" x14ac:dyDescent="0.4">
      <c r="B1101" t="s">
        <v>1802</v>
      </c>
      <c r="C1101" t="s">
        <v>1803</v>
      </c>
      <c r="D1101">
        <v>5</v>
      </c>
      <c r="E1101" t="s">
        <v>1804</v>
      </c>
    </row>
    <row r="1102" spans="2:5" x14ac:dyDescent="0.4">
      <c r="B1102" t="s">
        <v>1802</v>
      </c>
      <c r="C1102" t="s">
        <v>1803</v>
      </c>
      <c r="D1102">
        <v>5</v>
      </c>
      <c r="E1102" t="s">
        <v>1804</v>
      </c>
    </row>
    <row r="1103" spans="2:5" x14ac:dyDescent="0.4">
      <c r="B1103" t="s">
        <v>1802</v>
      </c>
      <c r="C1103" t="s">
        <v>1803</v>
      </c>
      <c r="D1103">
        <v>5</v>
      </c>
      <c r="E1103" t="s">
        <v>1804</v>
      </c>
    </row>
    <row r="1104" spans="2:5" x14ac:dyDescent="0.4">
      <c r="B1104" t="s">
        <v>1802</v>
      </c>
      <c r="C1104" t="s">
        <v>1803</v>
      </c>
      <c r="D1104">
        <v>5</v>
      </c>
      <c r="E1104" t="s">
        <v>1804</v>
      </c>
    </row>
    <row r="1105" spans="2:5" x14ac:dyDescent="0.4">
      <c r="B1105" t="s">
        <v>1802</v>
      </c>
      <c r="C1105" t="s">
        <v>1803</v>
      </c>
      <c r="D1105">
        <v>5</v>
      </c>
      <c r="E1105" t="s">
        <v>1804</v>
      </c>
    </row>
    <row r="1106" spans="2:5" x14ac:dyDescent="0.4">
      <c r="B1106" t="s">
        <v>1802</v>
      </c>
      <c r="C1106" t="s">
        <v>1803</v>
      </c>
      <c r="D1106">
        <v>5</v>
      </c>
      <c r="E1106" t="s">
        <v>1804</v>
      </c>
    </row>
    <row r="1107" spans="2:5" x14ac:dyDescent="0.4">
      <c r="B1107" t="s">
        <v>1802</v>
      </c>
      <c r="C1107" t="s">
        <v>1803</v>
      </c>
      <c r="D1107">
        <v>5</v>
      </c>
      <c r="E1107" t="s">
        <v>1804</v>
      </c>
    </row>
    <row r="1108" spans="2:5" x14ac:dyDescent="0.4">
      <c r="B1108" t="s">
        <v>1802</v>
      </c>
      <c r="C1108" t="s">
        <v>1803</v>
      </c>
      <c r="D1108">
        <v>5</v>
      </c>
      <c r="E1108" t="s">
        <v>1804</v>
      </c>
    </row>
    <row r="1109" spans="2:5" x14ac:dyDescent="0.4">
      <c r="B1109" t="s">
        <v>1802</v>
      </c>
      <c r="C1109" t="s">
        <v>1803</v>
      </c>
      <c r="D1109">
        <v>5</v>
      </c>
      <c r="E1109" t="s">
        <v>1804</v>
      </c>
    </row>
    <row r="1110" spans="2:5" x14ac:dyDescent="0.4">
      <c r="B1110" t="s">
        <v>1802</v>
      </c>
      <c r="C1110" t="s">
        <v>1803</v>
      </c>
      <c r="D1110">
        <v>5</v>
      </c>
      <c r="E1110" t="s">
        <v>1804</v>
      </c>
    </row>
    <row r="1111" spans="2:5" x14ac:dyDescent="0.4">
      <c r="B1111" t="s">
        <v>1802</v>
      </c>
      <c r="C1111" t="s">
        <v>1803</v>
      </c>
      <c r="D1111">
        <v>5</v>
      </c>
      <c r="E1111" t="s">
        <v>1804</v>
      </c>
    </row>
    <row r="1112" spans="2:5" x14ac:dyDescent="0.4">
      <c r="B1112" t="s">
        <v>1802</v>
      </c>
      <c r="C1112" t="s">
        <v>1803</v>
      </c>
      <c r="D1112">
        <v>5</v>
      </c>
      <c r="E1112" t="s">
        <v>1804</v>
      </c>
    </row>
    <row r="1113" spans="2:5" x14ac:dyDescent="0.4">
      <c r="B1113" t="s">
        <v>1802</v>
      </c>
      <c r="C1113" t="s">
        <v>1803</v>
      </c>
      <c r="D1113">
        <v>5</v>
      </c>
      <c r="E1113" t="s">
        <v>1804</v>
      </c>
    </row>
    <row r="1114" spans="2:5" x14ac:dyDescent="0.4">
      <c r="B1114" t="s">
        <v>1802</v>
      </c>
      <c r="C1114" t="s">
        <v>1803</v>
      </c>
      <c r="D1114">
        <v>5</v>
      </c>
      <c r="E1114" t="s">
        <v>1804</v>
      </c>
    </row>
    <row r="1115" spans="2:5" x14ac:dyDescent="0.4">
      <c r="B1115" t="s">
        <v>1802</v>
      </c>
      <c r="C1115" t="s">
        <v>1803</v>
      </c>
      <c r="D1115">
        <v>5</v>
      </c>
      <c r="E1115" t="s">
        <v>1804</v>
      </c>
    </row>
    <row r="1116" spans="2:5" x14ac:dyDescent="0.4">
      <c r="B1116" t="s">
        <v>1802</v>
      </c>
      <c r="C1116" t="s">
        <v>1803</v>
      </c>
      <c r="D1116">
        <v>5</v>
      </c>
      <c r="E1116" t="s">
        <v>1804</v>
      </c>
    </row>
    <row r="1117" spans="2:5" x14ac:dyDescent="0.4">
      <c r="B1117" t="s">
        <v>1802</v>
      </c>
      <c r="C1117" t="s">
        <v>1803</v>
      </c>
      <c r="D1117">
        <v>5</v>
      </c>
      <c r="E1117" t="s">
        <v>1804</v>
      </c>
    </row>
    <row r="1118" spans="2:5" x14ac:dyDescent="0.4">
      <c r="B1118" t="s">
        <v>1802</v>
      </c>
      <c r="C1118" t="s">
        <v>1803</v>
      </c>
      <c r="D1118">
        <v>5</v>
      </c>
      <c r="E1118" t="s">
        <v>1804</v>
      </c>
    </row>
    <row r="1119" spans="2:5" x14ac:dyDescent="0.4">
      <c r="B1119" t="s">
        <v>1802</v>
      </c>
      <c r="C1119" t="s">
        <v>1803</v>
      </c>
      <c r="D1119">
        <v>5</v>
      </c>
      <c r="E1119" t="s">
        <v>1804</v>
      </c>
    </row>
    <row r="1120" spans="2:5" x14ac:dyDescent="0.4">
      <c r="B1120" t="s">
        <v>1802</v>
      </c>
      <c r="C1120" t="s">
        <v>1803</v>
      </c>
      <c r="D1120">
        <v>5</v>
      </c>
      <c r="E1120" t="s">
        <v>1804</v>
      </c>
    </row>
    <row r="1121" spans="2:5" x14ac:dyDescent="0.4">
      <c r="B1121" t="s">
        <v>1802</v>
      </c>
      <c r="C1121" t="s">
        <v>1803</v>
      </c>
      <c r="D1121">
        <v>5</v>
      </c>
      <c r="E1121" t="s">
        <v>1804</v>
      </c>
    </row>
    <row r="1122" spans="2:5" x14ac:dyDescent="0.4">
      <c r="B1122" t="s">
        <v>1802</v>
      </c>
      <c r="C1122" t="s">
        <v>1803</v>
      </c>
      <c r="D1122">
        <v>5</v>
      </c>
      <c r="E1122" t="s">
        <v>1804</v>
      </c>
    </row>
    <row r="1123" spans="2:5" x14ac:dyDescent="0.4">
      <c r="B1123" t="s">
        <v>1802</v>
      </c>
      <c r="C1123" t="s">
        <v>1803</v>
      </c>
      <c r="D1123">
        <v>5</v>
      </c>
      <c r="E1123" t="s">
        <v>1804</v>
      </c>
    </row>
    <row r="1124" spans="2:5" x14ac:dyDescent="0.4">
      <c r="B1124" t="s">
        <v>1802</v>
      </c>
      <c r="C1124" t="s">
        <v>1803</v>
      </c>
      <c r="D1124">
        <v>5</v>
      </c>
      <c r="E1124" t="s">
        <v>1804</v>
      </c>
    </row>
    <row r="1125" spans="2:5" x14ac:dyDescent="0.4">
      <c r="B1125" t="s">
        <v>1802</v>
      </c>
      <c r="C1125" t="s">
        <v>1803</v>
      </c>
      <c r="D1125">
        <v>5</v>
      </c>
      <c r="E1125" t="s">
        <v>1804</v>
      </c>
    </row>
    <row r="1126" spans="2:5" x14ac:dyDescent="0.4">
      <c r="B1126" t="s">
        <v>1802</v>
      </c>
      <c r="C1126" t="s">
        <v>1803</v>
      </c>
      <c r="D1126">
        <v>5</v>
      </c>
      <c r="E1126" t="s">
        <v>1804</v>
      </c>
    </row>
    <row r="1127" spans="2:5" x14ac:dyDescent="0.4">
      <c r="B1127" t="s">
        <v>1802</v>
      </c>
      <c r="C1127" t="s">
        <v>1803</v>
      </c>
      <c r="D1127">
        <v>5</v>
      </c>
      <c r="E1127" t="s">
        <v>1804</v>
      </c>
    </row>
    <row r="1128" spans="2:5" x14ac:dyDescent="0.4">
      <c r="B1128" t="s">
        <v>1802</v>
      </c>
      <c r="C1128" t="s">
        <v>1803</v>
      </c>
      <c r="D1128">
        <v>5</v>
      </c>
      <c r="E1128" t="s">
        <v>1804</v>
      </c>
    </row>
    <row r="1129" spans="2:5" x14ac:dyDescent="0.4">
      <c r="B1129" t="s">
        <v>1802</v>
      </c>
      <c r="C1129" t="s">
        <v>1803</v>
      </c>
      <c r="D1129">
        <v>5</v>
      </c>
      <c r="E1129" t="s">
        <v>1804</v>
      </c>
    </row>
    <row r="1130" spans="2:5" x14ac:dyDescent="0.4">
      <c r="B1130" t="s">
        <v>1802</v>
      </c>
      <c r="C1130" t="s">
        <v>1803</v>
      </c>
      <c r="D1130">
        <v>5</v>
      </c>
      <c r="E1130" t="s">
        <v>1804</v>
      </c>
    </row>
    <row r="1131" spans="2:5" x14ac:dyDescent="0.4">
      <c r="B1131" t="s">
        <v>1802</v>
      </c>
      <c r="C1131" t="s">
        <v>1803</v>
      </c>
      <c r="D1131">
        <v>5</v>
      </c>
      <c r="E1131" t="s">
        <v>1804</v>
      </c>
    </row>
    <row r="1132" spans="2:5" x14ac:dyDescent="0.4">
      <c r="B1132" t="s">
        <v>1802</v>
      </c>
      <c r="C1132" t="s">
        <v>1803</v>
      </c>
      <c r="D1132">
        <v>5</v>
      </c>
      <c r="E1132" t="s">
        <v>1804</v>
      </c>
    </row>
    <row r="1133" spans="2:5" x14ac:dyDescent="0.4">
      <c r="B1133" t="s">
        <v>1802</v>
      </c>
      <c r="C1133" t="s">
        <v>1803</v>
      </c>
      <c r="D1133">
        <v>5</v>
      </c>
      <c r="E1133" t="s">
        <v>1804</v>
      </c>
    </row>
    <row r="1134" spans="2:5" x14ac:dyDescent="0.4">
      <c r="B1134" t="s">
        <v>1802</v>
      </c>
      <c r="C1134" t="s">
        <v>1803</v>
      </c>
      <c r="D1134">
        <v>5</v>
      </c>
      <c r="E1134" t="s">
        <v>1804</v>
      </c>
    </row>
    <row r="1135" spans="2:5" x14ac:dyDescent="0.4">
      <c r="B1135" t="s">
        <v>1802</v>
      </c>
      <c r="C1135" t="s">
        <v>1803</v>
      </c>
      <c r="D1135">
        <v>5</v>
      </c>
      <c r="E1135" t="s">
        <v>1804</v>
      </c>
    </row>
    <row r="1136" spans="2:5" x14ac:dyDescent="0.4">
      <c r="B1136" t="s">
        <v>1802</v>
      </c>
      <c r="C1136" t="s">
        <v>1803</v>
      </c>
      <c r="D1136">
        <v>5</v>
      </c>
      <c r="E1136" t="s">
        <v>1804</v>
      </c>
    </row>
    <row r="1138" spans="2:5" x14ac:dyDescent="0.4">
      <c r="B1138" t="s">
        <v>1802</v>
      </c>
      <c r="C1138" t="s">
        <v>1803</v>
      </c>
      <c r="D1138">
        <v>5</v>
      </c>
      <c r="E1138" t="s">
        <v>1804</v>
      </c>
    </row>
    <row r="1139" spans="2:5" x14ac:dyDescent="0.4">
      <c r="B1139" t="s">
        <v>1802</v>
      </c>
      <c r="C1139" t="s">
        <v>1803</v>
      </c>
      <c r="D1139">
        <v>5</v>
      </c>
      <c r="E1139" t="s">
        <v>1804</v>
      </c>
    </row>
    <row r="1140" spans="2:5" x14ac:dyDescent="0.4">
      <c r="B1140" t="s">
        <v>1802</v>
      </c>
      <c r="C1140" t="s">
        <v>1803</v>
      </c>
      <c r="D1140">
        <v>5</v>
      </c>
      <c r="E1140" t="s">
        <v>1804</v>
      </c>
    </row>
    <row r="1141" spans="2:5" x14ac:dyDescent="0.4">
      <c r="B1141" t="s">
        <v>1802</v>
      </c>
      <c r="C1141" t="s">
        <v>1803</v>
      </c>
      <c r="D1141">
        <v>5</v>
      </c>
      <c r="E1141" t="s">
        <v>1804</v>
      </c>
    </row>
    <row r="1142" spans="2:5" x14ac:dyDescent="0.4">
      <c r="B1142" t="s">
        <v>1802</v>
      </c>
      <c r="C1142" t="s">
        <v>1803</v>
      </c>
      <c r="D1142">
        <v>5</v>
      </c>
      <c r="E1142" t="s">
        <v>1804</v>
      </c>
    </row>
    <row r="1143" spans="2:5" x14ac:dyDescent="0.4">
      <c r="B1143" t="s">
        <v>1802</v>
      </c>
      <c r="C1143" t="s">
        <v>1803</v>
      </c>
      <c r="D1143">
        <v>5</v>
      </c>
      <c r="E1143" t="s">
        <v>1804</v>
      </c>
    </row>
    <row r="1144" spans="2:5" x14ac:dyDescent="0.4">
      <c r="B1144" t="s">
        <v>1802</v>
      </c>
      <c r="C1144" t="s">
        <v>1803</v>
      </c>
      <c r="D1144">
        <v>5</v>
      </c>
      <c r="E1144" t="s">
        <v>1804</v>
      </c>
    </row>
    <row r="1145" spans="2:5" x14ac:dyDescent="0.4">
      <c r="B1145" t="s">
        <v>1802</v>
      </c>
      <c r="C1145" t="s">
        <v>1803</v>
      </c>
      <c r="D1145">
        <v>5</v>
      </c>
      <c r="E1145" t="s">
        <v>1804</v>
      </c>
    </row>
    <row r="1146" spans="2:5" x14ac:dyDescent="0.4">
      <c r="B1146" t="s">
        <v>1802</v>
      </c>
      <c r="C1146" t="s">
        <v>1803</v>
      </c>
      <c r="D1146">
        <v>5</v>
      </c>
      <c r="E1146" t="s">
        <v>1804</v>
      </c>
    </row>
    <row r="1147" spans="2:5" x14ac:dyDescent="0.4">
      <c r="B1147" t="s">
        <v>1802</v>
      </c>
      <c r="C1147" t="s">
        <v>1803</v>
      </c>
      <c r="D1147">
        <v>5</v>
      </c>
      <c r="E1147" t="s">
        <v>1804</v>
      </c>
    </row>
    <row r="1148" spans="2:5" x14ac:dyDescent="0.4">
      <c r="B1148" t="s">
        <v>1802</v>
      </c>
      <c r="C1148" t="s">
        <v>1803</v>
      </c>
      <c r="D1148">
        <v>5</v>
      </c>
      <c r="E1148" t="s">
        <v>1804</v>
      </c>
    </row>
    <row r="1149" spans="2:5" x14ac:dyDescent="0.4">
      <c r="B1149" t="s">
        <v>1802</v>
      </c>
      <c r="C1149" t="s">
        <v>1803</v>
      </c>
      <c r="D1149">
        <v>5</v>
      </c>
      <c r="E1149" t="s">
        <v>1804</v>
      </c>
    </row>
    <row r="1150" spans="2:5" x14ac:dyDescent="0.4">
      <c r="B1150" t="s">
        <v>1802</v>
      </c>
      <c r="C1150" t="s">
        <v>1803</v>
      </c>
      <c r="D1150">
        <v>5</v>
      </c>
      <c r="E1150" t="s">
        <v>1804</v>
      </c>
    </row>
    <row r="1151" spans="2:5" x14ac:dyDescent="0.4">
      <c r="B1151" t="s">
        <v>1802</v>
      </c>
      <c r="C1151" t="s">
        <v>1803</v>
      </c>
      <c r="D1151">
        <v>5</v>
      </c>
      <c r="E1151" t="s">
        <v>1804</v>
      </c>
    </row>
    <row r="1152" spans="2:5" x14ac:dyDescent="0.4">
      <c r="B1152" t="s">
        <v>1802</v>
      </c>
      <c r="C1152" t="s">
        <v>1803</v>
      </c>
      <c r="D1152">
        <v>5</v>
      </c>
      <c r="E1152" t="s">
        <v>1804</v>
      </c>
    </row>
    <row r="1153" spans="2:5" x14ac:dyDescent="0.4">
      <c r="B1153" t="s">
        <v>1802</v>
      </c>
      <c r="C1153" t="s">
        <v>1803</v>
      </c>
      <c r="D1153">
        <v>5</v>
      </c>
      <c r="E1153" t="s">
        <v>1804</v>
      </c>
    </row>
    <row r="1154" spans="2:5" x14ac:dyDescent="0.4">
      <c r="B1154" t="s">
        <v>1802</v>
      </c>
      <c r="C1154" t="s">
        <v>1803</v>
      </c>
      <c r="D1154">
        <v>5</v>
      </c>
      <c r="E1154" t="s">
        <v>1804</v>
      </c>
    </row>
    <row r="1155" spans="2:5" x14ac:dyDescent="0.4">
      <c r="B1155" t="s">
        <v>1802</v>
      </c>
      <c r="C1155" t="s">
        <v>1803</v>
      </c>
      <c r="D1155">
        <v>5</v>
      </c>
      <c r="E1155" t="s">
        <v>1804</v>
      </c>
    </row>
    <row r="1156" spans="2:5" x14ac:dyDescent="0.4">
      <c r="B1156" t="s">
        <v>1802</v>
      </c>
      <c r="C1156" t="s">
        <v>1803</v>
      </c>
      <c r="D1156">
        <v>5</v>
      </c>
      <c r="E1156" t="s">
        <v>1804</v>
      </c>
    </row>
    <row r="1157" spans="2:5" x14ac:dyDescent="0.4">
      <c r="B1157" t="s">
        <v>1802</v>
      </c>
      <c r="C1157" t="s">
        <v>1803</v>
      </c>
      <c r="D1157">
        <v>5</v>
      </c>
      <c r="E1157" t="s">
        <v>1804</v>
      </c>
    </row>
    <row r="1158" spans="2:5" x14ac:dyDescent="0.4">
      <c r="B1158" t="s">
        <v>1802</v>
      </c>
      <c r="C1158" t="s">
        <v>1803</v>
      </c>
      <c r="D1158">
        <v>5</v>
      </c>
      <c r="E1158" t="s">
        <v>1804</v>
      </c>
    </row>
    <row r="1159" spans="2:5" x14ac:dyDescent="0.4">
      <c r="B1159" t="s">
        <v>1802</v>
      </c>
      <c r="C1159" t="s">
        <v>1803</v>
      </c>
      <c r="D1159">
        <v>5</v>
      </c>
      <c r="E1159" t="s">
        <v>1804</v>
      </c>
    </row>
    <row r="1160" spans="2:5" x14ac:dyDescent="0.4">
      <c r="B1160" t="s">
        <v>1802</v>
      </c>
      <c r="C1160" t="s">
        <v>1803</v>
      </c>
      <c r="D1160">
        <v>5</v>
      </c>
      <c r="E1160" t="s">
        <v>1804</v>
      </c>
    </row>
    <row r="1161" spans="2:5" x14ac:dyDescent="0.4">
      <c r="B1161" t="s">
        <v>1802</v>
      </c>
      <c r="C1161" t="s">
        <v>1803</v>
      </c>
      <c r="D1161">
        <v>5</v>
      </c>
      <c r="E1161" t="s">
        <v>1804</v>
      </c>
    </row>
    <row r="1162" spans="2:5" x14ac:dyDescent="0.4">
      <c r="B1162" t="s">
        <v>1802</v>
      </c>
      <c r="C1162" t="s">
        <v>1803</v>
      </c>
      <c r="D1162">
        <v>5</v>
      </c>
      <c r="E1162" t="s">
        <v>1804</v>
      </c>
    </row>
    <row r="1163" spans="2:5" x14ac:dyDescent="0.4">
      <c r="B1163" t="s">
        <v>1802</v>
      </c>
      <c r="C1163" t="s">
        <v>1803</v>
      </c>
      <c r="D1163">
        <v>5</v>
      </c>
      <c r="E1163" t="s">
        <v>1804</v>
      </c>
    </row>
    <row r="1164" spans="2:5" x14ac:dyDescent="0.4">
      <c r="B1164" t="s">
        <v>1802</v>
      </c>
      <c r="C1164" t="s">
        <v>1803</v>
      </c>
      <c r="D1164">
        <v>5</v>
      </c>
      <c r="E1164" t="s">
        <v>1804</v>
      </c>
    </row>
    <row r="1165" spans="2:5" x14ac:dyDescent="0.4">
      <c r="B1165" t="s">
        <v>1802</v>
      </c>
      <c r="C1165" t="s">
        <v>1803</v>
      </c>
      <c r="D1165">
        <v>5</v>
      </c>
      <c r="E1165" t="s">
        <v>1804</v>
      </c>
    </row>
    <row r="1166" spans="2:5" x14ac:dyDescent="0.4">
      <c r="B1166" t="s">
        <v>1802</v>
      </c>
      <c r="C1166" t="s">
        <v>1803</v>
      </c>
      <c r="D1166">
        <v>5</v>
      </c>
      <c r="E1166" t="s">
        <v>1804</v>
      </c>
    </row>
    <row r="1167" spans="2:5" x14ac:dyDescent="0.4">
      <c r="B1167" t="s">
        <v>1802</v>
      </c>
      <c r="C1167" t="s">
        <v>1803</v>
      </c>
      <c r="D1167">
        <v>5</v>
      </c>
      <c r="E1167" t="s">
        <v>1804</v>
      </c>
    </row>
    <row r="1168" spans="2:5" x14ac:dyDescent="0.4">
      <c r="B1168" t="s">
        <v>1802</v>
      </c>
      <c r="C1168" t="s">
        <v>1803</v>
      </c>
      <c r="D1168">
        <v>5</v>
      </c>
      <c r="E1168" t="s">
        <v>1804</v>
      </c>
    </row>
    <row r="1169" spans="2:5" x14ac:dyDescent="0.4">
      <c r="B1169" t="s">
        <v>1802</v>
      </c>
      <c r="C1169" t="s">
        <v>1803</v>
      </c>
      <c r="D1169">
        <v>5</v>
      </c>
      <c r="E1169" t="s">
        <v>1804</v>
      </c>
    </row>
    <row r="1170" spans="2:5" x14ac:dyDescent="0.4">
      <c r="B1170" t="s">
        <v>1802</v>
      </c>
      <c r="C1170" t="s">
        <v>1803</v>
      </c>
      <c r="D1170">
        <v>5</v>
      </c>
      <c r="E1170" t="s">
        <v>1804</v>
      </c>
    </row>
    <row r="1171" spans="2:5" x14ac:dyDescent="0.4">
      <c r="B1171" t="s">
        <v>1802</v>
      </c>
      <c r="C1171" t="s">
        <v>1803</v>
      </c>
      <c r="D1171">
        <v>5</v>
      </c>
      <c r="E1171" t="s">
        <v>1804</v>
      </c>
    </row>
    <row r="1172" spans="2:5" x14ac:dyDescent="0.4">
      <c r="B1172" t="s">
        <v>1802</v>
      </c>
      <c r="C1172" t="s">
        <v>1803</v>
      </c>
      <c r="D1172">
        <v>5</v>
      </c>
      <c r="E1172" t="s">
        <v>1804</v>
      </c>
    </row>
    <row r="1173" spans="2:5" x14ac:dyDescent="0.4">
      <c r="B1173" t="s">
        <v>1802</v>
      </c>
      <c r="C1173" t="s">
        <v>1803</v>
      </c>
      <c r="D1173">
        <v>5</v>
      </c>
      <c r="E1173" t="s">
        <v>1804</v>
      </c>
    </row>
    <row r="1174" spans="2:5" x14ac:dyDescent="0.4">
      <c r="B1174" t="s">
        <v>1802</v>
      </c>
      <c r="C1174" t="s">
        <v>1803</v>
      </c>
      <c r="D1174">
        <v>5</v>
      </c>
      <c r="E1174" t="s">
        <v>1804</v>
      </c>
    </row>
    <row r="1175" spans="2:5" x14ac:dyDescent="0.4">
      <c r="B1175" t="s">
        <v>1802</v>
      </c>
      <c r="C1175" t="s">
        <v>1803</v>
      </c>
      <c r="D1175">
        <v>5</v>
      </c>
      <c r="E1175" t="s">
        <v>1804</v>
      </c>
    </row>
    <row r="1176" spans="2:5" x14ac:dyDescent="0.4">
      <c r="B1176" t="s">
        <v>1802</v>
      </c>
      <c r="C1176" t="s">
        <v>1803</v>
      </c>
      <c r="D1176">
        <v>5</v>
      </c>
      <c r="E1176" t="s">
        <v>1804</v>
      </c>
    </row>
    <row r="1177" spans="2:5" x14ac:dyDescent="0.4">
      <c r="B1177" t="s">
        <v>1802</v>
      </c>
      <c r="C1177" t="s">
        <v>1803</v>
      </c>
      <c r="D1177">
        <v>5</v>
      </c>
      <c r="E1177" t="s">
        <v>1804</v>
      </c>
    </row>
    <row r="1178" spans="2:5" x14ac:dyDescent="0.4">
      <c r="B1178" t="s">
        <v>1802</v>
      </c>
      <c r="C1178" t="s">
        <v>1803</v>
      </c>
      <c r="D1178">
        <v>5</v>
      </c>
      <c r="E1178" t="s">
        <v>1804</v>
      </c>
    </row>
    <row r="1179" spans="2:5" x14ac:dyDescent="0.4">
      <c r="B1179" t="s">
        <v>1802</v>
      </c>
      <c r="C1179" t="s">
        <v>1803</v>
      </c>
      <c r="D1179">
        <v>5</v>
      </c>
      <c r="E1179" t="s">
        <v>1804</v>
      </c>
    </row>
    <row r="1180" spans="2:5" x14ac:dyDescent="0.4">
      <c r="B1180" t="s">
        <v>1802</v>
      </c>
      <c r="C1180" t="s">
        <v>1803</v>
      </c>
      <c r="D1180">
        <v>5</v>
      </c>
      <c r="E1180" t="s">
        <v>1804</v>
      </c>
    </row>
    <row r="1181" spans="2:5" x14ac:dyDescent="0.4">
      <c r="B1181" t="s">
        <v>1802</v>
      </c>
      <c r="C1181" t="s">
        <v>1803</v>
      </c>
      <c r="D1181">
        <v>5</v>
      </c>
      <c r="E1181" t="s">
        <v>1804</v>
      </c>
    </row>
    <row r="1182" spans="2:5" x14ac:dyDescent="0.4">
      <c r="B1182" t="s">
        <v>1802</v>
      </c>
      <c r="C1182" t="s">
        <v>1803</v>
      </c>
      <c r="D1182">
        <v>5</v>
      </c>
      <c r="E1182" t="s">
        <v>1804</v>
      </c>
    </row>
    <row r="1183" spans="2:5" x14ac:dyDescent="0.4">
      <c r="B1183" t="s">
        <v>1802</v>
      </c>
      <c r="C1183" t="s">
        <v>1803</v>
      </c>
      <c r="D1183">
        <v>5</v>
      </c>
      <c r="E1183" t="s">
        <v>1804</v>
      </c>
    </row>
    <row r="1184" spans="2:5" x14ac:dyDescent="0.4">
      <c r="B1184" t="s">
        <v>1802</v>
      </c>
      <c r="C1184" t="s">
        <v>1803</v>
      </c>
      <c r="D1184">
        <v>5</v>
      </c>
      <c r="E1184" t="s">
        <v>1804</v>
      </c>
    </row>
    <row r="1185" spans="2:5" x14ac:dyDescent="0.4">
      <c r="B1185" t="s">
        <v>1802</v>
      </c>
      <c r="C1185" t="s">
        <v>1803</v>
      </c>
      <c r="D1185">
        <v>5</v>
      </c>
      <c r="E1185" t="s">
        <v>1804</v>
      </c>
    </row>
    <row r="1186" spans="2:5" x14ac:dyDescent="0.4">
      <c r="B1186" t="s">
        <v>1802</v>
      </c>
      <c r="C1186" t="s">
        <v>1803</v>
      </c>
      <c r="D1186">
        <v>5</v>
      </c>
      <c r="E1186" t="s">
        <v>1804</v>
      </c>
    </row>
    <row r="1187" spans="2:5" x14ac:dyDescent="0.4">
      <c r="B1187" t="s">
        <v>1802</v>
      </c>
      <c r="C1187" t="s">
        <v>1803</v>
      </c>
      <c r="D1187">
        <v>5</v>
      </c>
      <c r="E1187" t="s">
        <v>1804</v>
      </c>
    </row>
    <row r="1188" spans="2:5" x14ac:dyDescent="0.4">
      <c r="B1188" t="s">
        <v>1802</v>
      </c>
      <c r="C1188" t="s">
        <v>1803</v>
      </c>
      <c r="D1188">
        <v>5</v>
      </c>
      <c r="E1188" t="s">
        <v>1804</v>
      </c>
    </row>
    <row r="1189" spans="2:5" x14ac:dyDescent="0.4">
      <c r="B1189" t="s">
        <v>1802</v>
      </c>
      <c r="C1189" t="s">
        <v>1803</v>
      </c>
      <c r="D1189">
        <v>5</v>
      </c>
      <c r="E1189" t="s">
        <v>1804</v>
      </c>
    </row>
    <row r="1190" spans="2:5" x14ac:dyDescent="0.4">
      <c r="B1190" t="s">
        <v>1802</v>
      </c>
      <c r="C1190" t="s">
        <v>1803</v>
      </c>
      <c r="D1190">
        <v>5</v>
      </c>
      <c r="E1190" t="s">
        <v>1804</v>
      </c>
    </row>
    <row r="1191" spans="2:5" x14ac:dyDescent="0.4">
      <c r="B1191" t="s">
        <v>1802</v>
      </c>
      <c r="C1191" t="s">
        <v>1803</v>
      </c>
      <c r="D1191">
        <v>5</v>
      </c>
      <c r="E1191" t="s">
        <v>1804</v>
      </c>
    </row>
    <row r="1192" spans="2:5" x14ac:dyDescent="0.4">
      <c r="B1192" t="s">
        <v>1802</v>
      </c>
      <c r="C1192" t="s">
        <v>1803</v>
      </c>
      <c r="D1192">
        <v>5</v>
      </c>
      <c r="E1192" t="s">
        <v>1804</v>
      </c>
    </row>
    <row r="1193" spans="2:5" x14ac:dyDescent="0.4">
      <c r="B1193" t="s">
        <v>1802</v>
      </c>
      <c r="C1193" t="s">
        <v>1803</v>
      </c>
      <c r="D1193">
        <v>5</v>
      </c>
      <c r="E1193" t="s">
        <v>1804</v>
      </c>
    </row>
    <row r="1194" spans="2:5" x14ac:dyDescent="0.4">
      <c r="B1194" t="s">
        <v>1802</v>
      </c>
      <c r="C1194" t="s">
        <v>1803</v>
      </c>
      <c r="D1194">
        <v>5</v>
      </c>
      <c r="E1194" t="s">
        <v>1804</v>
      </c>
    </row>
    <row r="1195" spans="2:5" x14ac:dyDescent="0.4">
      <c r="B1195" t="s">
        <v>1802</v>
      </c>
      <c r="C1195" t="s">
        <v>1803</v>
      </c>
      <c r="D1195">
        <v>5</v>
      </c>
      <c r="E1195" t="s">
        <v>1804</v>
      </c>
    </row>
    <row r="1196" spans="2:5" x14ac:dyDescent="0.4">
      <c r="B1196" t="s">
        <v>1802</v>
      </c>
      <c r="C1196" t="s">
        <v>1803</v>
      </c>
      <c r="D1196">
        <v>5</v>
      </c>
      <c r="E1196" t="s">
        <v>1804</v>
      </c>
    </row>
    <row r="1197" spans="2:5" x14ac:dyDescent="0.4">
      <c r="B1197" t="s">
        <v>1802</v>
      </c>
      <c r="C1197" t="s">
        <v>1803</v>
      </c>
      <c r="D1197">
        <v>5</v>
      </c>
      <c r="E1197" t="s">
        <v>1804</v>
      </c>
    </row>
    <row r="1198" spans="2:5" x14ac:dyDescent="0.4">
      <c r="B1198" t="s">
        <v>1802</v>
      </c>
      <c r="C1198" t="s">
        <v>1803</v>
      </c>
      <c r="D1198">
        <v>5</v>
      </c>
      <c r="E1198" t="s">
        <v>1804</v>
      </c>
    </row>
    <row r="1199" spans="2:5" x14ac:dyDescent="0.4">
      <c r="B1199" t="s">
        <v>1802</v>
      </c>
      <c r="C1199" t="s">
        <v>1803</v>
      </c>
      <c r="D1199">
        <v>5</v>
      </c>
      <c r="E1199" t="s">
        <v>1804</v>
      </c>
    </row>
    <row r="1200" spans="2:5" x14ac:dyDescent="0.4">
      <c r="B1200" t="s">
        <v>1802</v>
      </c>
      <c r="C1200" t="s">
        <v>1803</v>
      </c>
      <c r="D1200">
        <v>5</v>
      </c>
      <c r="E1200" t="s">
        <v>1804</v>
      </c>
    </row>
    <row r="1201" spans="2:5" x14ac:dyDescent="0.4">
      <c r="B1201" t="s">
        <v>1802</v>
      </c>
      <c r="C1201" t="s">
        <v>1803</v>
      </c>
      <c r="D1201">
        <v>5</v>
      </c>
      <c r="E1201" t="s">
        <v>1804</v>
      </c>
    </row>
    <row r="1202" spans="2:5" x14ac:dyDescent="0.4">
      <c r="B1202" t="s">
        <v>1802</v>
      </c>
      <c r="C1202" t="s">
        <v>1803</v>
      </c>
      <c r="D1202">
        <v>5</v>
      </c>
      <c r="E1202" t="s">
        <v>1804</v>
      </c>
    </row>
    <row r="1203" spans="2:5" x14ac:dyDescent="0.4">
      <c r="B1203" t="s">
        <v>1802</v>
      </c>
      <c r="C1203" t="s">
        <v>1803</v>
      </c>
      <c r="D1203">
        <v>5</v>
      </c>
      <c r="E1203" t="s">
        <v>1804</v>
      </c>
    </row>
    <row r="1204" spans="2:5" x14ac:dyDescent="0.4">
      <c r="B1204" t="s">
        <v>1802</v>
      </c>
      <c r="C1204" t="s">
        <v>1803</v>
      </c>
      <c r="D1204">
        <v>5</v>
      </c>
      <c r="E1204" t="s">
        <v>1804</v>
      </c>
    </row>
    <row r="1205" spans="2:5" x14ac:dyDescent="0.4">
      <c r="B1205" t="s">
        <v>1802</v>
      </c>
      <c r="C1205" t="s">
        <v>1803</v>
      </c>
      <c r="D1205">
        <v>5</v>
      </c>
      <c r="E1205" t="s">
        <v>1804</v>
      </c>
    </row>
    <row r="1206" spans="2:5" x14ac:dyDescent="0.4">
      <c r="B1206" t="s">
        <v>1802</v>
      </c>
      <c r="C1206" t="s">
        <v>1803</v>
      </c>
      <c r="D1206">
        <v>5</v>
      </c>
      <c r="E1206" t="s">
        <v>1804</v>
      </c>
    </row>
    <row r="1207" spans="2:5" x14ac:dyDescent="0.4">
      <c r="B1207" t="s">
        <v>1802</v>
      </c>
      <c r="C1207" t="s">
        <v>1803</v>
      </c>
      <c r="D1207">
        <v>5</v>
      </c>
      <c r="E1207" t="s">
        <v>1804</v>
      </c>
    </row>
    <row r="1208" spans="2:5" x14ac:dyDescent="0.4">
      <c r="B1208" t="s">
        <v>1802</v>
      </c>
      <c r="C1208" t="s">
        <v>1803</v>
      </c>
      <c r="D1208">
        <v>5</v>
      </c>
      <c r="E1208" t="s">
        <v>1804</v>
      </c>
    </row>
    <row r="1209" spans="2:5" x14ac:dyDescent="0.4">
      <c r="B1209" t="s">
        <v>1802</v>
      </c>
      <c r="C1209" t="s">
        <v>1803</v>
      </c>
      <c r="D1209">
        <v>5</v>
      </c>
      <c r="E1209" t="s">
        <v>1804</v>
      </c>
    </row>
    <row r="1210" spans="2:5" x14ac:dyDescent="0.4">
      <c r="B1210" t="s">
        <v>1802</v>
      </c>
      <c r="C1210" t="s">
        <v>1803</v>
      </c>
      <c r="D1210">
        <v>5</v>
      </c>
      <c r="E1210" t="s">
        <v>1804</v>
      </c>
    </row>
    <row r="1211" spans="2:5" x14ac:dyDescent="0.4">
      <c r="B1211" t="s">
        <v>1802</v>
      </c>
      <c r="C1211" t="s">
        <v>1803</v>
      </c>
      <c r="D1211">
        <v>5</v>
      </c>
      <c r="E1211" t="s">
        <v>1804</v>
      </c>
    </row>
    <row r="1212" spans="2:5" x14ac:dyDescent="0.4">
      <c r="B1212" t="s">
        <v>1802</v>
      </c>
      <c r="C1212" t="s">
        <v>1803</v>
      </c>
      <c r="D1212">
        <v>5</v>
      </c>
      <c r="E1212" t="s">
        <v>1804</v>
      </c>
    </row>
    <row r="1213" spans="2:5" x14ac:dyDescent="0.4">
      <c r="B1213" t="s">
        <v>1802</v>
      </c>
      <c r="C1213" t="s">
        <v>1803</v>
      </c>
      <c r="D1213">
        <v>5</v>
      </c>
      <c r="E1213" t="s">
        <v>1804</v>
      </c>
    </row>
    <row r="1214" spans="2:5" x14ac:dyDescent="0.4">
      <c r="B1214" t="s">
        <v>1802</v>
      </c>
      <c r="C1214" t="s">
        <v>1803</v>
      </c>
      <c r="D1214">
        <v>5</v>
      </c>
      <c r="E1214" t="s">
        <v>1804</v>
      </c>
    </row>
    <row r="1215" spans="2:5" x14ac:dyDescent="0.4">
      <c r="B1215" t="s">
        <v>1802</v>
      </c>
      <c r="C1215" t="s">
        <v>1803</v>
      </c>
      <c r="D1215">
        <v>5</v>
      </c>
      <c r="E1215" t="s">
        <v>1804</v>
      </c>
    </row>
    <row r="1216" spans="2:5" x14ac:dyDescent="0.4">
      <c r="B1216" t="s">
        <v>1802</v>
      </c>
      <c r="C1216" t="s">
        <v>1803</v>
      </c>
      <c r="D1216">
        <v>5</v>
      </c>
      <c r="E1216" t="s">
        <v>1804</v>
      </c>
    </row>
    <row r="1217" spans="2:5" x14ac:dyDescent="0.4">
      <c r="B1217" t="s">
        <v>1802</v>
      </c>
      <c r="C1217" t="s">
        <v>1803</v>
      </c>
      <c r="D1217">
        <v>5</v>
      </c>
      <c r="E1217" t="s">
        <v>1804</v>
      </c>
    </row>
    <row r="1218" spans="2:5" x14ac:dyDescent="0.4">
      <c r="B1218" t="s">
        <v>1802</v>
      </c>
      <c r="C1218" t="s">
        <v>1803</v>
      </c>
      <c r="D1218">
        <v>5</v>
      </c>
      <c r="E1218" t="s">
        <v>1804</v>
      </c>
    </row>
    <row r="1219" spans="2:5" x14ac:dyDescent="0.4">
      <c r="B1219" t="s">
        <v>1802</v>
      </c>
      <c r="C1219" t="s">
        <v>1803</v>
      </c>
      <c r="D1219">
        <v>5</v>
      </c>
      <c r="E1219" t="s">
        <v>1804</v>
      </c>
    </row>
    <row r="1220" spans="2:5" x14ac:dyDescent="0.4">
      <c r="B1220" t="s">
        <v>1802</v>
      </c>
      <c r="C1220" t="s">
        <v>1803</v>
      </c>
      <c r="D1220">
        <v>5</v>
      </c>
      <c r="E1220" t="s">
        <v>1804</v>
      </c>
    </row>
    <row r="1221" spans="2:5" x14ac:dyDescent="0.4">
      <c r="B1221" t="s">
        <v>1802</v>
      </c>
      <c r="C1221" t="s">
        <v>1803</v>
      </c>
      <c r="D1221">
        <v>5</v>
      </c>
      <c r="E1221" t="s">
        <v>1804</v>
      </c>
    </row>
    <row r="1222" spans="2:5" x14ac:dyDescent="0.4">
      <c r="B1222" t="s">
        <v>1802</v>
      </c>
      <c r="C1222" t="s">
        <v>1803</v>
      </c>
      <c r="D1222">
        <v>5</v>
      </c>
      <c r="E1222" t="s">
        <v>1804</v>
      </c>
    </row>
    <row r="1223" spans="2:5" x14ac:dyDescent="0.4">
      <c r="B1223" t="s">
        <v>1802</v>
      </c>
      <c r="C1223" t="s">
        <v>1803</v>
      </c>
      <c r="D1223">
        <v>5</v>
      </c>
      <c r="E1223" t="s">
        <v>1804</v>
      </c>
    </row>
    <row r="1224" spans="2:5" x14ac:dyDescent="0.4">
      <c r="B1224" t="s">
        <v>1802</v>
      </c>
      <c r="C1224" t="s">
        <v>1803</v>
      </c>
      <c r="D1224">
        <v>5</v>
      </c>
      <c r="E1224" t="s">
        <v>1804</v>
      </c>
    </row>
    <row r="1225" spans="2:5" x14ac:dyDescent="0.4">
      <c r="B1225" t="s">
        <v>1802</v>
      </c>
      <c r="C1225" t="s">
        <v>1803</v>
      </c>
      <c r="D1225">
        <v>5</v>
      </c>
      <c r="E1225" t="s">
        <v>1804</v>
      </c>
    </row>
    <row r="1226" spans="2:5" x14ac:dyDescent="0.4">
      <c r="B1226" t="s">
        <v>1802</v>
      </c>
      <c r="C1226" t="s">
        <v>1803</v>
      </c>
      <c r="D1226">
        <v>5</v>
      </c>
      <c r="E1226" t="s">
        <v>1804</v>
      </c>
    </row>
    <row r="1227" spans="2:5" x14ac:dyDescent="0.4">
      <c r="B1227" t="s">
        <v>1802</v>
      </c>
      <c r="C1227" t="s">
        <v>1803</v>
      </c>
      <c r="D1227">
        <v>5</v>
      </c>
      <c r="E1227" t="s">
        <v>1804</v>
      </c>
    </row>
    <row r="1228" spans="2:5" x14ac:dyDescent="0.4">
      <c r="B1228" t="s">
        <v>1802</v>
      </c>
      <c r="C1228" t="s">
        <v>1803</v>
      </c>
      <c r="D1228">
        <v>5</v>
      </c>
      <c r="E1228" t="s">
        <v>1804</v>
      </c>
    </row>
    <row r="1229" spans="2:5" x14ac:dyDescent="0.4">
      <c r="B1229" t="s">
        <v>1802</v>
      </c>
      <c r="C1229" t="s">
        <v>1803</v>
      </c>
      <c r="D1229">
        <v>5</v>
      </c>
      <c r="E1229" t="s">
        <v>1804</v>
      </c>
    </row>
    <row r="1230" spans="2:5" x14ac:dyDescent="0.4">
      <c r="B1230" t="s">
        <v>1802</v>
      </c>
      <c r="C1230" t="s">
        <v>1803</v>
      </c>
      <c r="D1230">
        <v>5</v>
      </c>
      <c r="E1230" t="s">
        <v>1804</v>
      </c>
    </row>
    <row r="1231" spans="2:5" x14ac:dyDescent="0.4">
      <c r="B1231" t="s">
        <v>1802</v>
      </c>
      <c r="C1231" t="s">
        <v>1803</v>
      </c>
      <c r="D1231">
        <v>5</v>
      </c>
      <c r="E1231" t="s">
        <v>1804</v>
      </c>
    </row>
    <row r="1232" spans="2:5" x14ac:dyDescent="0.4">
      <c r="B1232" t="s">
        <v>1802</v>
      </c>
      <c r="C1232" t="s">
        <v>1803</v>
      </c>
      <c r="D1232">
        <v>5</v>
      </c>
      <c r="E1232" t="s">
        <v>1804</v>
      </c>
    </row>
    <row r="1233" spans="2:5" x14ac:dyDescent="0.4">
      <c r="B1233" t="s">
        <v>1802</v>
      </c>
      <c r="C1233" t="s">
        <v>1803</v>
      </c>
      <c r="D1233">
        <v>5</v>
      </c>
      <c r="E1233" t="s">
        <v>1804</v>
      </c>
    </row>
    <row r="1234" spans="2:5" x14ac:dyDescent="0.4">
      <c r="B1234" t="s">
        <v>1802</v>
      </c>
      <c r="C1234" t="s">
        <v>1803</v>
      </c>
      <c r="D1234">
        <v>5</v>
      </c>
      <c r="E1234" t="s">
        <v>1804</v>
      </c>
    </row>
    <row r="1235" spans="2:5" x14ac:dyDescent="0.4">
      <c r="B1235" t="s">
        <v>1802</v>
      </c>
      <c r="C1235" t="s">
        <v>1803</v>
      </c>
      <c r="D1235">
        <v>5</v>
      </c>
      <c r="E1235" t="s">
        <v>1804</v>
      </c>
    </row>
    <row r="1236" spans="2:5" x14ac:dyDescent="0.4">
      <c r="B1236" t="s">
        <v>1802</v>
      </c>
      <c r="C1236" t="s">
        <v>1803</v>
      </c>
      <c r="D1236">
        <v>5</v>
      </c>
      <c r="E1236" t="s">
        <v>1804</v>
      </c>
    </row>
    <row r="1237" spans="2:5" x14ac:dyDescent="0.4">
      <c r="B1237" t="s">
        <v>1802</v>
      </c>
      <c r="C1237" t="s">
        <v>1803</v>
      </c>
      <c r="D1237">
        <v>5</v>
      </c>
      <c r="E1237" t="s">
        <v>1804</v>
      </c>
    </row>
    <row r="1238" spans="2:5" x14ac:dyDescent="0.4">
      <c r="B1238" t="s">
        <v>1802</v>
      </c>
      <c r="C1238" t="s">
        <v>1803</v>
      </c>
      <c r="D1238">
        <v>5</v>
      </c>
      <c r="E1238" t="s">
        <v>1804</v>
      </c>
    </row>
    <row r="1239" spans="2:5" x14ac:dyDescent="0.4">
      <c r="B1239" t="s">
        <v>1802</v>
      </c>
      <c r="C1239" t="s">
        <v>1803</v>
      </c>
      <c r="D1239">
        <v>5</v>
      </c>
      <c r="E1239" t="s">
        <v>1804</v>
      </c>
    </row>
    <row r="1240" spans="2:5" x14ac:dyDescent="0.4">
      <c r="B1240" t="s">
        <v>1802</v>
      </c>
      <c r="C1240" t="s">
        <v>1803</v>
      </c>
      <c r="D1240">
        <v>5</v>
      </c>
      <c r="E1240" t="s">
        <v>1804</v>
      </c>
    </row>
    <row r="1241" spans="2:5" x14ac:dyDescent="0.4">
      <c r="B1241" t="s">
        <v>1802</v>
      </c>
      <c r="C1241" t="s">
        <v>1803</v>
      </c>
      <c r="D1241">
        <v>5</v>
      </c>
      <c r="E1241" t="s">
        <v>1804</v>
      </c>
    </row>
    <row r="1242" spans="2:5" x14ac:dyDescent="0.4">
      <c r="B1242" t="s">
        <v>1802</v>
      </c>
      <c r="C1242" t="s">
        <v>1803</v>
      </c>
      <c r="D1242">
        <v>5</v>
      </c>
      <c r="E1242" t="s">
        <v>1804</v>
      </c>
    </row>
    <row r="1243" spans="2:5" x14ac:dyDescent="0.4">
      <c r="B1243" t="s">
        <v>1802</v>
      </c>
      <c r="C1243" t="s">
        <v>1803</v>
      </c>
      <c r="D1243">
        <v>5</v>
      </c>
      <c r="E1243" t="s">
        <v>1804</v>
      </c>
    </row>
    <row r="1244" spans="2:5" x14ac:dyDescent="0.4">
      <c r="B1244" t="s">
        <v>1802</v>
      </c>
      <c r="C1244" t="s">
        <v>1803</v>
      </c>
      <c r="D1244">
        <v>5</v>
      </c>
      <c r="E1244" t="s">
        <v>1804</v>
      </c>
    </row>
    <row r="1245" spans="2:5" x14ac:dyDescent="0.4">
      <c r="B1245" t="s">
        <v>1802</v>
      </c>
      <c r="C1245" t="s">
        <v>1803</v>
      </c>
      <c r="D1245">
        <v>5</v>
      </c>
      <c r="E1245" t="s">
        <v>1804</v>
      </c>
    </row>
    <row r="1246" spans="2:5" x14ac:dyDescent="0.4">
      <c r="B1246" t="s">
        <v>1802</v>
      </c>
      <c r="C1246" t="s">
        <v>1803</v>
      </c>
      <c r="D1246">
        <v>5</v>
      </c>
      <c r="E1246" t="s">
        <v>1804</v>
      </c>
    </row>
    <row r="1247" spans="2:5" x14ac:dyDescent="0.4">
      <c r="B1247" t="s">
        <v>1802</v>
      </c>
      <c r="C1247" t="s">
        <v>1803</v>
      </c>
      <c r="D1247">
        <v>5</v>
      </c>
      <c r="E1247" t="s">
        <v>1804</v>
      </c>
    </row>
    <row r="1248" spans="2:5" x14ac:dyDescent="0.4">
      <c r="B1248" t="s">
        <v>1802</v>
      </c>
      <c r="C1248" t="s">
        <v>1803</v>
      </c>
      <c r="D1248">
        <v>5</v>
      </c>
      <c r="E1248" t="s">
        <v>1804</v>
      </c>
    </row>
    <row r="1249" spans="2:5" x14ac:dyDescent="0.4">
      <c r="B1249" t="s">
        <v>1802</v>
      </c>
      <c r="C1249" t="s">
        <v>1803</v>
      </c>
      <c r="D1249">
        <v>5</v>
      </c>
      <c r="E1249" t="s">
        <v>1804</v>
      </c>
    </row>
    <row r="1250" spans="2:5" x14ac:dyDescent="0.4">
      <c r="B1250" t="s">
        <v>1802</v>
      </c>
      <c r="C1250" t="s">
        <v>1803</v>
      </c>
      <c r="D1250">
        <v>5</v>
      </c>
      <c r="E1250" t="s">
        <v>1804</v>
      </c>
    </row>
    <row r="1251" spans="2:5" x14ac:dyDescent="0.4">
      <c r="B1251" t="s">
        <v>1802</v>
      </c>
      <c r="C1251" t="s">
        <v>1803</v>
      </c>
      <c r="D1251">
        <v>5</v>
      </c>
      <c r="E1251" t="s">
        <v>1804</v>
      </c>
    </row>
    <row r="1252" spans="2:5" x14ac:dyDescent="0.4">
      <c r="B1252" t="s">
        <v>1802</v>
      </c>
      <c r="C1252" t="s">
        <v>1803</v>
      </c>
      <c r="D1252">
        <v>5</v>
      </c>
      <c r="E1252" t="s">
        <v>1804</v>
      </c>
    </row>
    <row r="1253" spans="2:5" x14ac:dyDescent="0.4">
      <c r="B1253" t="s">
        <v>1802</v>
      </c>
      <c r="C1253" t="s">
        <v>1803</v>
      </c>
      <c r="D1253">
        <v>5</v>
      </c>
      <c r="E1253" t="s">
        <v>1804</v>
      </c>
    </row>
    <row r="1254" spans="2:5" x14ac:dyDescent="0.4">
      <c r="B1254" t="s">
        <v>1802</v>
      </c>
      <c r="C1254" t="s">
        <v>1803</v>
      </c>
      <c r="D1254">
        <v>5</v>
      </c>
      <c r="E1254" t="s">
        <v>1804</v>
      </c>
    </row>
    <row r="1255" spans="2:5" x14ac:dyDescent="0.4">
      <c r="B1255" t="s">
        <v>1802</v>
      </c>
      <c r="C1255" t="s">
        <v>1803</v>
      </c>
      <c r="D1255">
        <v>5</v>
      </c>
      <c r="E1255" t="s">
        <v>1804</v>
      </c>
    </row>
    <row r="1256" spans="2:5" x14ac:dyDescent="0.4">
      <c r="B1256" t="s">
        <v>1802</v>
      </c>
      <c r="C1256" t="s">
        <v>1803</v>
      </c>
      <c r="D1256">
        <v>5</v>
      </c>
      <c r="E1256" t="s">
        <v>1804</v>
      </c>
    </row>
    <row r="1257" spans="2:5" x14ac:dyDescent="0.4">
      <c r="B1257" t="s">
        <v>1802</v>
      </c>
      <c r="C1257" t="s">
        <v>1803</v>
      </c>
      <c r="D1257">
        <v>5</v>
      </c>
      <c r="E1257" t="s">
        <v>1804</v>
      </c>
    </row>
    <row r="1258" spans="2:5" x14ac:dyDescent="0.4">
      <c r="B1258" t="s">
        <v>1802</v>
      </c>
      <c r="C1258" t="s">
        <v>1803</v>
      </c>
      <c r="D1258">
        <v>5</v>
      </c>
      <c r="E1258" t="s">
        <v>1804</v>
      </c>
    </row>
    <row r="1259" spans="2:5" x14ac:dyDescent="0.4">
      <c r="B1259" t="s">
        <v>1802</v>
      </c>
      <c r="C1259" t="s">
        <v>1803</v>
      </c>
      <c r="D1259">
        <v>5</v>
      </c>
      <c r="E1259" t="s">
        <v>1804</v>
      </c>
    </row>
    <row r="1260" spans="2:5" x14ac:dyDescent="0.4">
      <c r="B1260" t="s">
        <v>1802</v>
      </c>
      <c r="C1260" t="s">
        <v>1803</v>
      </c>
      <c r="D1260">
        <v>5</v>
      </c>
      <c r="E1260" t="s">
        <v>1804</v>
      </c>
    </row>
    <row r="1261" spans="2:5" x14ac:dyDescent="0.4">
      <c r="B1261" t="s">
        <v>1802</v>
      </c>
      <c r="C1261" t="s">
        <v>1803</v>
      </c>
      <c r="D1261">
        <v>5</v>
      </c>
      <c r="E1261" t="s">
        <v>1804</v>
      </c>
    </row>
    <row r="1262" spans="2:5" x14ac:dyDescent="0.4">
      <c r="B1262" t="s">
        <v>1802</v>
      </c>
      <c r="C1262" t="s">
        <v>1803</v>
      </c>
      <c r="D1262">
        <v>5</v>
      </c>
      <c r="E1262" t="s">
        <v>1804</v>
      </c>
    </row>
    <row r="1263" spans="2:5" x14ac:dyDescent="0.4">
      <c r="B1263" t="s">
        <v>1802</v>
      </c>
      <c r="C1263" t="s">
        <v>1803</v>
      </c>
      <c r="D1263">
        <v>5</v>
      </c>
      <c r="E1263" t="s">
        <v>1804</v>
      </c>
    </row>
    <row r="1264" spans="2:5" x14ac:dyDescent="0.4">
      <c r="B1264" t="s">
        <v>1802</v>
      </c>
      <c r="C1264" t="s">
        <v>1803</v>
      </c>
      <c r="D1264">
        <v>5</v>
      </c>
      <c r="E1264" t="s">
        <v>1804</v>
      </c>
    </row>
    <row r="1265" spans="2:5" x14ac:dyDescent="0.4">
      <c r="B1265" t="s">
        <v>1802</v>
      </c>
      <c r="C1265" t="s">
        <v>1803</v>
      </c>
      <c r="D1265">
        <v>5</v>
      </c>
      <c r="E1265" t="s">
        <v>1804</v>
      </c>
    </row>
    <row r="1266" spans="2:5" x14ac:dyDescent="0.4">
      <c r="B1266" t="s">
        <v>1802</v>
      </c>
      <c r="C1266" t="s">
        <v>1803</v>
      </c>
      <c r="D1266">
        <v>5</v>
      </c>
      <c r="E1266" t="s">
        <v>1804</v>
      </c>
    </row>
    <row r="1267" spans="2:5" x14ac:dyDescent="0.4">
      <c r="B1267" t="s">
        <v>1802</v>
      </c>
      <c r="C1267" t="s">
        <v>1803</v>
      </c>
      <c r="D1267">
        <v>5</v>
      </c>
      <c r="E1267" t="s">
        <v>1804</v>
      </c>
    </row>
    <row r="1268" spans="2:5" x14ac:dyDescent="0.4">
      <c r="B1268" t="s">
        <v>1802</v>
      </c>
      <c r="C1268" t="s">
        <v>1803</v>
      </c>
      <c r="D1268">
        <v>5</v>
      </c>
      <c r="E1268" t="s">
        <v>1804</v>
      </c>
    </row>
    <row r="1269" spans="2:5" x14ac:dyDescent="0.4">
      <c r="B1269" t="s">
        <v>1802</v>
      </c>
      <c r="C1269" t="s">
        <v>1803</v>
      </c>
      <c r="D1269">
        <v>5</v>
      </c>
      <c r="E1269" t="s">
        <v>1804</v>
      </c>
    </row>
    <row r="1270" spans="2:5" x14ac:dyDescent="0.4">
      <c r="B1270" t="s">
        <v>1802</v>
      </c>
      <c r="C1270" t="s">
        <v>1803</v>
      </c>
      <c r="D1270">
        <v>5</v>
      </c>
      <c r="E1270" t="s">
        <v>1804</v>
      </c>
    </row>
    <row r="1271" spans="2:5" x14ac:dyDescent="0.4">
      <c r="B1271" t="s">
        <v>1802</v>
      </c>
      <c r="C1271" t="s">
        <v>1803</v>
      </c>
      <c r="D1271">
        <v>5</v>
      </c>
      <c r="E1271" t="s">
        <v>1804</v>
      </c>
    </row>
    <row r="1272" spans="2:5" x14ac:dyDescent="0.4">
      <c r="B1272" t="s">
        <v>1802</v>
      </c>
      <c r="C1272" t="s">
        <v>1803</v>
      </c>
      <c r="D1272">
        <v>5</v>
      </c>
      <c r="E1272" t="s">
        <v>1804</v>
      </c>
    </row>
    <row r="1273" spans="2:5" x14ac:dyDescent="0.4">
      <c r="B1273" t="s">
        <v>1802</v>
      </c>
      <c r="C1273" t="s">
        <v>1803</v>
      </c>
      <c r="D1273">
        <v>5</v>
      </c>
      <c r="E1273" t="s">
        <v>1804</v>
      </c>
    </row>
    <row r="1274" spans="2:5" x14ac:dyDescent="0.4">
      <c r="B1274" t="s">
        <v>1802</v>
      </c>
      <c r="C1274" t="s">
        <v>1803</v>
      </c>
      <c r="D1274">
        <v>5</v>
      </c>
      <c r="E1274" t="s">
        <v>1804</v>
      </c>
    </row>
    <row r="1275" spans="2:5" x14ac:dyDescent="0.4">
      <c r="B1275" t="s">
        <v>1802</v>
      </c>
      <c r="C1275" t="s">
        <v>1803</v>
      </c>
      <c r="D1275">
        <v>5</v>
      </c>
      <c r="E1275" t="s">
        <v>1804</v>
      </c>
    </row>
    <row r="1276" spans="2:5" x14ac:dyDescent="0.4">
      <c r="B1276" t="s">
        <v>1802</v>
      </c>
      <c r="C1276" t="s">
        <v>1803</v>
      </c>
      <c r="D1276">
        <v>5</v>
      </c>
      <c r="E1276" t="s">
        <v>1804</v>
      </c>
    </row>
    <row r="1277" spans="2:5" x14ac:dyDescent="0.4">
      <c r="B1277" t="s">
        <v>1802</v>
      </c>
      <c r="C1277" t="s">
        <v>1803</v>
      </c>
      <c r="D1277">
        <v>5</v>
      </c>
      <c r="E1277" t="s">
        <v>1804</v>
      </c>
    </row>
    <row r="1278" spans="2:5" x14ac:dyDescent="0.4">
      <c r="B1278" t="s">
        <v>1802</v>
      </c>
      <c r="C1278" t="s">
        <v>1803</v>
      </c>
      <c r="D1278">
        <v>5</v>
      </c>
      <c r="E1278" t="s">
        <v>1804</v>
      </c>
    </row>
    <row r="1279" spans="2:5" x14ac:dyDescent="0.4">
      <c r="B1279" t="s">
        <v>1802</v>
      </c>
      <c r="C1279" t="s">
        <v>1803</v>
      </c>
      <c r="D1279">
        <v>5</v>
      </c>
      <c r="E1279" t="s">
        <v>1804</v>
      </c>
    </row>
    <row r="1280" spans="2:5" x14ac:dyDescent="0.4">
      <c r="B1280" t="s">
        <v>1802</v>
      </c>
      <c r="C1280" t="s">
        <v>1803</v>
      </c>
      <c r="D1280">
        <v>5</v>
      </c>
      <c r="E1280" t="s">
        <v>1804</v>
      </c>
    </row>
    <row r="1281" spans="2:5" x14ac:dyDescent="0.4">
      <c r="B1281" t="s">
        <v>1802</v>
      </c>
      <c r="C1281" t="s">
        <v>1803</v>
      </c>
      <c r="D1281">
        <v>5</v>
      </c>
      <c r="E1281" t="s">
        <v>1804</v>
      </c>
    </row>
    <row r="1282" spans="2:5" x14ac:dyDescent="0.4">
      <c r="B1282" t="s">
        <v>1802</v>
      </c>
      <c r="C1282" t="s">
        <v>1803</v>
      </c>
      <c r="D1282">
        <v>5</v>
      </c>
      <c r="E1282" t="s">
        <v>1804</v>
      </c>
    </row>
    <row r="1283" spans="2:5" x14ac:dyDescent="0.4">
      <c r="B1283" t="s">
        <v>1802</v>
      </c>
      <c r="C1283" t="s">
        <v>1803</v>
      </c>
      <c r="D1283">
        <v>5</v>
      </c>
      <c r="E1283" t="s">
        <v>1804</v>
      </c>
    </row>
    <row r="1284" spans="2:5" x14ac:dyDescent="0.4">
      <c r="B1284" t="s">
        <v>1802</v>
      </c>
      <c r="C1284" t="s">
        <v>1803</v>
      </c>
      <c r="D1284">
        <v>5</v>
      </c>
      <c r="E1284" t="s">
        <v>1804</v>
      </c>
    </row>
    <row r="1285" spans="2:5" x14ac:dyDescent="0.4">
      <c r="B1285" t="s">
        <v>1802</v>
      </c>
      <c r="C1285" t="s">
        <v>1803</v>
      </c>
      <c r="D1285">
        <v>5</v>
      </c>
      <c r="E1285" t="s">
        <v>1804</v>
      </c>
    </row>
    <row r="1286" spans="2:5" x14ac:dyDescent="0.4">
      <c r="B1286" t="s">
        <v>1802</v>
      </c>
      <c r="C1286" t="s">
        <v>1803</v>
      </c>
      <c r="D1286">
        <v>5</v>
      </c>
      <c r="E1286" t="s">
        <v>1804</v>
      </c>
    </row>
    <row r="1287" spans="2:5" x14ac:dyDescent="0.4">
      <c r="B1287" t="s">
        <v>1802</v>
      </c>
      <c r="C1287" t="s">
        <v>1803</v>
      </c>
      <c r="D1287">
        <v>5</v>
      </c>
      <c r="E1287" t="s">
        <v>1804</v>
      </c>
    </row>
    <row r="1288" spans="2:5" x14ac:dyDescent="0.4">
      <c r="B1288" t="s">
        <v>1802</v>
      </c>
      <c r="C1288" t="s">
        <v>1803</v>
      </c>
      <c r="D1288">
        <v>5</v>
      </c>
      <c r="E1288" t="s">
        <v>1804</v>
      </c>
    </row>
    <row r="1289" spans="2:5" x14ac:dyDescent="0.4">
      <c r="B1289" t="s">
        <v>1802</v>
      </c>
      <c r="C1289" t="s">
        <v>1803</v>
      </c>
      <c r="D1289">
        <v>5</v>
      </c>
      <c r="E1289" t="s">
        <v>1804</v>
      </c>
    </row>
    <row r="1290" spans="2:5" x14ac:dyDescent="0.4">
      <c r="B1290" t="s">
        <v>1802</v>
      </c>
      <c r="C1290" t="s">
        <v>1803</v>
      </c>
      <c r="D1290">
        <v>5</v>
      </c>
      <c r="E1290" t="s">
        <v>1804</v>
      </c>
    </row>
    <row r="1291" spans="2:5" x14ac:dyDescent="0.4">
      <c r="B1291" t="s">
        <v>1802</v>
      </c>
      <c r="C1291" t="s">
        <v>1803</v>
      </c>
      <c r="D1291">
        <v>5</v>
      </c>
      <c r="E1291" t="s">
        <v>1804</v>
      </c>
    </row>
    <row r="1292" spans="2:5" x14ac:dyDescent="0.4">
      <c r="B1292" t="s">
        <v>1802</v>
      </c>
      <c r="C1292" t="s">
        <v>1803</v>
      </c>
      <c r="D1292">
        <v>5</v>
      </c>
      <c r="E1292" t="s">
        <v>1804</v>
      </c>
    </row>
    <row r="1293" spans="2:5" x14ac:dyDescent="0.4">
      <c r="B1293" t="s">
        <v>1802</v>
      </c>
      <c r="C1293" t="s">
        <v>1803</v>
      </c>
      <c r="D1293">
        <v>5</v>
      </c>
      <c r="E1293" t="s">
        <v>1804</v>
      </c>
    </row>
    <row r="1294" spans="2:5" x14ac:dyDescent="0.4">
      <c r="B1294" t="s">
        <v>1802</v>
      </c>
      <c r="C1294" t="s">
        <v>1803</v>
      </c>
      <c r="D1294">
        <v>5</v>
      </c>
      <c r="E1294" t="s">
        <v>1804</v>
      </c>
    </row>
    <row r="1295" spans="2:5" x14ac:dyDescent="0.4">
      <c r="B1295" t="s">
        <v>1802</v>
      </c>
      <c r="C1295" t="s">
        <v>1803</v>
      </c>
      <c r="D1295">
        <v>5</v>
      </c>
      <c r="E1295" t="s">
        <v>1804</v>
      </c>
    </row>
    <row r="1296" spans="2:5" x14ac:dyDescent="0.4">
      <c r="B1296" t="s">
        <v>1802</v>
      </c>
      <c r="C1296" t="s">
        <v>1803</v>
      </c>
      <c r="D1296">
        <v>5</v>
      </c>
      <c r="E1296" t="s">
        <v>1804</v>
      </c>
    </row>
    <row r="1297" spans="2:5" x14ac:dyDescent="0.4">
      <c r="B1297" t="s">
        <v>1802</v>
      </c>
      <c r="C1297" t="s">
        <v>1803</v>
      </c>
      <c r="D1297">
        <v>5</v>
      </c>
      <c r="E1297" t="s">
        <v>1804</v>
      </c>
    </row>
    <row r="1298" spans="2:5" x14ac:dyDescent="0.4">
      <c r="B1298" t="s">
        <v>1802</v>
      </c>
      <c r="C1298" t="s">
        <v>1803</v>
      </c>
      <c r="D1298">
        <v>5</v>
      </c>
      <c r="E1298" t="s">
        <v>1804</v>
      </c>
    </row>
    <row r="1299" spans="2:5" x14ac:dyDescent="0.4">
      <c r="B1299" t="s">
        <v>1802</v>
      </c>
      <c r="C1299" t="s">
        <v>1803</v>
      </c>
      <c r="D1299">
        <v>5</v>
      </c>
      <c r="E1299" t="s">
        <v>1804</v>
      </c>
    </row>
    <row r="1300" spans="2:5" x14ac:dyDescent="0.4">
      <c r="B1300" t="s">
        <v>1802</v>
      </c>
      <c r="C1300" t="s">
        <v>1803</v>
      </c>
      <c r="D1300">
        <v>5</v>
      </c>
      <c r="E1300" t="s">
        <v>1804</v>
      </c>
    </row>
    <row r="1301" spans="2:5" x14ac:dyDescent="0.4">
      <c r="B1301" t="s">
        <v>1802</v>
      </c>
      <c r="C1301" t="s">
        <v>1803</v>
      </c>
      <c r="D1301">
        <v>5</v>
      </c>
      <c r="E1301" t="s">
        <v>1804</v>
      </c>
    </row>
    <row r="1302" spans="2:5" x14ac:dyDescent="0.4">
      <c r="B1302" t="s">
        <v>1802</v>
      </c>
      <c r="C1302" t="s">
        <v>1803</v>
      </c>
      <c r="D1302">
        <v>5</v>
      </c>
      <c r="E1302" t="s">
        <v>1804</v>
      </c>
    </row>
    <row r="1303" spans="2:5" x14ac:dyDescent="0.4">
      <c r="B1303" t="s">
        <v>1802</v>
      </c>
      <c r="C1303" t="s">
        <v>1803</v>
      </c>
      <c r="D1303">
        <v>5</v>
      </c>
      <c r="E1303" t="s">
        <v>1804</v>
      </c>
    </row>
    <row r="1304" spans="2:5" x14ac:dyDescent="0.4">
      <c r="B1304" t="s">
        <v>1802</v>
      </c>
      <c r="C1304" t="s">
        <v>1803</v>
      </c>
      <c r="D1304">
        <v>5</v>
      </c>
      <c r="E1304" t="s">
        <v>1804</v>
      </c>
    </row>
    <row r="1305" spans="2:5" x14ac:dyDescent="0.4">
      <c r="B1305" t="s">
        <v>1802</v>
      </c>
      <c r="C1305" t="s">
        <v>1803</v>
      </c>
      <c r="D1305">
        <v>5</v>
      </c>
      <c r="E1305" t="s">
        <v>1804</v>
      </c>
    </row>
    <row r="1306" spans="2:5" x14ac:dyDescent="0.4">
      <c r="B1306" t="s">
        <v>1802</v>
      </c>
      <c r="C1306" t="s">
        <v>1803</v>
      </c>
      <c r="D1306">
        <v>5</v>
      </c>
      <c r="E1306" t="s">
        <v>1804</v>
      </c>
    </row>
    <row r="1307" spans="2:5" x14ac:dyDescent="0.4">
      <c r="B1307" t="s">
        <v>1802</v>
      </c>
      <c r="C1307" t="s">
        <v>1803</v>
      </c>
      <c r="D1307">
        <v>5</v>
      </c>
      <c r="E1307" t="s">
        <v>1804</v>
      </c>
    </row>
    <row r="1308" spans="2:5" x14ac:dyDescent="0.4">
      <c r="B1308" t="s">
        <v>1802</v>
      </c>
      <c r="C1308" t="s">
        <v>1803</v>
      </c>
      <c r="D1308">
        <v>5</v>
      </c>
      <c r="E1308" t="s">
        <v>1804</v>
      </c>
    </row>
    <row r="1309" spans="2:5" x14ac:dyDescent="0.4">
      <c r="B1309" t="s">
        <v>1802</v>
      </c>
      <c r="C1309" t="s">
        <v>1803</v>
      </c>
      <c r="D1309">
        <v>5</v>
      </c>
      <c r="E1309" t="s">
        <v>1804</v>
      </c>
    </row>
    <row r="1310" spans="2:5" x14ac:dyDescent="0.4">
      <c r="B1310" t="s">
        <v>1802</v>
      </c>
      <c r="C1310" t="s">
        <v>1803</v>
      </c>
      <c r="D1310">
        <v>5</v>
      </c>
      <c r="E1310" t="s">
        <v>1804</v>
      </c>
    </row>
    <row r="1311" spans="2:5" x14ac:dyDescent="0.4">
      <c r="B1311" t="s">
        <v>1802</v>
      </c>
      <c r="C1311" t="s">
        <v>1803</v>
      </c>
      <c r="D1311">
        <v>5</v>
      </c>
      <c r="E1311" t="s">
        <v>1804</v>
      </c>
    </row>
    <row r="1312" spans="2:5" x14ac:dyDescent="0.4">
      <c r="B1312" t="s">
        <v>1802</v>
      </c>
      <c r="C1312" t="s">
        <v>1803</v>
      </c>
      <c r="D1312">
        <v>5</v>
      </c>
      <c r="E1312" t="s">
        <v>1804</v>
      </c>
    </row>
    <row r="1313" spans="2:5" x14ac:dyDescent="0.4">
      <c r="B1313" t="s">
        <v>1802</v>
      </c>
      <c r="C1313" t="s">
        <v>1803</v>
      </c>
      <c r="D1313">
        <v>5</v>
      </c>
      <c r="E1313" t="s">
        <v>1804</v>
      </c>
    </row>
    <row r="1314" spans="2:5" x14ac:dyDescent="0.4">
      <c r="B1314" t="s">
        <v>1802</v>
      </c>
      <c r="C1314" t="s">
        <v>1803</v>
      </c>
      <c r="D1314">
        <v>5</v>
      </c>
      <c r="E1314" t="s">
        <v>1804</v>
      </c>
    </row>
    <row r="1315" spans="2:5" x14ac:dyDescent="0.4">
      <c r="B1315" t="s">
        <v>1802</v>
      </c>
      <c r="C1315" t="s">
        <v>1803</v>
      </c>
      <c r="D1315">
        <v>5</v>
      </c>
      <c r="E1315" t="s">
        <v>1804</v>
      </c>
    </row>
    <row r="1316" spans="2:5" x14ac:dyDescent="0.4">
      <c r="B1316" t="s">
        <v>1802</v>
      </c>
      <c r="C1316" t="s">
        <v>1803</v>
      </c>
      <c r="D1316">
        <v>5</v>
      </c>
      <c r="E1316" t="s">
        <v>1804</v>
      </c>
    </row>
    <row r="1317" spans="2:5" x14ac:dyDescent="0.4">
      <c r="B1317" t="s">
        <v>1802</v>
      </c>
      <c r="C1317" t="s">
        <v>1803</v>
      </c>
      <c r="D1317">
        <v>5</v>
      </c>
      <c r="E1317" t="s">
        <v>1804</v>
      </c>
    </row>
    <row r="1318" spans="2:5" x14ac:dyDescent="0.4">
      <c r="B1318" t="s">
        <v>1802</v>
      </c>
      <c r="C1318" t="s">
        <v>1803</v>
      </c>
      <c r="D1318">
        <v>5</v>
      </c>
      <c r="E1318" t="s">
        <v>1804</v>
      </c>
    </row>
    <row r="1319" spans="2:5" x14ac:dyDescent="0.4">
      <c r="B1319" t="s">
        <v>1802</v>
      </c>
      <c r="C1319" t="s">
        <v>1803</v>
      </c>
      <c r="D1319">
        <v>5</v>
      </c>
      <c r="E1319" t="s">
        <v>1804</v>
      </c>
    </row>
    <row r="1320" spans="2:5" x14ac:dyDescent="0.4">
      <c r="B1320" t="s">
        <v>1802</v>
      </c>
      <c r="C1320" t="s">
        <v>1803</v>
      </c>
      <c r="D1320">
        <v>5</v>
      </c>
      <c r="E1320" t="s">
        <v>1804</v>
      </c>
    </row>
    <row r="1321" spans="2:5" x14ac:dyDescent="0.4">
      <c r="B1321" t="s">
        <v>1802</v>
      </c>
      <c r="C1321" t="s">
        <v>1803</v>
      </c>
      <c r="D1321">
        <v>5</v>
      </c>
      <c r="E1321" t="s">
        <v>1804</v>
      </c>
    </row>
    <row r="1322" spans="2:5" x14ac:dyDescent="0.4">
      <c r="B1322" t="s">
        <v>1802</v>
      </c>
      <c r="C1322" t="s">
        <v>1803</v>
      </c>
      <c r="D1322">
        <v>5</v>
      </c>
      <c r="E1322" t="s">
        <v>1804</v>
      </c>
    </row>
    <row r="1323" spans="2:5" x14ac:dyDescent="0.4">
      <c r="B1323" t="s">
        <v>1802</v>
      </c>
      <c r="C1323" t="s">
        <v>1803</v>
      </c>
      <c r="D1323">
        <v>5</v>
      </c>
      <c r="E1323" t="s">
        <v>1804</v>
      </c>
    </row>
    <row r="1324" spans="2:5" x14ac:dyDescent="0.4">
      <c r="B1324" t="s">
        <v>1802</v>
      </c>
      <c r="C1324" t="s">
        <v>1803</v>
      </c>
      <c r="D1324">
        <v>5</v>
      </c>
      <c r="E1324" t="s">
        <v>1804</v>
      </c>
    </row>
    <row r="1325" spans="2:5" x14ac:dyDescent="0.4">
      <c r="B1325" t="s">
        <v>1802</v>
      </c>
      <c r="C1325" t="s">
        <v>1803</v>
      </c>
      <c r="D1325">
        <v>5</v>
      </c>
      <c r="E1325" t="s">
        <v>1804</v>
      </c>
    </row>
    <row r="1326" spans="2:5" x14ac:dyDescent="0.4">
      <c r="B1326" t="s">
        <v>1802</v>
      </c>
      <c r="C1326" t="s">
        <v>1803</v>
      </c>
      <c r="D1326">
        <v>5</v>
      </c>
      <c r="E1326" t="s">
        <v>1804</v>
      </c>
    </row>
    <row r="1327" spans="2:5" x14ac:dyDescent="0.4">
      <c r="B1327" t="s">
        <v>1802</v>
      </c>
      <c r="C1327" t="s">
        <v>1803</v>
      </c>
      <c r="D1327">
        <v>5</v>
      </c>
      <c r="E1327" t="s">
        <v>1804</v>
      </c>
    </row>
    <row r="1328" spans="2:5" x14ac:dyDescent="0.4">
      <c r="B1328" t="s">
        <v>1802</v>
      </c>
      <c r="C1328" t="s">
        <v>1803</v>
      </c>
      <c r="D1328">
        <v>5</v>
      </c>
      <c r="E1328" t="s">
        <v>1804</v>
      </c>
    </row>
    <row r="1329" spans="2:5" x14ac:dyDescent="0.4">
      <c r="B1329" t="s">
        <v>1802</v>
      </c>
      <c r="C1329" t="s">
        <v>1803</v>
      </c>
      <c r="D1329">
        <v>5</v>
      </c>
      <c r="E1329" t="s">
        <v>1804</v>
      </c>
    </row>
    <row r="1330" spans="2:5" x14ac:dyDescent="0.4">
      <c r="B1330" t="s">
        <v>1802</v>
      </c>
      <c r="C1330" t="s">
        <v>1803</v>
      </c>
      <c r="D1330">
        <v>5</v>
      </c>
      <c r="E1330" t="s">
        <v>1804</v>
      </c>
    </row>
    <row r="1331" spans="2:5" x14ac:dyDescent="0.4">
      <c r="B1331" t="s">
        <v>1802</v>
      </c>
      <c r="C1331" t="s">
        <v>1803</v>
      </c>
      <c r="D1331">
        <v>5</v>
      </c>
      <c r="E1331" t="s">
        <v>1804</v>
      </c>
    </row>
    <row r="1332" spans="2:5" x14ac:dyDescent="0.4">
      <c r="B1332" t="s">
        <v>1802</v>
      </c>
      <c r="C1332" t="s">
        <v>1803</v>
      </c>
      <c r="D1332">
        <v>5</v>
      </c>
      <c r="E1332" t="s">
        <v>1804</v>
      </c>
    </row>
    <row r="1333" spans="2:5" x14ac:dyDescent="0.4">
      <c r="B1333" t="s">
        <v>1802</v>
      </c>
      <c r="C1333" t="s">
        <v>1803</v>
      </c>
      <c r="D1333">
        <v>5</v>
      </c>
      <c r="E1333" t="s">
        <v>1804</v>
      </c>
    </row>
    <row r="1334" spans="2:5" x14ac:dyDescent="0.4">
      <c r="B1334" t="s">
        <v>1802</v>
      </c>
      <c r="C1334" t="s">
        <v>1803</v>
      </c>
      <c r="D1334">
        <v>5</v>
      </c>
      <c r="E1334" t="s">
        <v>1804</v>
      </c>
    </row>
    <row r="1335" spans="2:5" x14ac:dyDescent="0.4">
      <c r="B1335" t="s">
        <v>1802</v>
      </c>
      <c r="C1335" t="s">
        <v>1803</v>
      </c>
      <c r="D1335">
        <v>5</v>
      </c>
      <c r="E1335" t="s">
        <v>1804</v>
      </c>
    </row>
    <row r="1336" spans="2:5" x14ac:dyDescent="0.4">
      <c r="B1336" t="s">
        <v>1802</v>
      </c>
      <c r="C1336" t="s">
        <v>1803</v>
      </c>
      <c r="D1336">
        <v>5</v>
      </c>
      <c r="E1336" t="s">
        <v>1804</v>
      </c>
    </row>
    <row r="1337" spans="2:5" x14ac:dyDescent="0.4">
      <c r="B1337" t="s">
        <v>1802</v>
      </c>
      <c r="C1337" t="s">
        <v>1803</v>
      </c>
      <c r="D1337">
        <v>5</v>
      </c>
      <c r="E1337" t="s">
        <v>1804</v>
      </c>
    </row>
    <row r="1338" spans="2:5" x14ac:dyDescent="0.4">
      <c r="B1338" t="s">
        <v>1802</v>
      </c>
      <c r="C1338" t="s">
        <v>1803</v>
      </c>
      <c r="D1338">
        <v>5</v>
      </c>
      <c r="E1338" t="s">
        <v>1804</v>
      </c>
    </row>
    <row r="1339" spans="2:5" x14ac:dyDescent="0.4">
      <c r="B1339" t="s">
        <v>1802</v>
      </c>
      <c r="C1339" t="s">
        <v>1803</v>
      </c>
      <c r="D1339">
        <v>5</v>
      </c>
      <c r="E1339" t="s">
        <v>1804</v>
      </c>
    </row>
    <row r="1340" spans="2:5" x14ac:dyDescent="0.4">
      <c r="B1340" t="s">
        <v>1802</v>
      </c>
      <c r="C1340" t="s">
        <v>1803</v>
      </c>
      <c r="D1340">
        <v>5</v>
      </c>
      <c r="E1340" t="s">
        <v>1804</v>
      </c>
    </row>
    <row r="1341" spans="2:5" x14ac:dyDescent="0.4">
      <c r="B1341" t="s">
        <v>1802</v>
      </c>
      <c r="C1341" t="s">
        <v>1803</v>
      </c>
      <c r="D1341">
        <v>5</v>
      </c>
      <c r="E1341" t="s">
        <v>1804</v>
      </c>
    </row>
    <row r="1342" spans="2:5" x14ac:dyDescent="0.4">
      <c r="B1342" t="s">
        <v>1802</v>
      </c>
      <c r="C1342" t="s">
        <v>1803</v>
      </c>
      <c r="D1342">
        <v>5</v>
      </c>
      <c r="E1342" t="s">
        <v>1804</v>
      </c>
    </row>
    <row r="1343" spans="2:5" x14ac:dyDescent="0.4">
      <c r="B1343" t="s">
        <v>1802</v>
      </c>
      <c r="C1343" t="s">
        <v>1803</v>
      </c>
      <c r="D1343">
        <v>5</v>
      </c>
      <c r="E1343" t="s">
        <v>1804</v>
      </c>
    </row>
    <row r="1344" spans="2:5" x14ac:dyDescent="0.4">
      <c r="B1344" t="s">
        <v>1802</v>
      </c>
      <c r="C1344" t="s">
        <v>1803</v>
      </c>
      <c r="D1344">
        <v>5</v>
      </c>
      <c r="E1344" t="s">
        <v>1804</v>
      </c>
    </row>
    <row r="1345" spans="2:5" x14ac:dyDescent="0.4">
      <c r="B1345" t="s">
        <v>1802</v>
      </c>
      <c r="C1345" t="s">
        <v>1803</v>
      </c>
      <c r="D1345">
        <v>5</v>
      </c>
      <c r="E1345" t="s">
        <v>1804</v>
      </c>
    </row>
    <row r="1346" spans="2:5" x14ac:dyDescent="0.4">
      <c r="B1346" t="s">
        <v>1802</v>
      </c>
      <c r="C1346" t="s">
        <v>1803</v>
      </c>
      <c r="D1346">
        <v>5</v>
      </c>
      <c r="E1346" t="s">
        <v>1804</v>
      </c>
    </row>
    <row r="1347" spans="2:5" x14ac:dyDescent="0.4">
      <c r="B1347" t="s">
        <v>1802</v>
      </c>
      <c r="C1347" t="s">
        <v>1803</v>
      </c>
      <c r="D1347">
        <v>5</v>
      </c>
      <c r="E1347" t="s">
        <v>1804</v>
      </c>
    </row>
    <row r="1348" spans="2:5" x14ac:dyDescent="0.4">
      <c r="B1348" t="s">
        <v>1802</v>
      </c>
      <c r="C1348" t="s">
        <v>1803</v>
      </c>
      <c r="D1348">
        <v>5</v>
      </c>
      <c r="E1348" t="s">
        <v>1804</v>
      </c>
    </row>
    <row r="1349" spans="2:5" x14ac:dyDescent="0.4">
      <c r="B1349" t="s">
        <v>1802</v>
      </c>
      <c r="C1349" t="s">
        <v>1803</v>
      </c>
      <c r="D1349">
        <v>5</v>
      </c>
      <c r="E1349" t="s">
        <v>1804</v>
      </c>
    </row>
    <row r="1350" spans="2:5" x14ac:dyDescent="0.4">
      <c r="B1350" t="s">
        <v>1802</v>
      </c>
      <c r="C1350" t="s">
        <v>1803</v>
      </c>
      <c r="D1350">
        <v>5</v>
      </c>
      <c r="E1350" t="s">
        <v>1804</v>
      </c>
    </row>
    <row r="1351" spans="2:5" x14ac:dyDescent="0.4">
      <c r="B1351" t="s">
        <v>1802</v>
      </c>
      <c r="C1351" t="s">
        <v>1803</v>
      </c>
      <c r="D1351">
        <v>5</v>
      </c>
      <c r="E1351" t="s">
        <v>1804</v>
      </c>
    </row>
    <row r="1352" spans="2:5" x14ac:dyDescent="0.4">
      <c r="B1352" t="s">
        <v>1802</v>
      </c>
      <c r="C1352" t="s">
        <v>1803</v>
      </c>
      <c r="D1352">
        <v>5</v>
      </c>
      <c r="E1352" t="s">
        <v>1804</v>
      </c>
    </row>
    <row r="1353" spans="2:5" x14ac:dyDescent="0.4">
      <c r="B1353" t="s">
        <v>1802</v>
      </c>
      <c r="C1353" t="s">
        <v>1803</v>
      </c>
      <c r="D1353">
        <v>5</v>
      </c>
      <c r="E1353" t="s">
        <v>1804</v>
      </c>
    </row>
    <row r="1354" spans="2:5" x14ac:dyDescent="0.4">
      <c r="B1354" t="s">
        <v>1802</v>
      </c>
      <c r="C1354" t="s">
        <v>1803</v>
      </c>
      <c r="D1354">
        <v>5</v>
      </c>
      <c r="E1354" t="s">
        <v>1804</v>
      </c>
    </row>
    <row r="1355" spans="2:5" x14ac:dyDescent="0.4">
      <c r="B1355" t="s">
        <v>1802</v>
      </c>
      <c r="C1355" t="s">
        <v>1803</v>
      </c>
      <c r="D1355">
        <v>5</v>
      </c>
      <c r="E1355" t="s">
        <v>1804</v>
      </c>
    </row>
    <row r="1356" spans="2:5" x14ac:dyDescent="0.4">
      <c r="B1356" t="s">
        <v>1802</v>
      </c>
      <c r="C1356" t="s">
        <v>1803</v>
      </c>
      <c r="D1356">
        <v>5</v>
      </c>
      <c r="E1356" t="s">
        <v>1804</v>
      </c>
    </row>
    <row r="1357" spans="2:5" x14ac:dyDescent="0.4">
      <c r="B1357" t="s">
        <v>1802</v>
      </c>
      <c r="C1357" t="s">
        <v>1803</v>
      </c>
      <c r="D1357">
        <v>5</v>
      </c>
      <c r="E1357" t="s">
        <v>1804</v>
      </c>
    </row>
    <row r="1358" spans="2:5" x14ac:dyDescent="0.4">
      <c r="B1358" t="s">
        <v>1802</v>
      </c>
      <c r="C1358" t="s">
        <v>1803</v>
      </c>
      <c r="D1358">
        <v>5</v>
      </c>
      <c r="E1358" t="s">
        <v>1804</v>
      </c>
    </row>
    <row r="1359" spans="2:5" x14ac:dyDescent="0.4">
      <c r="B1359" t="s">
        <v>1802</v>
      </c>
      <c r="C1359" t="s">
        <v>1803</v>
      </c>
      <c r="D1359">
        <v>5</v>
      </c>
      <c r="E1359" t="s">
        <v>1804</v>
      </c>
    </row>
    <row r="1360" spans="2:5" x14ac:dyDescent="0.4">
      <c r="B1360" t="s">
        <v>1802</v>
      </c>
      <c r="C1360" t="s">
        <v>1803</v>
      </c>
      <c r="D1360">
        <v>5</v>
      </c>
      <c r="E1360" t="s">
        <v>1804</v>
      </c>
    </row>
    <row r="1361" spans="2:5" x14ac:dyDescent="0.4">
      <c r="B1361" t="s">
        <v>1802</v>
      </c>
      <c r="C1361" t="s">
        <v>1803</v>
      </c>
      <c r="D1361">
        <v>5</v>
      </c>
      <c r="E1361" t="s">
        <v>1804</v>
      </c>
    </row>
    <row r="1362" spans="2:5" x14ac:dyDescent="0.4">
      <c r="B1362" t="s">
        <v>1802</v>
      </c>
      <c r="C1362" t="s">
        <v>1803</v>
      </c>
      <c r="D1362">
        <v>5</v>
      </c>
      <c r="E1362" t="s">
        <v>1804</v>
      </c>
    </row>
    <row r="1363" spans="2:5" x14ac:dyDescent="0.4">
      <c r="B1363" t="s">
        <v>1802</v>
      </c>
      <c r="C1363" t="s">
        <v>1803</v>
      </c>
      <c r="D1363">
        <v>5</v>
      </c>
      <c r="E1363" t="s">
        <v>1804</v>
      </c>
    </row>
    <row r="1364" spans="2:5" x14ac:dyDescent="0.4">
      <c r="B1364" t="s">
        <v>1802</v>
      </c>
      <c r="C1364" t="s">
        <v>1803</v>
      </c>
      <c r="D1364">
        <v>5</v>
      </c>
      <c r="E1364" t="s">
        <v>1804</v>
      </c>
    </row>
    <row r="1365" spans="2:5" x14ac:dyDescent="0.4">
      <c r="B1365" t="s">
        <v>1802</v>
      </c>
      <c r="C1365" t="s">
        <v>1803</v>
      </c>
      <c r="D1365">
        <v>5</v>
      </c>
      <c r="E1365" t="s">
        <v>1804</v>
      </c>
    </row>
    <row r="1366" spans="2:5" x14ac:dyDescent="0.4">
      <c r="B1366" t="s">
        <v>1802</v>
      </c>
      <c r="C1366" t="s">
        <v>1803</v>
      </c>
      <c r="D1366">
        <v>5</v>
      </c>
      <c r="E1366" t="s">
        <v>1804</v>
      </c>
    </row>
    <row r="1367" spans="2:5" x14ac:dyDescent="0.4">
      <c r="B1367" t="s">
        <v>1802</v>
      </c>
      <c r="C1367" t="s">
        <v>1803</v>
      </c>
      <c r="D1367">
        <v>5</v>
      </c>
      <c r="E1367" t="s">
        <v>1804</v>
      </c>
    </row>
    <row r="1368" spans="2:5" x14ac:dyDescent="0.4">
      <c r="B1368" t="s">
        <v>1802</v>
      </c>
      <c r="C1368" t="s">
        <v>1803</v>
      </c>
      <c r="D1368">
        <v>5</v>
      </c>
      <c r="E1368" t="s">
        <v>1804</v>
      </c>
    </row>
    <row r="1369" spans="2:5" x14ac:dyDescent="0.4">
      <c r="B1369" t="s">
        <v>1802</v>
      </c>
      <c r="C1369" t="s">
        <v>1803</v>
      </c>
      <c r="D1369">
        <v>5</v>
      </c>
      <c r="E1369" t="s">
        <v>1804</v>
      </c>
    </row>
    <row r="1370" spans="2:5" x14ac:dyDescent="0.4">
      <c r="B1370" t="s">
        <v>1802</v>
      </c>
      <c r="C1370" t="s">
        <v>1803</v>
      </c>
      <c r="D1370">
        <v>5</v>
      </c>
      <c r="E1370" t="s">
        <v>1804</v>
      </c>
    </row>
    <row r="1371" spans="2:5" x14ac:dyDescent="0.4">
      <c r="B1371" t="s">
        <v>1802</v>
      </c>
      <c r="C1371" t="s">
        <v>1803</v>
      </c>
      <c r="D1371">
        <v>5</v>
      </c>
      <c r="E1371" t="s">
        <v>1804</v>
      </c>
    </row>
    <row r="1372" spans="2:5" x14ac:dyDescent="0.4">
      <c r="B1372" t="s">
        <v>1802</v>
      </c>
      <c r="C1372" t="s">
        <v>1803</v>
      </c>
      <c r="D1372">
        <v>5</v>
      </c>
      <c r="E1372" t="s">
        <v>1804</v>
      </c>
    </row>
    <row r="1373" spans="2:5" x14ac:dyDescent="0.4">
      <c r="B1373" t="s">
        <v>1802</v>
      </c>
      <c r="C1373" t="s">
        <v>1803</v>
      </c>
      <c r="D1373">
        <v>5</v>
      </c>
      <c r="E1373" t="s">
        <v>1804</v>
      </c>
    </row>
    <row r="1374" spans="2:5" x14ac:dyDescent="0.4">
      <c r="B1374" t="s">
        <v>1802</v>
      </c>
      <c r="C1374" t="s">
        <v>1803</v>
      </c>
      <c r="D1374">
        <v>5</v>
      </c>
      <c r="E1374" t="s">
        <v>1804</v>
      </c>
    </row>
    <row r="1375" spans="2:5" x14ac:dyDescent="0.4">
      <c r="B1375" t="s">
        <v>1802</v>
      </c>
      <c r="C1375" t="s">
        <v>1803</v>
      </c>
      <c r="D1375">
        <v>5</v>
      </c>
      <c r="E1375" t="s">
        <v>1804</v>
      </c>
    </row>
    <row r="1376" spans="2:5" x14ac:dyDescent="0.4">
      <c r="B1376" t="s">
        <v>1802</v>
      </c>
      <c r="C1376" t="s">
        <v>1803</v>
      </c>
      <c r="D1376">
        <v>5</v>
      </c>
      <c r="E1376" t="s">
        <v>1804</v>
      </c>
    </row>
    <row r="1377" spans="2:5" x14ac:dyDescent="0.4">
      <c r="B1377" t="s">
        <v>1802</v>
      </c>
      <c r="C1377" t="s">
        <v>1803</v>
      </c>
      <c r="D1377">
        <v>5</v>
      </c>
      <c r="E1377" t="s">
        <v>1804</v>
      </c>
    </row>
    <row r="1378" spans="2:5" x14ac:dyDescent="0.4">
      <c r="B1378" t="s">
        <v>1802</v>
      </c>
      <c r="C1378" t="s">
        <v>1803</v>
      </c>
      <c r="D1378">
        <v>5</v>
      </c>
      <c r="E1378" t="s">
        <v>1804</v>
      </c>
    </row>
    <row r="1379" spans="2:5" x14ac:dyDescent="0.4">
      <c r="B1379" t="s">
        <v>1802</v>
      </c>
      <c r="C1379" t="s">
        <v>1803</v>
      </c>
      <c r="D1379">
        <v>5</v>
      </c>
      <c r="E1379" t="s">
        <v>1804</v>
      </c>
    </row>
    <row r="1380" spans="2:5" x14ac:dyDescent="0.4">
      <c r="B1380" t="s">
        <v>1802</v>
      </c>
      <c r="C1380" t="s">
        <v>1803</v>
      </c>
      <c r="D1380">
        <v>5</v>
      </c>
      <c r="E1380" t="s">
        <v>1804</v>
      </c>
    </row>
    <row r="1381" spans="2:5" x14ac:dyDescent="0.4">
      <c r="B1381" t="s">
        <v>1802</v>
      </c>
      <c r="C1381" t="s">
        <v>1803</v>
      </c>
      <c r="D1381">
        <v>5</v>
      </c>
      <c r="E1381" t="s">
        <v>1804</v>
      </c>
    </row>
    <row r="1382" spans="2:5" x14ac:dyDescent="0.4">
      <c r="B1382" t="s">
        <v>1802</v>
      </c>
      <c r="C1382" t="s">
        <v>1803</v>
      </c>
      <c r="D1382">
        <v>5</v>
      </c>
      <c r="E1382" t="s">
        <v>1804</v>
      </c>
    </row>
    <row r="1383" spans="2:5" x14ac:dyDescent="0.4">
      <c r="B1383" t="s">
        <v>1802</v>
      </c>
      <c r="C1383" t="s">
        <v>1803</v>
      </c>
      <c r="D1383">
        <v>5</v>
      </c>
      <c r="E1383" t="s">
        <v>1804</v>
      </c>
    </row>
    <row r="1384" spans="2:5" x14ac:dyDescent="0.4">
      <c r="B1384" t="s">
        <v>1802</v>
      </c>
      <c r="C1384" t="s">
        <v>1803</v>
      </c>
      <c r="D1384">
        <v>5</v>
      </c>
      <c r="E1384" t="s">
        <v>1804</v>
      </c>
    </row>
    <row r="1385" spans="2:5" x14ac:dyDescent="0.4">
      <c r="B1385" t="s">
        <v>1802</v>
      </c>
      <c r="C1385" t="s">
        <v>1803</v>
      </c>
      <c r="D1385">
        <v>5</v>
      </c>
      <c r="E1385" t="s">
        <v>1804</v>
      </c>
    </row>
    <row r="1386" spans="2:5" x14ac:dyDescent="0.4">
      <c r="B1386" t="s">
        <v>1802</v>
      </c>
      <c r="C1386" t="s">
        <v>1803</v>
      </c>
      <c r="D1386">
        <v>5</v>
      </c>
      <c r="E1386" t="s">
        <v>1804</v>
      </c>
    </row>
    <row r="1387" spans="2:5" x14ac:dyDescent="0.4">
      <c r="B1387" t="s">
        <v>1802</v>
      </c>
      <c r="C1387" t="s">
        <v>1803</v>
      </c>
      <c r="D1387">
        <v>5</v>
      </c>
      <c r="E1387" t="s">
        <v>1804</v>
      </c>
    </row>
    <row r="1388" spans="2:5" x14ac:dyDescent="0.4">
      <c r="B1388" t="s">
        <v>1802</v>
      </c>
      <c r="C1388" t="s">
        <v>1803</v>
      </c>
      <c r="D1388">
        <v>5</v>
      </c>
      <c r="E1388" t="s">
        <v>1804</v>
      </c>
    </row>
    <row r="1389" spans="2:5" x14ac:dyDescent="0.4">
      <c r="B1389" t="s">
        <v>1802</v>
      </c>
      <c r="C1389" t="s">
        <v>1803</v>
      </c>
      <c r="D1389">
        <v>5</v>
      </c>
      <c r="E1389" t="s">
        <v>1804</v>
      </c>
    </row>
    <row r="1390" spans="2:5" x14ac:dyDescent="0.4">
      <c r="B1390" t="s">
        <v>1802</v>
      </c>
      <c r="C1390" t="s">
        <v>1803</v>
      </c>
      <c r="D1390">
        <v>5</v>
      </c>
      <c r="E1390" t="s">
        <v>1804</v>
      </c>
    </row>
    <row r="1391" spans="2:5" x14ac:dyDescent="0.4">
      <c r="B1391" t="s">
        <v>1802</v>
      </c>
      <c r="C1391" t="s">
        <v>1803</v>
      </c>
      <c r="D1391">
        <v>5</v>
      </c>
      <c r="E1391" t="s">
        <v>1804</v>
      </c>
    </row>
    <row r="1392" spans="2:5" x14ac:dyDescent="0.4">
      <c r="B1392" t="s">
        <v>1802</v>
      </c>
      <c r="C1392" t="s">
        <v>1803</v>
      </c>
      <c r="D1392">
        <v>5</v>
      </c>
      <c r="E1392" t="s">
        <v>1804</v>
      </c>
    </row>
    <row r="1393" spans="2:5" x14ac:dyDescent="0.4">
      <c r="B1393" t="s">
        <v>1802</v>
      </c>
      <c r="C1393" t="s">
        <v>1803</v>
      </c>
      <c r="D1393">
        <v>5</v>
      </c>
      <c r="E1393" t="s">
        <v>1804</v>
      </c>
    </row>
    <row r="1394" spans="2:5" x14ac:dyDescent="0.4">
      <c r="B1394" t="s">
        <v>1802</v>
      </c>
      <c r="C1394" t="s">
        <v>1803</v>
      </c>
      <c r="D1394">
        <v>5</v>
      </c>
      <c r="E1394" t="s">
        <v>1804</v>
      </c>
    </row>
    <row r="1395" spans="2:5" x14ac:dyDescent="0.4">
      <c r="B1395" t="s">
        <v>1802</v>
      </c>
      <c r="C1395" t="s">
        <v>1803</v>
      </c>
      <c r="D1395">
        <v>5</v>
      </c>
      <c r="E1395" t="s">
        <v>1804</v>
      </c>
    </row>
    <row r="1396" spans="2:5" x14ac:dyDescent="0.4">
      <c r="B1396" t="s">
        <v>1802</v>
      </c>
      <c r="C1396" t="s">
        <v>1803</v>
      </c>
      <c r="D1396">
        <v>5</v>
      </c>
      <c r="E1396" t="s">
        <v>1804</v>
      </c>
    </row>
    <row r="1397" spans="2:5" x14ac:dyDescent="0.4">
      <c r="B1397" t="s">
        <v>1802</v>
      </c>
      <c r="C1397" t="s">
        <v>1803</v>
      </c>
      <c r="D1397">
        <v>5</v>
      </c>
      <c r="E1397" t="s">
        <v>1804</v>
      </c>
    </row>
    <row r="1398" spans="2:5" x14ac:dyDescent="0.4">
      <c r="B1398" t="s">
        <v>1802</v>
      </c>
      <c r="C1398" t="s">
        <v>1803</v>
      </c>
      <c r="D1398">
        <v>5</v>
      </c>
      <c r="E1398" t="s">
        <v>1804</v>
      </c>
    </row>
    <row r="1399" spans="2:5" x14ac:dyDescent="0.4">
      <c r="B1399" t="s">
        <v>1802</v>
      </c>
      <c r="C1399" t="s">
        <v>1803</v>
      </c>
      <c r="D1399">
        <v>5</v>
      </c>
      <c r="E1399" t="s">
        <v>1804</v>
      </c>
    </row>
    <row r="1400" spans="2:5" x14ac:dyDescent="0.4">
      <c r="B1400" t="s">
        <v>1802</v>
      </c>
      <c r="C1400" t="s">
        <v>1803</v>
      </c>
      <c r="D1400">
        <v>5</v>
      </c>
      <c r="E1400" t="s">
        <v>1804</v>
      </c>
    </row>
    <row r="1401" spans="2:5" x14ac:dyDescent="0.4">
      <c r="B1401" t="s">
        <v>1802</v>
      </c>
      <c r="C1401" t="s">
        <v>1803</v>
      </c>
      <c r="D1401">
        <v>5</v>
      </c>
      <c r="E1401" t="s">
        <v>1804</v>
      </c>
    </row>
    <row r="1402" spans="2:5" x14ac:dyDescent="0.4">
      <c r="B1402" t="s">
        <v>1802</v>
      </c>
      <c r="C1402" t="s">
        <v>1803</v>
      </c>
      <c r="D1402">
        <v>5</v>
      </c>
      <c r="E1402" t="s">
        <v>1804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Java Books</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Ayush Petigara</cp:lastModifiedBy>
  <dcterms:created xsi:type="dcterms:W3CDTF">2019-09-18T21:17:12Z</dcterms:created>
  <dcterms:modified xsi:type="dcterms:W3CDTF">2019-10-16T01:51:52Z</dcterms:modified>
</cp:coreProperties>
</file>