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showInkAnnotation="0"/>
  <mc:AlternateContent xmlns:mc="http://schemas.openxmlformats.org/markup-compatibility/2006">
    <mc:Choice Requires="x15">
      <x15ac:absPath xmlns:x15ac="http://schemas.microsoft.com/office/spreadsheetml/2010/11/ac" url="https://adponline-my.sharepoint.com/personal/deans_es_ad_adp_com/Documents/Desktop/Misc Docs/"/>
    </mc:Choice>
  </mc:AlternateContent>
  <xr:revisionPtr revIDLastSave="0" documentId="8_{31C06894-37DE-43F2-A9A6-3962431D406A}" xr6:coauthVersionLast="46" xr6:coauthVersionMax="46" xr10:uidLastSave="{00000000-0000-0000-0000-000000000000}"/>
  <bookViews>
    <workbookView xWindow="-120" yWindow="-120" windowWidth="29040" windowHeight="15840"/>
  </bookViews>
  <sheets>
    <sheet name="401(k) planner" sheetId="2" r:id="rId1"/>
    <sheet name="Variables" sheetId="3" state="veryHidden" r:id="rId2"/>
  </sheets>
  <definedNames>
    <definedName name="_Example" hidden="1">Variables!$B$1</definedName>
    <definedName name="_Look" hidden="1">Variables!$B$4</definedName>
    <definedName name="_Order1" hidden="1">0</definedName>
    <definedName name="_Series" hidden="1">Variables!$B$3</definedName>
    <definedName name="_Shading" hidden="1">Variables!$B$2</definedName>
    <definedName name="DATA_01" hidden="1">'401(k) planner'!$G$3:$G$3</definedName>
    <definedName name="DATA_02" hidden="1">'401(k) planner'!$H$6:$H$15</definedName>
    <definedName name="IntroPrintArea" hidden="1">#REF!</definedName>
    <definedName name="Look1Area">#REF!</definedName>
    <definedName name="Look2Area">#REF!</definedName>
    <definedName name="Look3Area">#REF!</definedName>
    <definedName name="Look4Area">#REF!</definedName>
    <definedName name="Look5Area">#REF!</definedName>
    <definedName name="_xlnm.Print_Area" localSheetId="0">'401(k) planner'!$B$3:$I$38</definedName>
    <definedName name="RETIRE_AGE" hidden="1">'401(k) planner'!$H$11</definedName>
    <definedName name="TemplatePrintArea">'401(k) planner'!$B$3:$I$38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14" i="2" l="1"/>
  <c r="AD213" i="2"/>
  <c r="AD212" i="2"/>
  <c r="AD224" i="2"/>
  <c r="AD220" i="2"/>
  <c r="B19" i="2"/>
  <c r="AD211" i="2"/>
  <c r="AD215" i="2"/>
  <c r="AD218" i="2"/>
  <c r="AD225" i="2"/>
  <c r="AD221" i="2"/>
  <c r="B20" i="2"/>
  <c r="AD227" i="2"/>
  <c r="AE220" i="2"/>
  <c r="AE221" i="2"/>
  <c r="F20" i="2"/>
  <c r="G20" i="2"/>
  <c r="C20" i="2"/>
  <c r="C19" i="2"/>
  <c r="F19" i="2"/>
  <c r="AD226" i="2"/>
  <c r="AD222" i="2"/>
  <c r="B21" i="2"/>
  <c r="F21" i="2"/>
  <c r="G21" i="2"/>
  <c r="C21" i="2"/>
  <c r="G19" i="2"/>
  <c r="AF220" i="2"/>
  <c r="AD223" i="2"/>
  <c r="B22" i="2"/>
  <c r="F22" i="2"/>
  <c r="C22" i="2"/>
  <c r="AF221" i="2"/>
  <c r="D24" i="2"/>
  <c r="AG220" i="2"/>
  <c r="G22" i="2"/>
  <c r="AG221" i="2"/>
  <c r="H24" i="2"/>
</calcChain>
</file>

<file path=xl/sharedStrings.xml><?xml version="1.0" encoding="utf-8"?>
<sst xmlns="http://schemas.openxmlformats.org/spreadsheetml/2006/main" count="33" uniqueCount="30">
  <si>
    <t>Assumptions</t>
  </si>
  <si>
    <t>Expected annual rate of return</t>
  </si>
  <si>
    <t>Anticipated retirement age</t>
  </si>
  <si>
    <t>Date (the "as of" date for the current value)</t>
  </si>
  <si>
    <t>Taxable Savings Plan Growth</t>
  </si>
  <si>
    <t>Age</t>
  </si>
  <si>
    <t>Estimated Savings Value</t>
  </si>
  <si>
    <t xml:space="preserve">Monthly income </t>
  </si>
  <si>
    <t>Days in pay period</t>
  </si>
  <si>
    <t>Compounding periods in first yr</t>
  </si>
  <si>
    <t>_Example</t>
  </si>
  <si>
    <t>_Shading</t>
  </si>
  <si>
    <t>_Series</t>
  </si>
  <si>
    <t>_Look</t>
  </si>
  <si>
    <t>OfficeReady 3.0</t>
  </si>
  <si>
    <t>[Name]</t>
  </si>
  <si>
    <t>[Date]</t>
  </si>
  <si>
    <t>Paychecks per year (12, 24, 26, or 52)</t>
  </si>
  <si>
    <t>The date of the year end</t>
  </si>
  <si>
    <t>Marginal tax rate (federal plus state)</t>
  </si>
  <si>
    <t>401(k) contribution per paycheck</t>
  </si>
  <si>
    <t>401(k) employer contribution match per paycheck</t>
  </si>
  <si>
    <t>Current value of 401(k)</t>
  </si>
  <si>
    <t>Tax Deferred 401(k) Plan Growth</t>
  </si>
  <si>
    <t>Estimated 401(k) Value</t>
  </si>
  <si>
    <t>Age at of the end of this tax year</t>
  </si>
  <si>
    <t>401(k) Planner</t>
  </si>
  <si>
    <r>
      <t xml:space="preserve">Pre-tax retirement income </t>
    </r>
    <r>
      <rPr>
        <sz val="7"/>
        <color indexed="18"/>
        <rFont val="Tahoma"/>
        <family val="2"/>
      </rPr>
      <t>(From retirement age to 90 years old)</t>
    </r>
  </si>
  <si>
    <t>This form is provided as a sample and may not be suitable for every situation. This form should not be considered legal advice or legal opinion. There may be state or municipality specific information that would affect your use of this form. You should review applicable law in your jurisdiction and consult experienced counsel for legal advice. If you use this form (either “as is” or by modifying the form), you are responsible for all content.</t>
  </si>
  <si>
    <t>YOU SHOULD REMOVE THIS TEXT BEFORE USING THE FORM IN YOUR WORKPLACE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</si>
</sst>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6" formatCode="&quot;$&quot;#,##0_);[Red]\(&quot;$&quot;#,##0\)"/>
    <numFmt numFmtId="173" formatCode="mm/dd/yy"/>
    <numFmt numFmtId="174" formatCode="0_);[Red]\(0\)"/>
    <numFmt numFmtId="175" formatCode="mmmm\ d\,\ yyyy"/>
    <numFmt numFmtId="176" formatCode="mmm\ d\,\ yyyy"/>
  </numFmts>
  <fonts count="16" x14ac:knownFonts="1">
    <font>
      <sz val="10"/>
      <name val="Arial"/>
      <family val="2"/>
    </font>
    <font>
      <sz val="10"/>
      <name val="Arial"/>
    </font>
    <font>
      <sz val="10"/>
      <name val="Arial"/>
      <family val="2"/>
    </font>
    <font>
      <sz val="10"/>
      <name val="Tahoma"/>
      <family val="2"/>
    </font>
    <font>
      <sz val="26"/>
      <name val="Tahoma"/>
      <family val="2"/>
    </font>
    <font>
      <b/>
      <sz val="12"/>
      <name val="Tahoma"/>
      <family val="2"/>
    </font>
    <font>
      <sz val="20"/>
      <name val="Tahoma"/>
      <family val="2"/>
    </font>
    <font>
      <sz val="8"/>
      <name val="Tahoma"/>
      <family val="2"/>
    </font>
    <font>
      <sz val="10"/>
      <color indexed="9"/>
      <name val="Tahoma"/>
      <family val="2"/>
    </font>
    <font>
      <b/>
      <sz val="10"/>
      <color indexed="9"/>
      <name val="Tahoma"/>
      <family val="2"/>
    </font>
    <font>
      <b/>
      <sz val="8"/>
      <color indexed="9"/>
      <name val="Tahoma"/>
      <family val="2"/>
    </font>
    <font>
      <b/>
      <sz val="10"/>
      <name val="Tahoma"/>
      <family val="2"/>
    </font>
    <font>
      <b/>
      <sz val="10"/>
      <color indexed="18"/>
      <name val="Tahoma"/>
      <family val="2"/>
    </font>
    <font>
      <sz val="7"/>
      <color indexed="18"/>
      <name val="Tahoma"/>
      <family val="2"/>
    </font>
    <font>
      <sz val="11"/>
      <name val="Times New Roman"/>
      <family val="1"/>
    </font>
    <font>
      <b/>
      <sz val="11"/>
      <name val="Times New Roman"/>
      <family val="1"/>
    </font>
  </fonts>
  <fills count="10">
    <fill>
      <patternFill patternType="none"/>
    </fill>
    <fill>
      <patternFill patternType="gray125"/>
    </fill>
    <fill>
      <patternFill patternType="solid">
        <fgColor indexed="13"/>
        <bgColor indexed="13"/>
      </patternFill>
    </fill>
    <fill>
      <patternFill patternType="solid">
        <fgColor indexed="13"/>
        <bgColor indexed="9"/>
      </patternFill>
    </fill>
    <fill>
      <patternFill patternType="solid">
        <fgColor indexed="13"/>
        <bgColor indexed="64"/>
      </patternFill>
    </fill>
    <fill>
      <patternFill patternType="solid">
        <fgColor indexed="46"/>
        <bgColor indexed="64"/>
      </patternFill>
    </fill>
    <fill>
      <patternFill patternType="solid">
        <fgColor indexed="18"/>
        <bgColor indexed="64"/>
      </patternFill>
    </fill>
    <fill>
      <patternFill patternType="solid">
        <fgColor indexed="55"/>
        <bgColor indexed="64"/>
      </patternFill>
    </fill>
    <fill>
      <patternFill patternType="solid">
        <fgColor indexed="41"/>
        <bgColor indexed="64"/>
      </patternFill>
    </fill>
    <fill>
      <patternFill patternType="solid">
        <fgColor indexed="40"/>
        <bgColor indexed="64"/>
      </patternFill>
    </fill>
  </fills>
  <borders count="23">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22"/>
      </right>
      <top style="thin">
        <color indexed="64"/>
      </top>
      <bottom style="thin">
        <color indexed="64"/>
      </bottom>
      <diagonal/>
    </border>
    <border>
      <left style="thin">
        <color indexed="22"/>
      </left>
      <right style="thin">
        <color indexed="64"/>
      </right>
      <top style="thin">
        <color indexed="64"/>
      </top>
      <bottom style="thin">
        <color indexed="64"/>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22"/>
      </left>
      <right/>
      <top style="thin">
        <color indexed="64"/>
      </top>
      <bottom style="thin">
        <color indexed="22"/>
      </bottom>
      <diagonal/>
    </border>
    <border>
      <left/>
      <right style="thin">
        <color indexed="64"/>
      </right>
      <top style="thin">
        <color indexed="64"/>
      </top>
      <bottom style="thin">
        <color indexed="22"/>
      </bottom>
      <diagonal/>
    </border>
  </borders>
  <cellStyleXfs count="5">
    <xf numFmtId="38" fontId="0" fillId="0" borderId="0" applyFont="0" applyBorder="0" applyAlignment="0" applyProtection="0"/>
    <xf numFmtId="38" fontId="1"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49" fontId="2" fillId="0" borderId="0" applyFont="0" applyFill="0" applyBorder="0" applyAlignment="0" applyProtection="0"/>
  </cellStyleXfs>
  <cellXfs count="61">
    <xf numFmtId="38" fontId="0" fillId="0" borderId="0" xfId="0"/>
    <xf numFmtId="38" fontId="3" fillId="0" borderId="0" xfId="0" applyFont="1" applyFill="1" applyProtection="1"/>
    <xf numFmtId="38" fontId="3" fillId="0" borderId="0" xfId="0" applyFont="1" applyProtection="1"/>
    <xf numFmtId="38" fontId="4" fillId="0" borderId="0" xfId="0" applyFont="1" applyFill="1" applyAlignment="1" applyProtection="1">
      <alignment horizontal="centerContinuous"/>
    </xf>
    <xf numFmtId="38" fontId="3" fillId="0" borderId="0" xfId="0" applyFont="1" applyFill="1" applyBorder="1" applyAlignment="1" applyProtection="1">
      <alignment vertical="center"/>
    </xf>
    <xf numFmtId="38" fontId="3" fillId="2" borderId="1" xfId="0" applyFont="1" applyFill="1" applyBorder="1" applyAlignment="1" applyProtection="1">
      <alignment horizontal="left"/>
    </xf>
    <xf numFmtId="38" fontId="3" fillId="3" borderId="2" xfId="0" applyFont="1" applyFill="1" applyBorder="1" applyProtection="1"/>
    <xf numFmtId="38" fontId="3" fillId="3" borderId="3" xfId="0" applyFont="1" applyFill="1" applyBorder="1" applyProtection="1"/>
    <xf numFmtId="38" fontId="3" fillId="2" borderId="4" xfId="0" applyFont="1" applyFill="1" applyBorder="1" applyAlignment="1" applyProtection="1">
      <alignment horizontal="left"/>
    </xf>
    <xf numFmtId="38" fontId="3" fillId="3" borderId="0" xfId="0" applyFont="1" applyFill="1" applyBorder="1" applyProtection="1"/>
    <xf numFmtId="38" fontId="3" fillId="3" borderId="5" xfId="0" applyFont="1" applyFill="1" applyBorder="1" applyProtection="1"/>
    <xf numFmtId="38" fontId="3" fillId="2" borderId="6" xfId="0" applyFont="1" applyFill="1" applyBorder="1" applyAlignment="1" applyProtection="1">
      <alignment horizontal="left"/>
    </xf>
    <xf numFmtId="38" fontId="3" fillId="3" borderId="7" xfId="0" applyFont="1" applyFill="1" applyBorder="1" applyProtection="1"/>
    <xf numFmtId="38" fontId="3" fillId="3" borderId="8" xfId="0" applyFont="1" applyFill="1" applyBorder="1" applyProtection="1"/>
    <xf numFmtId="38" fontId="3" fillId="4" borderId="0" xfId="0" applyFont="1" applyFill="1" applyAlignment="1" applyProtection="1"/>
    <xf numFmtId="38" fontId="3" fillId="4" borderId="0" xfId="0" applyNumberFormat="1" applyFont="1" applyFill="1" applyAlignment="1" applyProtection="1"/>
    <xf numFmtId="5" fontId="3" fillId="4" borderId="0" xfId="0" applyNumberFormat="1" applyFont="1" applyFill="1" applyAlignment="1" applyProtection="1"/>
    <xf numFmtId="0" fontId="3" fillId="4" borderId="0" xfId="0" applyNumberFormat="1" applyFont="1" applyFill="1" applyAlignment="1" applyProtection="1"/>
    <xf numFmtId="6" fontId="3" fillId="4" borderId="0" xfId="0" applyNumberFormat="1" applyFont="1" applyFill="1" applyAlignment="1" applyProtection="1"/>
    <xf numFmtId="38" fontId="7" fillId="0" borderId="0" xfId="0" applyFont="1" applyFill="1" applyAlignment="1" applyProtection="1">
      <alignment horizontal="right"/>
      <protection locked="0"/>
    </xf>
    <xf numFmtId="176" fontId="7" fillId="0" borderId="0" xfId="0" applyNumberFormat="1" applyFont="1" applyFill="1" applyAlignment="1" applyProtection="1">
      <alignment horizontal="right"/>
      <protection locked="0"/>
    </xf>
    <xf numFmtId="38" fontId="6" fillId="0" borderId="0" xfId="0" applyFont="1" applyFill="1" applyBorder="1" applyAlignment="1" applyProtection="1"/>
    <xf numFmtId="38" fontId="4" fillId="0" borderId="0" xfId="0" applyFont="1" applyFill="1" applyBorder="1" applyAlignment="1" applyProtection="1"/>
    <xf numFmtId="38" fontId="3" fillId="0" borderId="0" xfId="0" applyFont="1" applyFill="1" applyAlignment="1" applyProtection="1"/>
    <xf numFmtId="5" fontId="5" fillId="0" borderId="0" xfId="0" applyNumberFormat="1" applyFont="1" applyFill="1" applyAlignment="1" applyProtection="1"/>
    <xf numFmtId="38" fontId="3" fillId="0" borderId="0" xfId="0" applyFont="1" applyAlignment="1" applyProtection="1"/>
    <xf numFmtId="38" fontId="7" fillId="0" borderId="0" xfId="0" applyFont="1" applyFill="1" applyBorder="1" applyAlignment="1" applyProtection="1">
      <alignment vertical="center"/>
    </xf>
    <xf numFmtId="38" fontId="3" fillId="0" borderId="0" xfId="0" applyFont="1" applyFill="1" applyAlignment="1" applyProtection="1">
      <alignment vertical="center"/>
    </xf>
    <xf numFmtId="38" fontId="3" fillId="0" borderId="0" xfId="0" applyFont="1" applyAlignment="1" applyProtection="1">
      <alignment vertical="center"/>
    </xf>
    <xf numFmtId="38" fontId="9" fillId="0" borderId="0" xfId="0" applyFont="1" applyFill="1" applyBorder="1" applyAlignment="1" applyProtection="1">
      <alignment vertical="center"/>
    </xf>
    <xf numFmtId="38" fontId="10" fillId="0" borderId="0" xfId="0" applyFont="1" applyFill="1" applyBorder="1" applyAlignment="1" applyProtection="1">
      <alignment vertical="center"/>
    </xf>
    <xf numFmtId="38" fontId="3" fillId="0" borderId="0" xfId="0" applyFont="1" applyFill="1" applyAlignment="1" applyProtection="1">
      <alignment horizontal="right"/>
      <protection locked="0"/>
    </xf>
    <xf numFmtId="176" fontId="3" fillId="0" borderId="0" xfId="0" applyNumberFormat="1" applyFont="1" applyFill="1" applyAlignment="1" applyProtection="1">
      <alignment horizontal="right"/>
      <protection locked="0"/>
    </xf>
    <xf numFmtId="5" fontId="11" fillId="5" borderId="9" xfId="0" applyNumberFormat="1" applyFont="1" applyFill="1" applyBorder="1" applyAlignment="1" applyProtection="1">
      <alignment horizontal="left" vertical="center"/>
    </xf>
    <xf numFmtId="38" fontId="9" fillId="6" borderId="10" xfId="0" applyFont="1" applyFill="1" applyBorder="1" applyAlignment="1" applyProtection="1">
      <alignment vertical="center"/>
    </xf>
    <xf numFmtId="38" fontId="8" fillId="6" borderId="11" xfId="0" applyFont="1" applyFill="1" applyBorder="1" applyAlignment="1" applyProtection="1">
      <alignment vertical="center"/>
    </xf>
    <xf numFmtId="38" fontId="8" fillId="6" borderId="12" xfId="0" applyFont="1" applyFill="1" applyBorder="1" applyAlignment="1" applyProtection="1">
      <alignment vertical="center"/>
    </xf>
    <xf numFmtId="38" fontId="9" fillId="7" borderId="10" xfId="0" applyFont="1" applyFill="1" applyBorder="1" applyAlignment="1" applyProtection="1">
      <alignment vertical="center"/>
    </xf>
    <xf numFmtId="38" fontId="9" fillId="7" borderId="9" xfId="0" applyFont="1" applyFill="1" applyBorder="1" applyAlignment="1" applyProtection="1">
      <alignment vertical="center"/>
    </xf>
    <xf numFmtId="38" fontId="3" fillId="5" borderId="9" xfId="0" applyNumberFormat="1" applyFont="1" applyFill="1" applyBorder="1" applyAlignment="1" applyProtection="1">
      <alignment horizontal="left" vertical="center"/>
    </xf>
    <xf numFmtId="5" fontId="3" fillId="0" borderId="9" xfId="0" applyNumberFormat="1" applyFont="1" applyFill="1" applyBorder="1" applyAlignment="1" applyProtection="1">
      <alignment vertical="center"/>
      <protection locked="0"/>
    </xf>
    <xf numFmtId="38" fontId="3" fillId="0" borderId="9" xfId="1" applyNumberFormat="1" applyFont="1" applyFill="1" applyBorder="1" applyAlignment="1" applyProtection="1">
      <alignment vertical="center"/>
      <protection locked="0"/>
    </xf>
    <xf numFmtId="10" fontId="3" fillId="0" borderId="9" xfId="0" applyNumberFormat="1" applyFont="1" applyFill="1" applyBorder="1" applyAlignment="1" applyProtection="1">
      <alignment vertical="center"/>
      <protection locked="0"/>
    </xf>
    <xf numFmtId="38" fontId="3" fillId="0" borderId="9" xfId="0" applyNumberFormat="1" applyFont="1" applyFill="1" applyBorder="1" applyAlignment="1" applyProtection="1">
      <alignment vertical="center"/>
      <protection locked="0"/>
    </xf>
    <xf numFmtId="175" fontId="3" fillId="0" borderId="9" xfId="0" applyNumberFormat="1" applyFont="1" applyFill="1" applyBorder="1" applyAlignment="1" applyProtection="1">
      <alignment vertical="center"/>
      <protection locked="0"/>
    </xf>
    <xf numFmtId="38" fontId="14" fillId="0" borderId="0" xfId="0" applyFont="1" applyAlignment="1">
      <alignment horizontal="center"/>
    </xf>
    <xf numFmtId="38" fontId="14" fillId="0" borderId="0" xfId="0" applyFont="1" applyAlignment="1">
      <alignment horizontal="center" wrapText="1"/>
    </xf>
    <xf numFmtId="38" fontId="15" fillId="0" borderId="0" xfId="0" applyFont="1" applyFill="1" applyAlignment="1">
      <alignment horizontal="center" wrapText="1"/>
    </xf>
    <xf numFmtId="38" fontId="12" fillId="9" borderId="18" xfId="0" applyFont="1" applyFill="1" applyBorder="1" applyAlignment="1" applyProtection="1">
      <alignment horizontal="left" vertical="center"/>
    </xf>
    <xf numFmtId="38" fontId="12" fillId="9" borderId="19" xfId="0" applyFont="1" applyFill="1" applyBorder="1" applyAlignment="1" applyProtection="1">
      <alignment horizontal="left" vertical="center"/>
    </xf>
    <xf numFmtId="38" fontId="12" fillId="9" borderId="20" xfId="0" applyFont="1" applyFill="1" applyBorder="1" applyAlignment="1" applyProtection="1">
      <alignment horizontal="left" vertical="center"/>
    </xf>
    <xf numFmtId="38" fontId="3" fillId="0" borderId="21" xfId="0" applyFont="1" applyFill="1" applyBorder="1" applyAlignment="1" applyProtection="1">
      <alignment horizontal="right" vertical="center"/>
    </xf>
    <xf numFmtId="38" fontId="3" fillId="0" borderId="22" xfId="0" applyFont="1" applyFill="1" applyBorder="1" applyAlignment="1" applyProtection="1">
      <alignment horizontal="right" vertical="center"/>
    </xf>
    <xf numFmtId="6" fontId="3" fillId="5" borderId="9" xfId="0" applyNumberFormat="1" applyFont="1" applyFill="1" applyBorder="1" applyAlignment="1" applyProtection="1">
      <alignment horizontal="left" vertical="center"/>
    </xf>
    <xf numFmtId="5" fontId="3" fillId="5" borderId="9" xfId="0" applyNumberFormat="1" applyFont="1" applyFill="1" applyBorder="1" applyAlignment="1" applyProtection="1">
      <alignment horizontal="left" vertical="center"/>
    </xf>
    <xf numFmtId="38" fontId="3" fillId="8" borderId="9" xfId="0" applyFont="1" applyFill="1" applyBorder="1" applyAlignment="1" applyProtection="1">
      <alignment horizontal="left" vertical="center"/>
    </xf>
    <xf numFmtId="38" fontId="9" fillId="7" borderId="16" xfId="0" applyFont="1" applyFill="1" applyBorder="1" applyAlignment="1" applyProtection="1">
      <alignment horizontal="left" vertical="center"/>
    </xf>
    <xf numFmtId="38" fontId="9" fillId="7" borderId="17" xfId="0" applyFont="1" applyFill="1" applyBorder="1" applyAlignment="1" applyProtection="1">
      <alignment horizontal="left" vertical="center"/>
    </xf>
    <xf numFmtId="38" fontId="9" fillId="6" borderId="13" xfId="0" applyFont="1" applyFill="1" applyBorder="1" applyAlignment="1" applyProtection="1">
      <alignment horizontal="left" vertical="center"/>
    </xf>
    <xf numFmtId="38" fontId="9" fillId="6" borderId="14" xfId="0" applyFont="1" applyFill="1" applyBorder="1" applyAlignment="1" applyProtection="1">
      <alignment horizontal="left" vertical="center"/>
    </xf>
    <xf numFmtId="38" fontId="9" fillId="6" borderId="15" xfId="0" applyFont="1" applyFill="1" applyBorder="1" applyAlignment="1" applyProtection="1">
      <alignment horizontal="left" vertical="center"/>
    </xf>
  </cellXfs>
  <cellStyles count="5">
    <cellStyle name="Comma" xfId="1" builtinId="3"/>
    <cellStyle name="Date" xfId="2"/>
    <cellStyle name="Fixed" xfId="3"/>
    <cellStyle name="Normal" xfId="0" builtinId="0"/>
    <cellStyle name="Text"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636363"/>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CDD1DF"/>
      <rgbColor rgb="00EDEEF3"/>
      <rgbColor rgb="00CCFFCC"/>
      <rgbColor rgb="00FFFF99"/>
      <rgbColor rgb="004E5A7A"/>
      <rgbColor rgb="00CC99CC"/>
      <rgbColor rgb="00EAEAEA"/>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Tahoma"/>
                <a:ea typeface="Tahoma"/>
                <a:cs typeface="Tahoma"/>
              </a:defRPr>
            </a:pPr>
            <a:r>
              <a:rPr lang="en-US"/>
              <a:t>Growth of Investment
</a:t>
            </a:r>
          </a:p>
        </c:rich>
      </c:tx>
      <c:layout>
        <c:manualLayout>
          <c:xMode val="edge"/>
          <c:yMode val="edge"/>
          <c:x val="0.36623793270476379"/>
          <c:y val="3.8314176245210725E-2"/>
        </c:manualLayout>
      </c:layout>
      <c:overlay val="0"/>
      <c:spPr>
        <a:noFill/>
        <a:ln w="25400">
          <a:noFill/>
        </a:ln>
      </c:spPr>
    </c:title>
    <c:autoTitleDeleted val="0"/>
    <c:view3D>
      <c:rotX val="15"/>
      <c:hPercent val="100"/>
      <c:rotY val="20"/>
      <c:depthPercent val="200"/>
      <c:rAngAx val="0"/>
    </c:view3D>
    <c:floor>
      <c:thickness val="0"/>
      <c:spPr>
        <a:solidFill>
          <a:srgbClr val="E3E3E3"/>
        </a:solidFill>
        <a:ln w="3175">
          <a:solidFill>
            <a:srgbClr val="000000"/>
          </a:solidFill>
          <a:prstDash val="solid"/>
        </a:ln>
      </c:spPr>
    </c:floor>
    <c:sideWall>
      <c:thickness val="0"/>
      <c:spPr>
        <a:solidFill>
          <a:srgbClr val="FFFFFF"/>
        </a:solidFill>
        <a:ln w="12700">
          <a:solidFill>
            <a:srgbClr val="636363"/>
          </a:solidFill>
          <a:prstDash val="solid"/>
        </a:ln>
      </c:spPr>
    </c:sideWall>
    <c:backWall>
      <c:thickness val="0"/>
      <c:spPr>
        <a:solidFill>
          <a:srgbClr val="FFFFFF"/>
        </a:solidFill>
        <a:ln w="12700">
          <a:solidFill>
            <a:srgbClr val="636363"/>
          </a:solidFill>
          <a:prstDash val="solid"/>
        </a:ln>
      </c:spPr>
    </c:backWall>
    <c:plotArea>
      <c:layout>
        <c:manualLayout>
          <c:layoutTarget val="inner"/>
          <c:xMode val="edge"/>
          <c:yMode val="edge"/>
          <c:x val="6.2947155181446682E-2"/>
          <c:y val="0.22605448565645075"/>
          <c:w val="0.59799797422374346"/>
          <c:h val="0.56322049816098751"/>
        </c:manualLayout>
      </c:layout>
      <c:area3DChart>
        <c:grouping val="standard"/>
        <c:varyColors val="0"/>
        <c:ser>
          <c:idx val="0"/>
          <c:order val="0"/>
          <c:tx>
            <c:v>401(k)</c:v>
          </c:tx>
          <c:spPr>
            <a:solidFill>
              <a:srgbClr val="000080"/>
            </a:solidFill>
            <a:ln w="12700">
              <a:solidFill>
                <a:srgbClr val="000000"/>
              </a:solidFill>
              <a:prstDash val="solid"/>
            </a:ln>
          </c:spPr>
          <c:cat>
            <c:numRef>
              <c:f>'401(k) planner'!$AE$220:$AE$221</c:f>
              <c:numCache>
                <c:formatCode>General</c:formatCode>
                <c:ptCount val="2"/>
                <c:pt idx="0" formatCode="#,##0_);[Red]\(#,##0\)">
                  <c:v>0</c:v>
                </c:pt>
                <c:pt idx="1">
                  <c:v>0</c:v>
                </c:pt>
              </c:numCache>
            </c:numRef>
          </c:cat>
          <c:val>
            <c:numRef>
              <c:f>'401(k) planner'!$AF$220:$AF$221</c:f>
              <c:numCache>
                <c:formatCode>"$"#,##0_);[Red]\("$"#,##0\)</c:formatCode>
                <c:ptCount val="2"/>
                <c:pt idx="0" formatCode="#,##0_);[Red]\(#,##0\)">
                  <c:v>0</c:v>
                </c:pt>
                <c:pt idx="1">
                  <c:v>0</c:v>
                </c:pt>
              </c:numCache>
            </c:numRef>
          </c:val>
          <c:extLst>
            <c:ext xmlns:c16="http://schemas.microsoft.com/office/drawing/2014/chart" uri="{C3380CC4-5D6E-409C-BE32-E72D297353CC}">
              <c16:uniqueId val="{00000000-6460-4841-A274-16F36FC23563}"/>
            </c:ext>
          </c:extLst>
        </c:ser>
        <c:ser>
          <c:idx val="1"/>
          <c:order val="1"/>
          <c:tx>
            <c:v>Taxable Investment</c:v>
          </c:tx>
          <c:spPr>
            <a:solidFill>
              <a:srgbClr val="800000"/>
            </a:solidFill>
            <a:ln w="12700">
              <a:solidFill>
                <a:srgbClr val="000000"/>
              </a:solidFill>
              <a:prstDash val="solid"/>
            </a:ln>
          </c:spPr>
          <c:cat>
            <c:numRef>
              <c:f>'401(k) planner'!$AE$220:$AE$221</c:f>
              <c:numCache>
                <c:formatCode>General</c:formatCode>
                <c:ptCount val="2"/>
                <c:pt idx="0" formatCode="#,##0_);[Red]\(#,##0\)">
                  <c:v>0</c:v>
                </c:pt>
                <c:pt idx="1">
                  <c:v>0</c:v>
                </c:pt>
              </c:numCache>
            </c:numRef>
          </c:cat>
          <c:val>
            <c:numRef>
              <c:f>'401(k) planner'!$AG$220:$AG$221</c:f>
              <c:numCache>
                <c:formatCode>"$"#,##0_);\("$"#,##0\)</c:formatCode>
                <c:ptCount val="2"/>
                <c:pt idx="0">
                  <c:v>0</c:v>
                </c:pt>
                <c:pt idx="1">
                  <c:v>0</c:v>
                </c:pt>
              </c:numCache>
            </c:numRef>
          </c:val>
          <c:extLst>
            <c:ext xmlns:c16="http://schemas.microsoft.com/office/drawing/2014/chart" uri="{C3380CC4-5D6E-409C-BE32-E72D297353CC}">
              <c16:uniqueId val="{00000001-6460-4841-A274-16F36FC23563}"/>
            </c:ext>
          </c:extLst>
        </c:ser>
        <c:dLbls>
          <c:showLegendKey val="0"/>
          <c:showVal val="0"/>
          <c:showCatName val="0"/>
          <c:showSerName val="0"/>
          <c:showPercent val="0"/>
          <c:showBubbleSize val="0"/>
        </c:dLbls>
        <c:gapDepth val="50"/>
        <c:axId val="942655408"/>
        <c:axId val="1"/>
        <c:axId val="2"/>
      </c:area3DChart>
      <c:catAx>
        <c:axId val="942655408"/>
        <c:scaling>
          <c:orientation val="minMax"/>
        </c:scaling>
        <c:delete val="0"/>
        <c:axPos val="b"/>
        <c:majorGridlines>
          <c:spPr>
            <a:ln w="3175">
              <a:solidFill>
                <a:srgbClr val="000000"/>
              </a:solidFill>
              <a:prstDash val="solid"/>
            </a:ln>
          </c:spPr>
        </c:majorGridlines>
        <c:title>
          <c:tx>
            <c:rich>
              <a:bodyPr/>
              <a:lstStyle/>
              <a:p>
                <a:pPr>
                  <a:defRPr sz="800" b="0" i="0" u="none" strike="noStrike" baseline="0">
                    <a:solidFill>
                      <a:srgbClr val="000000"/>
                    </a:solidFill>
                    <a:latin typeface="Blueprint Web MT"/>
                    <a:ea typeface="Blueprint Web MT"/>
                    <a:cs typeface="Blueprint Web MT"/>
                  </a:defRPr>
                </a:pPr>
                <a:r>
                  <a:rPr lang="en-US"/>
                  <a:t>Ages</a:t>
                </a:r>
              </a:p>
            </c:rich>
          </c:tx>
          <c:layout>
            <c:manualLayout>
              <c:xMode val="edge"/>
              <c:yMode val="edge"/>
              <c:x val="0.24463549352468278"/>
              <c:y val="0.85057793063223419"/>
            </c:manualLayout>
          </c:layout>
          <c:overlay val="0"/>
          <c:spPr>
            <a:solidFill>
              <a:srgbClr val="FFFFFF"/>
            </a:solidFill>
            <a:ln w="25400">
              <a:noFill/>
            </a:ln>
          </c:spPr>
        </c:title>
        <c:numFmt formatCode="#,##0_);[Red]\(#,##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1"/>
      </c:catAx>
      <c:valAx>
        <c:axId val="1"/>
        <c:scaling>
          <c:orientation val="minMax"/>
        </c:scaling>
        <c:delete val="0"/>
        <c:axPos val="l"/>
        <c:majorGridlines>
          <c:spPr>
            <a:ln w="3175">
              <a:solidFill>
                <a:srgbClr val="000000"/>
              </a:solidFill>
              <a:prstDash val="solid"/>
            </a:ln>
          </c:spPr>
        </c:majorGridlines>
        <c:numFmt formatCode="\$#,##0_);[Red]\(\$#,##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80"/>
                </a:solidFill>
                <a:latin typeface="Blueprint Web MT"/>
                <a:ea typeface="Blueprint Web MT"/>
                <a:cs typeface="Blueprint Web MT"/>
              </a:defRPr>
            </a:pPr>
            <a:endParaRPr lang="en-US"/>
          </a:p>
        </c:txPr>
        <c:crossAx val="942655408"/>
        <c:crosses val="autoZero"/>
        <c:crossBetween val="midCat"/>
      </c:valAx>
      <c:serAx>
        <c:axId val="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Tahoma"/>
                <a:ea typeface="Tahoma"/>
                <a:cs typeface="Tahoma"/>
              </a:defRPr>
            </a:pPr>
            <a:endParaRPr lang="en-US"/>
          </a:p>
        </c:txPr>
        <c:crossAx val="1"/>
        <c:crosses val="autoZero"/>
        <c:tickLblSkip val="1"/>
        <c:tickMarkSkip val="1"/>
      </c:serAx>
      <c:spPr>
        <a:solidFill>
          <a:srgbClr val="FFFFFF"/>
        </a:solidFill>
        <a:ln w="25400">
          <a:noFill/>
        </a:ln>
      </c:spPr>
    </c:plotArea>
    <c:legend>
      <c:legendPos val="r"/>
      <c:legendEntry>
        <c:idx val="0"/>
        <c:txPr>
          <a:bodyPr/>
          <a:lstStyle/>
          <a:p>
            <a:pPr>
              <a:defRPr sz="735" b="0" i="0" u="none" strike="noStrike" baseline="0">
                <a:solidFill>
                  <a:srgbClr val="000000"/>
                </a:solidFill>
                <a:latin typeface="Tahoma"/>
                <a:ea typeface="Tahoma"/>
                <a:cs typeface="Tahoma"/>
              </a:defRPr>
            </a:pPr>
            <a:endParaRPr lang="en-US"/>
          </a:p>
        </c:txPr>
      </c:legendEntry>
      <c:legendEntry>
        <c:idx val="1"/>
        <c:txPr>
          <a:bodyPr/>
          <a:lstStyle/>
          <a:p>
            <a:pPr>
              <a:defRPr sz="735" b="0" i="0" u="none" strike="noStrike" baseline="0">
                <a:solidFill>
                  <a:srgbClr val="000000"/>
                </a:solidFill>
                <a:latin typeface="Tahoma"/>
                <a:ea typeface="Tahoma"/>
                <a:cs typeface="Tahoma"/>
              </a:defRPr>
            </a:pPr>
            <a:endParaRPr lang="en-US"/>
          </a:p>
        </c:txPr>
      </c:legendEntry>
      <c:layout>
        <c:manualLayout>
          <c:xMode val="edge"/>
          <c:yMode val="edge"/>
          <c:x val="0.80686815435624193"/>
          <c:y val="0.80076909926489082"/>
          <c:w val="0.18741088694385299"/>
          <c:h val="0.17624601522510841"/>
        </c:manualLayout>
      </c:layout>
      <c:overlay val="0"/>
      <c:spPr>
        <a:solidFill>
          <a:srgbClr val="FFFFFF"/>
        </a:solidFill>
        <a:ln w="12700">
          <a:solidFill>
            <a:srgbClr val="C0C0C0"/>
          </a:solidFill>
          <a:prstDash val="solid"/>
        </a:ln>
      </c:spPr>
      <c:txPr>
        <a:bodyPr/>
        <a:lstStyle/>
        <a:p>
          <a:pPr>
            <a:defRPr sz="735" b="0" i="0" u="none" strike="noStrike" baseline="0">
              <a:solidFill>
                <a:srgbClr val="000080"/>
              </a:solidFill>
              <a:latin typeface="Blueprint Web MT"/>
              <a:ea typeface="Blueprint Web MT"/>
              <a:cs typeface="Blueprint Web MT"/>
            </a:defRPr>
          </a:pPr>
          <a:endParaRPr lang="en-US"/>
        </a:p>
      </c:txPr>
    </c:legend>
    <c:plotVisOnly val="1"/>
    <c:dispBlanksAs val="zero"/>
    <c:showDLblsOverMax val="0"/>
  </c:chart>
  <c:spPr>
    <a:solidFill>
      <a:srgbClr val="FFFFFF"/>
    </a:solidFill>
    <a:ln w="12700">
      <a:solidFill>
        <a:srgbClr val="C0C0C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24</xdr:row>
      <xdr:rowOff>228600</xdr:rowOff>
    </xdr:from>
    <xdr:to>
      <xdr:col>8</xdr:col>
      <xdr:colOff>28575</xdr:colOff>
      <xdr:row>37</xdr:row>
      <xdr:rowOff>85725</xdr:rowOff>
    </xdr:to>
    <xdr:graphicFrame macro="">
      <xdr:nvGraphicFramePr>
        <xdr:cNvPr id="2084" name="Chart 1">
          <a:extLst>
            <a:ext uri="{FF2B5EF4-FFF2-40B4-BE49-F238E27FC236}">
              <a16:creationId xmlns:a16="http://schemas.microsoft.com/office/drawing/2014/main" id="{3147A5C3-2CF0-4F30-A600-D62C46C1D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pageSetUpPr autoPageBreaks="0" fitToPage="1"/>
  </sheetPr>
  <dimension ref="A1:AG227"/>
  <sheetViews>
    <sheetView showGridLines="0" tabSelected="1" workbookViewId="0">
      <selection activeCell="M2" sqref="L2:M2"/>
    </sheetView>
  </sheetViews>
  <sheetFormatPr defaultRowHeight="12.75" x14ac:dyDescent="0.2"/>
  <cols>
    <col min="1" max="1" width="1.7109375" style="2" customWidth="1"/>
    <col min="2" max="2" width="14.7109375" style="25" customWidth="1"/>
    <col min="3" max="3" width="11.5703125" style="25" customWidth="1"/>
    <col min="4" max="4" width="21.7109375" style="25" customWidth="1"/>
    <col min="5" max="5" width="3.5703125" style="25" customWidth="1"/>
    <col min="6" max="6" width="14.7109375" style="25" customWidth="1"/>
    <col min="7" max="7" width="11.5703125" style="25" customWidth="1"/>
    <col min="8" max="8" width="21.85546875" style="25" customWidth="1"/>
    <col min="9" max="10" width="4.7109375" style="2" customWidth="1"/>
    <col min="11" max="31" width="9.140625" style="2"/>
    <col min="32" max="32" width="10.42578125" style="2" customWidth="1"/>
    <col min="33" max="16384" width="9.140625" style="2"/>
  </cols>
  <sheetData>
    <row r="1" spans="1:11" ht="75.75" customHeight="1" x14ac:dyDescent="0.25">
      <c r="A1" s="46" t="s">
        <v>28</v>
      </c>
      <c r="B1" s="46"/>
      <c r="C1" s="46"/>
      <c r="D1" s="46"/>
      <c r="E1" s="46"/>
      <c r="F1" s="46"/>
      <c r="G1" s="46"/>
      <c r="H1" s="46"/>
    </row>
    <row r="2" spans="1:11" ht="21" customHeight="1" x14ac:dyDescent="0.2">
      <c r="A2" s="47" t="s">
        <v>29</v>
      </c>
      <c r="B2" s="47"/>
      <c r="C2" s="47"/>
      <c r="D2" s="47"/>
      <c r="E2" s="47"/>
      <c r="F2" s="47"/>
      <c r="G2" s="47"/>
      <c r="H2" s="47"/>
    </row>
    <row r="3" spans="1:11" ht="35.25" customHeight="1" x14ac:dyDescent="0.4">
      <c r="A3" s="1"/>
      <c r="B3" s="21" t="s">
        <v>26</v>
      </c>
      <c r="C3" s="22"/>
      <c r="D3" s="22"/>
      <c r="E3" s="22"/>
      <c r="F3" s="22"/>
      <c r="G3" s="31" t="s">
        <v>15</v>
      </c>
      <c r="H3" s="32" t="s">
        <v>16</v>
      </c>
      <c r="I3" s="3"/>
    </row>
    <row r="4" spans="1:11" ht="4.5" customHeight="1" x14ac:dyDescent="0.4">
      <c r="A4" s="1"/>
      <c r="B4" s="21"/>
      <c r="C4" s="22"/>
      <c r="D4" s="22"/>
      <c r="E4" s="22"/>
      <c r="F4" s="22"/>
      <c r="G4" s="19"/>
      <c r="H4" s="20"/>
      <c r="I4" s="3"/>
      <c r="K4" s="45"/>
    </row>
    <row r="5" spans="1:11" s="28" customFormat="1" ht="18" customHeight="1" x14ac:dyDescent="0.2">
      <c r="A5" s="27"/>
      <c r="B5" s="58" t="s">
        <v>0</v>
      </c>
      <c r="C5" s="59"/>
      <c r="D5" s="59"/>
      <c r="E5" s="59"/>
      <c r="F5" s="59"/>
      <c r="G5" s="59"/>
      <c r="H5" s="60"/>
      <c r="I5" s="27"/>
    </row>
    <row r="6" spans="1:11" s="28" customFormat="1" ht="18" customHeight="1" x14ac:dyDescent="0.2">
      <c r="A6" s="27"/>
      <c r="B6" s="55" t="s">
        <v>20</v>
      </c>
      <c r="C6" s="55"/>
      <c r="D6" s="55"/>
      <c r="E6" s="55"/>
      <c r="F6" s="55"/>
      <c r="G6" s="55"/>
      <c r="H6" s="40"/>
      <c r="I6" s="27"/>
    </row>
    <row r="7" spans="1:11" s="28" customFormat="1" ht="18" customHeight="1" x14ac:dyDescent="0.2">
      <c r="A7" s="27"/>
      <c r="B7" s="55" t="s">
        <v>21</v>
      </c>
      <c r="C7" s="55"/>
      <c r="D7" s="55"/>
      <c r="E7" s="55"/>
      <c r="F7" s="55"/>
      <c r="G7" s="55"/>
      <c r="H7" s="40"/>
      <c r="I7" s="27"/>
    </row>
    <row r="8" spans="1:11" s="28" customFormat="1" ht="18" customHeight="1" x14ac:dyDescent="0.2">
      <c r="A8" s="27"/>
      <c r="B8" s="55" t="s">
        <v>17</v>
      </c>
      <c r="C8" s="55"/>
      <c r="D8" s="55"/>
      <c r="E8" s="55"/>
      <c r="F8" s="55"/>
      <c r="G8" s="55"/>
      <c r="H8" s="41"/>
      <c r="I8" s="27"/>
    </row>
    <row r="9" spans="1:11" s="28" customFormat="1" ht="18" customHeight="1" x14ac:dyDescent="0.2">
      <c r="A9" s="27"/>
      <c r="B9" s="55" t="s">
        <v>1</v>
      </c>
      <c r="C9" s="55"/>
      <c r="D9" s="55"/>
      <c r="E9" s="55"/>
      <c r="F9" s="55"/>
      <c r="G9" s="55"/>
      <c r="H9" s="42"/>
      <c r="I9" s="27"/>
    </row>
    <row r="10" spans="1:11" s="28" customFormat="1" ht="18" customHeight="1" x14ac:dyDescent="0.2">
      <c r="A10" s="27"/>
      <c r="B10" s="55" t="s">
        <v>25</v>
      </c>
      <c r="C10" s="55"/>
      <c r="D10" s="55"/>
      <c r="E10" s="55"/>
      <c r="F10" s="55"/>
      <c r="G10" s="55"/>
      <c r="H10" s="43"/>
      <c r="I10" s="27"/>
    </row>
    <row r="11" spans="1:11" s="28" customFormat="1" ht="18" customHeight="1" x14ac:dyDescent="0.2">
      <c r="A11" s="27"/>
      <c r="B11" s="55" t="s">
        <v>2</v>
      </c>
      <c r="C11" s="55"/>
      <c r="D11" s="55"/>
      <c r="E11" s="55"/>
      <c r="F11" s="55"/>
      <c r="G11" s="55"/>
      <c r="H11" s="43"/>
      <c r="I11" s="27"/>
    </row>
    <row r="12" spans="1:11" s="28" customFormat="1" ht="18" customHeight="1" x14ac:dyDescent="0.2">
      <c r="A12" s="27"/>
      <c r="B12" s="55" t="s">
        <v>22</v>
      </c>
      <c r="C12" s="55"/>
      <c r="D12" s="55"/>
      <c r="E12" s="55"/>
      <c r="F12" s="55"/>
      <c r="G12" s="55"/>
      <c r="H12" s="40"/>
      <c r="I12" s="27"/>
    </row>
    <row r="13" spans="1:11" s="28" customFormat="1" ht="18" customHeight="1" x14ac:dyDescent="0.2">
      <c r="A13" s="27"/>
      <c r="B13" s="55" t="s">
        <v>3</v>
      </c>
      <c r="C13" s="55"/>
      <c r="D13" s="55"/>
      <c r="E13" s="55"/>
      <c r="F13" s="55"/>
      <c r="G13" s="55"/>
      <c r="H13" s="44"/>
      <c r="I13" s="27"/>
    </row>
    <row r="14" spans="1:11" s="28" customFormat="1" ht="18" customHeight="1" x14ac:dyDescent="0.2">
      <c r="A14" s="27"/>
      <c r="B14" s="55" t="s">
        <v>18</v>
      </c>
      <c r="C14" s="55"/>
      <c r="D14" s="55"/>
      <c r="E14" s="55"/>
      <c r="F14" s="55"/>
      <c r="G14" s="55"/>
      <c r="H14" s="44"/>
      <c r="I14" s="27"/>
    </row>
    <row r="15" spans="1:11" s="28" customFormat="1" ht="18" customHeight="1" x14ac:dyDescent="0.2">
      <c r="A15" s="27"/>
      <c r="B15" s="55" t="s">
        <v>19</v>
      </c>
      <c r="C15" s="55"/>
      <c r="D15" s="55"/>
      <c r="E15" s="55"/>
      <c r="F15" s="55"/>
      <c r="G15" s="55"/>
      <c r="H15" s="42"/>
      <c r="I15" s="27"/>
    </row>
    <row r="16" spans="1:11" s="28" customFormat="1" ht="9.9499999999999993" customHeight="1" x14ac:dyDescent="0.2">
      <c r="A16" s="27"/>
      <c r="B16" s="27"/>
      <c r="C16" s="27"/>
      <c r="D16" s="27"/>
      <c r="E16" s="27"/>
      <c r="F16" s="27"/>
      <c r="G16" s="27"/>
      <c r="H16" s="27"/>
      <c r="I16" s="27"/>
    </row>
    <row r="17" spans="1:9" s="28" customFormat="1" ht="18" customHeight="1" x14ac:dyDescent="0.2">
      <c r="A17" s="27"/>
      <c r="B17" s="34" t="s">
        <v>23</v>
      </c>
      <c r="C17" s="35"/>
      <c r="D17" s="36"/>
      <c r="E17" s="4"/>
      <c r="F17" s="34" t="s">
        <v>4</v>
      </c>
      <c r="G17" s="35"/>
      <c r="H17" s="36"/>
      <c r="I17" s="27"/>
    </row>
    <row r="18" spans="1:9" s="28" customFormat="1" ht="18" customHeight="1" x14ac:dyDescent="0.2">
      <c r="A18" s="27"/>
      <c r="B18" s="38" t="s">
        <v>5</v>
      </c>
      <c r="C18" s="56" t="s">
        <v>24</v>
      </c>
      <c r="D18" s="57"/>
      <c r="E18" s="29"/>
      <c r="F18" s="37" t="s">
        <v>5</v>
      </c>
      <c r="G18" s="56" t="s">
        <v>6</v>
      </c>
      <c r="H18" s="57"/>
      <c r="I18" s="27"/>
    </row>
    <row r="19" spans="1:9" s="28" customFormat="1" ht="18" customHeight="1" x14ac:dyDescent="0.2">
      <c r="A19" s="27"/>
      <c r="B19" s="39" t="str">
        <f>+AD220</f>
        <v/>
      </c>
      <c r="C19" s="53" t="str">
        <f>IF(SUM(B19),+H12*(1+H9*(H14-H13)/(340+25))+FV(H9/((340+25)/AD215),AD218,-SUM(H6:H7)),"")</f>
        <v/>
      </c>
      <c r="D19" s="53"/>
      <c r="E19" s="26"/>
      <c r="F19" s="39" t="str">
        <f>B19</f>
        <v/>
      </c>
      <c r="G19" s="54" t="str">
        <f>IF(SUM(F19),+H12*(1+(H9*(1-H15))*(H14-H13)/(340+25))+FV((H9*(1-H15))/((340+25)/AD215),AD218,-SUM(H6:H7)),"")</f>
        <v/>
      </c>
      <c r="H19" s="54"/>
      <c r="I19" s="27"/>
    </row>
    <row r="20" spans="1:9" s="28" customFormat="1" ht="18" customHeight="1" x14ac:dyDescent="0.2">
      <c r="A20" s="27"/>
      <c r="B20" s="39" t="str">
        <f>+AD221</f>
        <v/>
      </c>
      <c r="C20" s="53" t="str">
        <f>IF(SUM(B20),((C19*((1+H9)^(B20-B19))+FV((H9/(H8)),(B20-B19)*H8,-(H6+H7)))),"")</f>
        <v/>
      </c>
      <c r="D20" s="53"/>
      <c r="E20" s="26"/>
      <c r="F20" s="39" t="str">
        <f>B20</f>
        <v/>
      </c>
      <c r="G20" s="54" t="str">
        <f>IF(SUM(F20),((G19*((1+(H9*(1-H15)))^(B20-B19))+FV(((H9*(1-H15))/(H8)),(B20-B19)*H8,-(H6+H7)))),"")</f>
        <v/>
      </c>
      <c r="H20" s="54"/>
      <c r="I20" s="27"/>
    </row>
    <row r="21" spans="1:9" s="28" customFormat="1" ht="18" customHeight="1" x14ac:dyDescent="0.2">
      <c r="A21" s="27"/>
      <c r="B21" s="39" t="str">
        <f>+AD222</f>
        <v/>
      </c>
      <c r="C21" s="53" t="str">
        <f>IF(SUM(B21),((C20*((1+H9)^(B21-B20))+FV((H9/(H8)),(B21-B20)*H8,-(H6+H7)))),"")</f>
        <v/>
      </c>
      <c r="D21" s="53"/>
      <c r="E21" s="26"/>
      <c r="F21" s="39" t="str">
        <f>B21</f>
        <v/>
      </c>
      <c r="G21" s="54" t="str">
        <f>IF(SUM(F21),((G20*((1+(H9*(1-H15)))^(B21-B20))+FV(((H9*(1-H15))/(H8)),(B21-B20)*H8,-(H6+H7)))),"")</f>
        <v/>
      </c>
      <c r="H21" s="54"/>
      <c r="I21" s="27"/>
    </row>
    <row r="22" spans="1:9" s="28" customFormat="1" ht="18" customHeight="1" x14ac:dyDescent="0.2">
      <c r="A22" s="27"/>
      <c r="B22" s="39" t="str">
        <f>+AD223</f>
        <v/>
      </c>
      <c r="C22" s="53" t="str">
        <f>IF(SUM(B22),((C21*((1+H9)^(B22-B21))+FV((H9/(H8)),(B22-B21)*H8,-(H6+H7)))),"")</f>
        <v/>
      </c>
      <c r="D22" s="53"/>
      <c r="E22" s="26"/>
      <c r="F22" s="39" t="str">
        <f>B22</f>
        <v/>
      </c>
      <c r="G22" s="54" t="str">
        <f>IF(SUM(F22),((C21*((1+(H9*(1-H15)))^(B22-B21))+FV(((H9*(1-H15))/(H8)),(B22-B21)*H8,-(H6+H7)))),"")</f>
        <v/>
      </c>
      <c r="H22" s="54"/>
      <c r="I22" s="27"/>
    </row>
    <row r="23" spans="1:9" s="28" customFormat="1" ht="18" customHeight="1" x14ac:dyDescent="0.2">
      <c r="A23" s="27"/>
      <c r="B23" s="48" t="s">
        <v>27</v>
      </c>
      <c r="C23" s="49"/>
      <c r="D23" s="50"/>
      <c r="E23" s="30"/>
      <c r="F23" s="48" t="s">
        <v>27</v>
      </c>
      <c r="G23" s="49"/>
      <c r="H23" s="50"/>
      <c r="I23" s="27"/>
    </row>
    <row r="24" spans="1:9" s="28" customFormat="1" ht="18" customHeight="1" x14ac:dyDescent="0.2">
      <c r="A24" s="27"/>
      <c r="B24" s="51" t="s">
        <v>7</v>
      </c>
      <c r="C24" s="52"/>
      <c r="D24" s="33" t="str">
        <f>IF(SUM(B19:B22),IF(SUM(C22),PMT($H$9/12,(90-$H$11)*12,-C22),IF(C21,PMT($H$9/12,(90-$H$11)*12,-C21),PMT($H$9/12,(90-$H$11)*12,-C20))),"")</f>
        <v/>
      </c>
      <c r="E24" s="26"/>
      <c r="F24" s="51" t="s">
        <v>7</v>
      </c>
      <c r="G24" s="52"/>
      <c r="H24" s="33" t="str">
        <f>IF(SUM(F19:F22),IF(SUM(G22),PMT($H$9/12,(90-$H$11)*12,-G22),IF(SUM(G21),PMT($H$9/12,(90-$H$11)*12,-G21),PMT($H$9/12,(90-$H$11)*12,-G20))),"")</f>
        <v/>
      </c>
      <c r="I24" s="27"/>
    </row>
    <row r="25" spans="1:9" ht="9.9499999999999993" customHeight="1" x14ac:dyDescent="0.2">
      <c r="A25" s="1"/>
      <c r="B25" s="23"/>
      <c r="C25" s="23"/>
      <c r="D25" s="24"/>
      <c r="E25" s="23"/>
      <c r="F25" s="23"/>
      <c r="G25" s="23"/>
      <c r="H25" s="24"/>
      <c r="I25" s="1"/>
    </row>
    <row r="26" spans="1:9" ht="15.95" customHeight="1" x14ac:dyDescent="0.2">
      <c r="A26" s="1"/>
      <c r="B26" s="23"/>
      <c r="C26" s="23"/>
      <c r="D26" s="24"/>
      <c r="E26" s="23"/>
      <c r="F26" s="23"/>
      <c r="G26" s="23"/>
      <c r="H26" s="24"/>
      <c r="I26" s="1"/>
    </row>
    <row r="27" spans="1:9" ht="15.95" customHeight="1" x14ac:dyDescent="0.2">
      <c r="A27" s="1"/>
      <c r="B27" s="23"/>
      <c r="C27" s="23"/>
      <c r="D27" s="24"/>
      <c r="E27" s="23"/>
      <c r="F27" s="23"/>
      <c r="G27" s="23"/>
      <c r="H27" s="24"/>
      <c r="I27" s="1"/>
    </row>
    <row r="28" spans="1:9" ht="15.95" customHeight="1" x14ac:dyDescent="0.2">
      <c r="A28" s="1"/>
      <c r="B28" s="23"/>
      <c r="C28" s="23"/>
      <c r="D28" s="24"/>
      <c r="E28" s="23"/>
      <c r="F28" s="23"/>
      <c r="G28" s="23"/>
      <c r="H28" s="24"/>
      <c r="I28" s="1"/>
    </row>
    <row r="29" spans="1:9" ht="15.95" customHeight="1" x14ac:dyDescent="0.2">
      <c r="A29" s="1"/>
      <c r="B29" s="23"/>
      <c r="C29" s="23"/>
      <c r="D29" s="24"/>
      <c r="E29" s="23"/>
      <c r="F29" s="23"/>
      <c r="G29" s="23"/>
      <c r="H29" s="24"/>
      <c r="I29" s="1"/>
    </row>
    <row r="30" spans="1:9" ht="15.95" customHeight="1" x14ac:dyDescent="0.2">
      <c r="A30" s="1"/>
      <c r="B30" s="23"/>
      <c r="C30" s="23"/>
      <c r="D30" s="24"/>
      <c r="E30" s="23"/>
      <c r="F30" s="23"/>
      <c r="G30" s="23"/>
      <c r="H30" s="24"/>
      <c r="I30" s="1"/>
    </row>
    <row r="31" spans="1:9" ht="15.95" customHeight="1" x14ac:dyDescent="0.2">
      <c r="A31" s="1"/>
      <c r="B31" s="23"/>
      <c r="C31" s="23"/>
      <c r="D31" s="24"/>
      <c r="E31" s="23"/>
      <c r="F31" s="23"/>
      <c r="G31" s="23"/>
      <c r="H31" s="24"/>
      <c r="I31" s="1"/>
    </row>
    <row r="32" spans="1:9" ht="15.95" customHeight="1" x14ac:dyDescent="0.2">
      <c r="A32" s="1"/>
      <c r="B32" s="23"/>
      <c r="C32" s="23"/>
      <c r="D32" s="24"/>
      <c r="E32" s="23"/>
      <c r="F32" s="23"/>
      <c r="G32" s="23"/>
      <c r="H32" s="24"/>
      <c r="I32" s="1"/>
    </row>
    <row r="33" spans="1:9" ht="15.95" customHeight="1" x14ac:dyDescent="0.2">
      <c r="A33" s="1"/>
      <c r="B33" s="23"/>
      <c r="C33" s="23"/>
      <c r="D33" s="24"/>
      <c r="E33" s="23"/>
      <c r="F33" s="23"/>
      <c r="G33" s="23"/>
      <c r="H33" s="24"/>
      <c r="I33" s="1"/>
    </row>
    <row r="34" spans="1:9" ht="15.95" customHeight="1" x14ac:dyDescent="0.2">
      <c r="A34" s="1"/>
      <c r="B34" s="23"/>
      <c r="C34" s="23"/>
      <c r="D34" s="24"/>
      <c r="E34" s="23"/>
      <c r="F34" s="23"/>
      <c r="G34" s="23"/>
      <c r="H34" s="24"/>
      <c r="I34" s="1"/>
    </row>
    <row r="35" spans="1:9" ht="15.95" customHeight="1" x14ac:dyDescent="0.2">
      <c r="A35" s="1"/>
      <c r="B35" s="23"/>
      <c r="C35" s="23"/>
      <c r="D35" s="24"/>
      <c r="E35" s="23"/>
      <c r="F35" s="23"/>
      <c r="G35" s="23"/>
      <c r="H35" s="24"/>
      <c r="I35" s="1"/>
    </row>
    <row r="36" spans="1:9" ht="15.95" customHeight="1" x14ac:dyDescent="0.2">
      <c r="A36" s="1"/>
      <c r="B36" s="23"/>
      <c r="C36" s="23"/>
      <c r="D36" s="24"/>
      <c r="E36" s="23"/>
      <c r="F36" s="23"/>
      <c r="G36" s="23"/>
      <c r="H36" s="24"/>
      <c r="I36" s="1"/>
    </row>
    <row r="37" spans="1:9" ht="15.95" customHeight="1" x14ac:dyDescent="0.2">
      <c r="A37" s="1"/>
      <c r="B37" s="23"/>
      <c r="C37" s="23"/>
      <c r="D37" s="24"/>
      <c r="E37" s="23"/>
      <c r="F37" s="23"/>
      <c r="G37" s="23"/>
      <c r="H37" s="24"/>
      <c r="I37" s="1"/>
    </row>
    <row r="38" spans="1:9" x14ac:dyDescent="0.2">
      <c r="A38" s="1"/>
      <c r="B38" s="23"/>
      <c r="C38" s="23"/>
      <c r="D38" s="23"/>
      <c r="E38" s="23"/>
      <c r="F38" s="23"/>
      <c r="G38" s="23"/>
      <c r="H38" s="23"/>
      <c r="I38" s="1"/>
    </row>
    <row r="209" spans="30:33" ht="13.5" thickBot="1" x14ac:dyDescent="0.25"/>
    <row r="210" spans="30:33" ht="13.5" thickTop="1" x14ac:dyDescent="0.2">
      <c r="AD210" s="5" t="s">
        <v>8</v>
      </c>
      <c r="AE210" s="6"/>
      <c r="AF210" s="7"/>
    </row>
    <row r="211" spans="30:33" x14ac:dyDescent="0.2">
      <c r="AD211" s="8" t="str">
        <f>IF(H8=52,7,"")</f>
        <v/>
      </c>
      <c r="AE211" s="9"/>
      <c r="AF211" s="10"/>
    </row>
    <row r="212" spans="30:33" x14ac:dyDescent="0.2">
      <c r="AD212" s="8" t="str">
        <f>IF(H8=26,(340+25)/26,"")</f>
        <v/>
      </c>
      <c r="AE212" s="9"/>
      <c r="AF212" s="10"/>
    </row>
    <row r="213" spans="30:33" x14ac:dyDescent="0.2">
      <c r="AD213" s="8" t="str">
        <f>IF(H8=24,(340+25)/24,"")</f>
        <v/>
      </c>
      <c r="AE213" s="9"/>
      <c r="AF213" s="10"/>
    </row>
    <row r="214" spans="30:33" x14ac:dyDescent="0.2">
      <c r="AD214" s="8" t="str">
        <f>IF(H8=12,(340+25)/12,"")</f>
        <v/>
      </c>
      <c r="AE214" s="9"/>
      <c r="AF214" s="10"/>
    </row>
    <row r="215" spans="30:33" x14ac:dyDescent="0.2">
      <c r="AD215" s="8">
        <f>SUM(AD211:AD214)</f>
        <v>0</v>
      </c>
      <c r="AE215" s="9"/>
      <c r="AF215" s="10"/>
    </row>
    <row r="216" spans="30:33" x14ac:dyDescent="0.2">
      <c r="AD216" s="8"/>
      <c r="AE216" s="9"/>
      <c r="AF216" s="10"/>
    </row>
    <row r="217" spans="30:33" x14ac:dyDescent="0.2">
      <c r="AD217" s="8" t="s">
        <v>9</v>
      </c>
      <c r="AE217" s="9"/>
      <c r="AF217" s="10"/>
    </row>
    <row r="218" spans="30:33" ht="13.5" thickBot="1" x14ac:dyDescent="0.25">
      <c r="AD218" s="11" t="e">
        <f>(+H14-H13)/AD215</f>
        <v>#DIV/0!</v>
      </c>
      <c r="AE218" s="12"/>
      <c r="AF218" s="13"/>
    </row>
    <row r="219" spans="30:33" ht="13.5" thickTop="1" x14ac:dyDescent="0.2"/>
    <row r="220" spans="30:33" x14ac:dyDescent="0.2">
      <c r="AD220" s="14" t="str">
        <f>IF(AD224&lt;RETIRE_AGE,AD224,"")</f>
        <v/>
      </c>
      <c r="AE220" s="15">
        <f>+H10</f>
        <v>0</v>
      </c>
      <c r="AF220" s="15" t="str">
        <f>+C19</f>
        <v/>
      </c>
      <c r="AG220" s="16" t="str">
        <f>+G19</f>
        <v/>
      </c>
    </row>
    <row r="221" spans="30:33" x14ac:dyDescent="0.2">
      <c r="AD221" s="14" t="str">
        <f>IF(AD225&gt;AD224,AD225,"")</f>
        <v/>
      </c>
      <c r="AE221" s="17">
        <f>RETIRE_AGE</f>
        <v>0</v>
      </c>
      <c r="AF221" s="18">
        <f>MAX(C19:C22)</f>
        <v>0</v>
      </c>
      <c r="AG221" s="16">
        <f>MAX(G19:G22)</f>
        <v>0</v>
      </c>
    </row>
    <row r="222" spans="30:33" x14ac:dyDescent="0.2">
      <c r="AD222" s="14" t="str">
        <f>IF(AD226&gt;AD225,AD226,"")</f>
        <v/>
      </c>
      <c r="AE222" s="17"/>
      <c r="AF222" s="17"/>
      <c r="AG222" s="17"/>
    </row>
    <row r="223" spans="30:33" x14ac:dyDescent="0.2">
      <c r="AD223" s="14" t="str">
        <f>IF(AD227&gt;AD226,AD227,"")</f>
        <v/>
      </c>
      <c r="AE223" s="17"/>
      <c r="AF223" s="17"/>
      <c r="AG223" s="17"/>
    </row>
    <row r="224" spans="30:33" x14ac:dyDescent="0.2">
      <c r="AD224" s="14">
        <f>+H10</f>
        <v>0</v>
      </c>
      <c r="AE224" s="17"/>
      <c r="AF224" s="17"/>
      <c r="AG224" s="17"/>
    </row>
    <row r="225" spans="30:33" x14ac:dyDescent="0.2">
      <c r="AD225" s="14">
        <f>IF($AD$224+5&gt;RETIRE_AGE,RETIRE_AGE,+$AD$224+5)</f>
        <v>0</v>
      </c>
      <c r="AE225" s="17"/>
      <c r="AF225" s="17"/>
      <c r="AG225" s="17"/>
    </row>
    <row r="226" spans="30:33" x14ac:dyDescent="0.2">
      <c r="AD226" s="14">
        <f>IF($AD$225+10&gt;RETIRE_AGE,RETIRE_AGE,+$AD$225+10)</f>
        <v>0</v>
      </c>
      <c r="AE226" s="17"/>
      <c r="AF226" s="17"/>
      <c r="AG226" s="17"/>
    </row>
    <row r="227" spans="30:33" x14ac:dyDescent="0.2">
      <c r="AD227" s="14">
        <f>RETIRE_AGE</f>
        <v>0</v>
      </c>
      <c r="AE227" s="17"/>
      <c r="AF227" s="17"/>
      <c r="AG227" s="17"/>
    </row>
  </sheetData>
  <mergeCells count="27">
    <mergeCell ref="B9:G9"/>
    <mergeCell ref="B10:G10"/>
    <mergeCell ref="B11:G11"/>
    <mergeCell ref="B13:G13"/>
    <mergeCell ref="B5:H5"/>
    <mergeCell ref="B6:G6"/>
    <mergeCell ref="B7:G7"/>
    <mergeCell ref="B8:G8"/>
    <mergeCell ref="G20:H20"/>
    <mergeCell ref="G21:H21"/>
    <mergeCell ref="G22:H22"/>
    <mergeCell ref="B14:G14"/>
    <mergeCell ref="B15:G15"/>
    <mergeCell ref="B12:G12"/>
    <mergeCell ref="C19:D19"/>
    <mergeCell ref="C18:D18"/>
    <mergeCell ref="G18:H18"/>
    <mergeCell ref="A1:H1"/>
    <mergeCell ref="A2:H2"/>
    <mergeCell ref="F23:H23"/>
    <mergeCell ref="B23:D23"/>
    <mergeCell ref="F24:G24"/>
    <mergeCell ref="B24:C24"/>
    <mergeCell ref="C20:D20"/>
    <mergeCell ref="C21:D21"/>
    <mergeCell ref="C22:D22"/>
    <mergeCell ref="G19:H19"/>
  </mergeCells>
  <phoneticPr fontId="0" type="noConversion"/>
  <printOptions horizontalCentered="1"/>
  <pageMargins left="0.65" right="0.65" top="0.65" bottom="0.65" header="0.5" footer="0.5"/>
  <pageSetup orientation="portrait" horizontalDpi="300" verticalDpi="300" r:id="rId1"/>
  <headerFooter alignWithMargins="0"/>
  <ignoredErrors>
    <ignoredError sqref="AD224:AD227 C20:C22 D24 H24 AD211:AD214 AD220:AE220 AE221 G20:G22" emptyCellReference="1"/>
    <ignoredError sqref="AD218" evalError="1" emptyCellReference="1"/>
    <ignoredError sqref="C19 G19" formulaRange="1"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RowColHeaders="0" workbookViewId="0"/>
  </sheetViews>
  <sheetFormatPr defaultRowHeight="12.75" x14ac:dyDescent="0.2"/>
  <sheetData>
    <row r="1" spans="1:2" x14ac:dyDescent="0.2">
      <c r="A1" t="s">
        <v>10</v>
      </c>
      <c r="B1" t="b">
        <v>0</v>
      </c>
    </row>
    <row r="2" spans="1:2" x14ac:dyDescent="0.2">
      <c r="A2" t="s">
        <v>11</v>
      </c>
      <c r="B2" t="b">
        <v>0</v>
      </c>
    </row>
    <row r="3" spans="1:2" x14ac:dyDescent="0.2">
      <c r="A3" t="s">
        <v>12</v>
      </c>
      <c r="B3" t="s">
        <v>14</v>
      </c>
    </row>
    <row r="4" spans="1:2" x14ac:dyDescent="0.2">
      <c r="A4" t="s">
        <v>13</v>
      </c>
      <c r="B4">
        <v>1</v>
      </c>
    </row>
  </sheetData>
  <phoneticPr fontId="0" type="noConversion"/>
  <pageMargins left="0.75" right="0.75" top="1" bottom="1" header="0.5" footer="0.5"/>
  <pageSetup orientation="portrait" r:id="rId1"/>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401(k) planner</vt:lpstr>
      <vt:lpstr>'401(k) planner'!Print_Area</vt:lpstr>
      <vt:lpstr>TemplatePrintArea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Marcy, Ann (ES)</dc:creator>
  <cp:keywords/>
  <dc:description/>
  <cp:lastModifiedBy>Dean, Sean (ES)</cp:lastModifiedBy>
  <cp:lastPrinted>2004-02-26T21:38:47Z</cp:lastPrinted>
  <dcterms:created xsi:type="dcterms:W3CDTF">1997-03-01T10:49:01Z</dcterms:created>
  <dcterms:modified xsi:type="dcterms:W3CDTF">2022-02-11T14:27:44Z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TC010460951033</vt:lpwstr>
  </property>
</Properties>
</file>