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f96da58685304/Desktop/QMBE_3730_Vanessa_Pham_2025/QMBE_3730_Vanessa_Pham_2025/"/>
    </mc:Choice>
  </mc:AlternateContent>
  <xr:revisionPtr revIDLastSave="0" documentId="8_{1F005836-F030-4526-AA38-B8D02CABFF0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8" i="1"/>
  <c r="B46" i="1"/>
  <c r="B44" i="1"/>
  <c r="B36" i="1"/>
  <c r="B34" i="1"/>
  <c r="I6" i="1"/>
  <c r="B32" i="1"/>
  <c r="I4" i="1"/>
  <c r="I8" i="1" l="1"/>
</calcChain>
</file>

<file path=xl/sharedStrings.xml><?xml version="1.0" encoding="utf-8"?>
<sst xmlns="http://schemas.openxmlformats.org/spreadsheetml/2006/main" count="34" uniqueCount="27">
  <si>
    <t>Fixed Costs</t>
  </si>
  <si>
    <t>Revenue per Unit</t>
  </si>
  <si>
    <t>Material Cost per Unit</t>
  </si>
  <si>
    <t>Cox Electric Breakeven Analysis</t>
  </si>
  <si>
    <t>Labor Cost per Unit</t>
  </si>
  <si>
    <t>TMC(q) = FC + (VC*q)</t>
  </si>
  <si>
    <t>TMC(q) = 10,000 + ((0.15+0.10) * q)</t>
  </si>
  <si>
    <t>TPC(q) = Pq</t>
  </si>
  <si>
    <t xml:space="preserve">TPC(q) = 0.65q </t>
  </si>
  <si>
    <t>S(q) = TMC(q) - TPC(q)</t>
  </si>
  <si>
    <t xml:space="preserve">Model </t>
  </si>
  <si>
    <t xml:space="preserve">Quanitiy </t>
  </si>
  <si>
    <t>S(q)</t>
  </si>
  <si>
    <t>TPC(q)</t>
  </si>
  <si>
    <t>TMC(q)</t>
  </si>
  <si>
    <t xml:space="preserve">1a. Influence Diagram </t>
  </si>
  <si>
    <t xml:space="preserve">1.b Mathematical Model </t>
  </si>
  <si>
    <t>1c.</t>
  </si>
  <si>
    <t xml:space="preserve">Parameters </t>
  </si>
  <si>
    <t xml:space="preserve">Quantity </t>
  </si>
  <si>
    <t xml:space="preserve">Total Cost to Manufacture </t>
  </si>
  <si>
    <t xml:space="preserve">Total Cost to purchace </t>
  </si>
  <si>
    <t xml:space="preserve">Profit </t>
  </si>
  <si>
    <t xml:space="preserve">1d. Model </t>
  </si>
  <si>
    <t xml:space="preserve">1e. Break Even </t>
  </si>
  <si>
    <t xml:space="preserve">Quantity to Break Even </t>
  </si>
  <si>
    <t xml:space="preserve">Total Cost to Purchace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</si>
</sst>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lef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A336035-966C-4FAF-B288-D626106E38FC}" type="doc">
      <dgm:prSet loTypeId="urn:microsoft.com/office/officeart/2005/8/layout/radial4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78041BB-1A74-49CE-83EB-F5D89B44E074}">
      <dgm:prSet phldrT="[Text]"/>
      <dgm:spPr/>
      <dgm:t>
        <a:bodyPr/>
        <a:lstStyle/>
        <a:p>
          <a:r>
            <a:rPr lang="en-US"/>
            <a:t>Profit = Total revenue - Total expenses </a:t>
          </a:r>
        </a:p>
      </dgm:t>
    </dgm:pt>
    <dgm:pt modelId="{CC3CE15C-0998-492C-A66F-F63615DC2748}" type="parTrans" cxnId="{27255A18-4A6F-4DB6-B4A8-834594D9941B}">
      <dgm:prSet/>
      <dgm:spPr/>
      <dgm:t>
        <a:bodyPr/>
        <a:lstStyle/>
        <a:p>
          <a:endParaRPr lang="en-US"/>
        </a:p>
      </dgm:t>
    </dgm:pt>
    <dgm:pt modelId="{77B10130-B43A-4BA6-A5E4-88F6EB426033}" type="sibTrans" cxnId="{27255A18-4A6F-4DB6-B4A8-834594D9941B}">
      <dgm:prSet/>
      <dgm:spPr/>
      <dgm:t>
        <a:bodyPr/>
        <a:lstStyle/>
        <a:p>
          <a:endParaRPr lang="en-US"/>
        </a:p>
      </dgm:t>
    </dgm:pt>
    <dgm:pt modelId="{AF62B6DE-06CD-492B-987B-930155B849AD}">
      <dgm:prSet phldrT="[Text]"/>
      <dgm:spPr/>
      <dgm:t>
        <a:bodyPr/>
        <a:lstStyle/>
        <a:p>
          <a:r>
            <a:rPr lang="en-US"/>
            <a:t>Total Revenue  </a:t>
          </a:r>
        </a:p>
      </dgm:t>
    </dgm:pt>
    <dgm:pt modelId="{61B14590-DC88-4360-AC19-8926C3458AAA}" type="parTrans" cxnId="{3048F707-4625-440E-B324-01F21073CC1B}">
      <dgm:prSet/>
      <dgm:spPr/>
      <dgm:t>
        <a:bodyPr/>
        <a:lstStyle/>
        <a:p>
          <a:endParaRPr lang="en-US"/>
        </a:p>
      </dgm:t>
    </dgm:pt>
    <dgm:pt modelId="{2BB5F773-A6FF-481B-90A1-63743FE8AE34}" type="sibTrans" cxnId="{3048F707-4625-440E-B324-01F21073CC1B}">
      <dgm:prSet/>
      <dgm:spPr/>
      <dgm:t>
        <a:bodyPr/>
        <a:lstStyle/>
        <a:p>
          <a:endParaRPr lang="en-US"/>
        </a:p>
      </dgm:t>
    </dgm:pt>
    <dgm:pt modelId="{7793B53D-0C88-4F07-8B97-193DA79EACED}">
      <dgm:prSet phldrT="[Text]"/>
      <dgm:spPr/>
      <dgm:t>
        <a:bodyPr/>
        <a:lstStyle/>
        <a:p>
          <a:r>
            <a:rPr lang="en-US"/>
            <a:t>Total Fixed Cost and Total Variable Cost </a:t>
          </a:r>
        </a:p>
      </dgm:t>
    </dgm:pt>
    <dgm:pt modelId="{4A9695CC-80E1-407C-A8C4-55DE3D5E4EE4}" type="parTrans" cxnId="{9BFC86ED-5817-4FB8-8CEF-C5CE35B9602E}">
      <dgm:prSet/>
      <dgm:spPr/>
      <dgm:t>
        <a:bodyPr/>
        <a:lstStyle/>
        <a:p>
          <a:endParaRPr lang="en-US"/>
        </a:p>
      </dgm:t>
    </dgm:pt>
    <dgm:pt modelId="{84B58535-B808-46A3-B6CB-A0FA7150A521}" type="sibTrans" cxnId="{9BFC86ED-5817-4FB8-8CEF-C5CE35B9602E}">
      <dgm:prSet/>
      <dgm:spPr/>
      <dgm:t>
        <a:bodyPr/>
        <a:lstStyle/>
        <a:p>
          <a:endParaRPr lang="en-US"/>
        </a:p>
      </dgm:t>
    </dgm:pt>
    <dgm:pt modelId="{A783B15E-9772-46CC-969E-3F1D7B5F68A2}">
      <dgm:prSet phldrT="[Text]"/>
      <dgm:spPr/>
      <dgm:t>
        <a:bodyPr/>
        <a:lstStyle/>
        <a:p>
          <a:r>
            <a:rPr lang="en-US"/>
            <a:t>Reveue per unit </a:t>
          </a:r>
        </a:p>
      </dgm:t>
    </dgm:pt>
    <dgm:pt modelId="{7CAC643B-8CEF-492F-9E6D-E0BEF54FB742}" type="parTrans" cxnId="{AA9919F4-46F5-4598-AA5C-17161C0D18B3}">
      <dgm:prSet/>
      <dgm:spPr/>
      <dgm:t>
        <a:bodyPr/>
        <a:lstStyle/>
        <a:p>
          <a:endParaRPr lang="en-US"/>
        </a:p>
      </dgm:t>
    </dgm:pt>
    <dgm:pt modelId="{9AFCE166-07EF-41B5-8673-08E701A49FF4}" type="sibTrans" cxnId="{AA9919F4-46F5-4598-AA5C-17161C0D18B3}">
      <dgm:prSet/>
      <dgm:spPr/>
      <dgm:t>
        <a:bodyPr/>
        <a:lstStyle/>
        <a:p>
          <a:endParaRPr lang="en-US"/>
        </a:p>
      </dgm:t>
    </dgm:pt>
    <dgm:pt modelId="{412B78EA-2678-4528-93BD-5B9C16ECEBB1}">
      <dgm:prSet phldrT="[Text]"/>
      <dgm:spPr/>
      <dgm:t>
        <a:bodyPr/>
        <a:lstStyle/>
        <a:p>
          <a:r>
            <a:rPr lang="en-US"/>
            <a:t>quanities required  </a:t>
          </a:r>
        </a:p>
      </dgm:t>
    </dgm:pt>
    <dgm:pt modelId="{EE673EFC-EC6E-4631-92F3-2B11576F651C}" type="parTrans" cxnId="{963076E3-07E9-41E7-9316-2ABAD7F8E56F}">
      <dgm:prSet/>
      <dgm:spPr/>
      <dgm:t>
        <a:bodyPr/>
        <a:lstStyle/>
        <a:p>
          <a:endParaRPr lang="en-US"/>
        </a:p>
      </dgm:t>
    </dgm:pt>
    <dgm:pt modelId="{A236F57C-31B4-485C-A792-324820885ECC}" type="sibTrans" cxnId="{963076E3-07E9-41E7-9316-2ABAD7F8E56F}">
      <dgm:prSet/>
      <dgm:spPr/>
      <dgm:t>
        <a:bodyPr/>
        <a:lstStyle/>
        <a:p>
          <a:endParaRPr lang="en-US"/>
        </a:p>
      </dgm:t>
    </dgm:pt>
    <dgm:pt modelId="{61D59318-168D-4D25-AD9F-B1ECD69C8CA9}">
      <dgm:prSet phldrT="[Text]"/>
      <dgm:spPr/>
      <dgm:t>
        <a:bodyPr/>
        <a:lstStyle/>
        <a:p>
          <a:r>
            <a:rPr lang="en-US"/>
            <a:t>Fixed cost </a:t>
          </a:r>
        </a:p>
      </dgm:t>
    </dgm:pt>
    <dgm:pt modelId="{86A3B8B9-FCAE-4589-9088-390AD82CD739}" type="parTrans" cxnId="{93BBCE04-8294-421A-9F35-7B4F6FEE6610}">
      <dgm:prSet/>
      <dgm:spPr/>
      <dgm:t>
        <a:bodyPr/>
        <a:lstStyle/>
        <a:p>
          <a:endParaRPr lang="en-US"/>
        </a:p>
      </dgm:t>
    </dgm:pt>
    <dgm:pt modelId="{47FABC30-ADBA-4FEC-9645-EFEC17C536CE}" type="sibTrans" cxnId="{93BBCE04-8294-421A-9F35-7B4F6FEE6610}">
      <dgm:prSet/>
      <dgm:spPr/>
      <dgm:t>
        <a:bodyPr/>
        <a:lstStyle/>
        <a:p>
          <a:endParaRPr lang="en-US"/>
        </a:p>
      </dgm:t>
    </dgm:pt>
    <dgm:pt modelId="{8509390F-9752-4B63-A62C-C5D0652BE588}">
      <dgm:prSet phldrT="[Text]"/>
      <dgm:spPr/>
      <dgm:t>
        <a:bodyPr/>
        <a:lstStyle/>
        <a:p>
          <a:r>
            <a:rPr lang="en-US"/>
            <a:t>Variable Cost </a:t>
          </a:r>
        </a:p>
      </dgm:t>
    </dgm:pt>
    <dgm:pt modelId="{D24B9FA5-25DA-4227-BE3F-3BCC6165ED03}" type="parTrans" cxnId="{18C525EF-A6CA-48A0-82E9-079400404D46}">
      <dgm:prSet/>
      <dgm:spPr/>
      <dgm:t>
        <a:bodyPr/>
        <a:lstStyle/>
        <a:p>
          <a:endParaRPr lang="en-US"/>
        </a:p>
      </dgm:t>
    </dgm:pt>
    <dgm:pt modelId="{CFCFC163-2BCE-4698-A236-FAB96041D186}" type="sibTrans" cxnId="{18C525EF-A6CA-48A0-82E9-079400404D46}">
      <dgm:prSet/>
      <dgm:spPr/>
      <dgm:t>
        <a:bodyPr/>
        <a:lstStyle/>
        <a:p>
          <a:endParaRPr lang="en-US"/>
        </a:p>
      </dgm:t>
    </dgm:pt>
    <dgm:pt modelId="{C3758E81-E0FD-4A93-BB0B-592900FBE0DE}">
      <dgm:prSet phldrT="[Text]"/>
      <dgm:spPr/>
      <dgm:t>
        <a:bodyPr/>
        <a:lstStyle/>
        <a:p>
          <a:r>
            <a:rPr lang="en-US"/>
            <a:t>quanities required </a:t>
          </a:r>
        </a:p>
      </dgm:t>
    </dgm:pt>
    <dgm:pt modelId="{751CFDBF-BE3B-4F91-B056-F9C806E6A242}" type="parTrans" cxnId="{BAB97CF9-4BFF-4A17-A2F0-4A24C8E6F0B2}">
      <dgm:prSet/>
      <dgm:spPr/>
      <dgm:t>
        <a:bodyPr/>
        <a:lstStyle/>
        <a:p>
          <a:endParaRPr lang="en-US"/>
        </a:p>
      </dgm:t>
    </dgm:pt>
    <dgm:pt modelId="{FAEBDB00-4741-4CF4-BED6-9E85D1A86F63}" type="sibTrans" cxnId="{BAB97CF9-4BFF-4A17-A2F0-4A24C8E6F0B2}">
      <dgm:prSet/>
      <dgm:spPr/>
      <dgm:t>
        <a:bodyPr/>
        <a:lstStyle/>
        <a:p>
          <a:endParaRPr lang="en-US"/>
        </a:p>
      </dgm:t>
    </dgm:pt>
    <dgm:pt modelId="{83E17F5B-F08B-44BE-8FFC-1B678D25DFBD}">
      <dgm:prSet phldrT="[Text]"/>
      <dgm:spPr/>
      <dgm:t>
        <a:bodyPr/>
        <a:lstStyle/>
        <a:p>
          <a:r>
            <a:rPr lang="en-US"/>
            <a:t>variable cost per unit </a:t>
          </a:r>
        </a:p>
      </dgm:t>
    </dgm:pt>
    <dgm:pt modelId="{A8E5E106-14AE-433B-B60F-23DFB60F40BA}" type="parTrans" cxnId="{0465AF15-81DA-458B-A249-C0D3277F204E}">
      <dgm:prSet/>
      <dgm:spPr/>
      <dgm:t>
        <a:bodyPr/>
        <a:lstStyle/>
        <a:p>
          <a:endParaRPr lang="en-US"/>
        </a:p>
      </dgm:t>
    </dgm:pt>
    <dgm:pt modelId="{9AB24244-435D-4EF7-A156-6CB80E9C07B1}" type="sibTrans" cxnId="{0465AF15-81DA-458B-A249-C0D3277F204E}">
      <dgm:prSet/>
      <dgm:spPr/>
      <dgm:t>
        <a:bodyPr/>
        <a:lstStyle/>
        <a:p>
          <a:endParaRPr lang="en-US"/>
        </a:p>
      </dgm:t>
    </dgm:pt>
    <dgm:pt modelId="{CB05993C-A7A3-49DE-8512-7341C5387CAF}">
      <dgm:prSet phldrT="[Text]"/>
      <dgm:spPr/>
      <dgm:t>
        <a:bodyPr/>
        <a:lstStyle/>
        <a:p>
          <a:r>
            <a:rPr lang="en-US"/>
            <a:t>Materical cost per unit </a:t>
          </a:r>
        </a:p>
      </dgm:t>
    </dgm:pt>
    <dgm:pt modelId="{92A400DD-D956-4BD1-AC00-92F8DE02E896}" type="parTrans" cxnId="{7C52271C-D462-4DFB-860B-7726C1F65925}">
      <dgm:prSet/>
      <dgm:spPr/>
      <dgm:t>
        <a:bodyPr/>
        <a:lstStyle/>
        <a:p>
          <a:endParaRPr lang="en-US"/>
        </a:p>
      </dgm:t>
    </dgm:pt>
    <dgm:pt modelId="{789368E6-6ECD-4287-A88E-5B34AC3BD312}" type="sibTrans" cxnId="{7C52271C-D462-4DFB-860B-7726C1F65925}">
      <dgm:prSet/>
      <dgm:spPr/>
      <dgm:t>
        <a:bodyPr/>
        <a:lstStyle/>
        <a:p>
          <a:endParaRPr lang="en-US"/>
        </a:p>
      </dgm:t>
    </dgm:pt>
    <dgm:pt modelId="{93BEA3AB-62C5-49AC-ADFF-53680D6FC882}">
      <dgm:prSet phldrT="[Text]"/>
      <dgm:spPr/>
      <dgm:t>
        <a:bodyPr/>
        <a:lstStyle/>
        <a:p>
          <a:r>
            <a:rPr lang="en-US"/>
            <a:t>labor cost per unit </a:t>
          </a:r>
        </a:p>
      </dgm:t>
    </dgm:pt>
    <dgm:pt modelId="{C2689DB9-7F8B-4E61-9AF4-6DAA02345871}" type="parTrans" cxnId="{661BF6F4-B313-4579-8915-F6497E76E635}">
      <dgm:prSet/>
      <dgm:spPr/>
      <dgm:t>
        <a:bodyPr/>
        <a:lstStyle/>
        <a:p>
          <a:endParaRPr lang="en-US"/>
        </a:p>
      </dgm:t>
    </dgm:pt>
    <dgm:pt modelId="{B09E2961-0F1D-4946-91ED-625B2391A480}" type="sibTrans" cxnId="{661BF6F4-B313-4579-8915-F6497E76E635}">
      <dgm:prSet/>
      <dgm:spPr/>
      <dgm:t>
        <a:bodyPr/>
        <a:lstStyle/>
        <a:p>
          <a:endParaRPr lang="en-US"/>
        </a:p>
      </dgm:t>
    </dgm:pt>
    <dgm:pt modelId="{E51ED872-BE4B-4CFB-AB54-190F429E4F96}" type="pres">
      <dgm:prSet presAssocID="{3A336035-966C-4FAF-B288-D626106E38FC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A24EE1D1-22E6-4CA3-AD55-ABD2CCD8B022}" type="pres">
      <dgm:prSet presAssocID="{C78041BB-1A74-49CE-83EB-F5D89B44E074}" presName="centerShape" presStyleLbl="node0" presStyleIdx="0" presStyleCnt="1" custScaleX="121360" custScaleY="107120" custLinFactNeighborX="-3941" custLinFactNeighborY="-61411"/>
      <dgm:spPr/>
    </dgm:pt>
    <dgm:pt modelId="{E45F6970-E26E-4141-81B6-767A50550A3B}" type="pres">
      <dgm:prSet presAssocID="{61B14590-DC88-4360-AC19-8926C3458AAA}" presName="parTrans" presStyleLbl="bgSibTrans2D1" presStyleIdx="0" presStyleCnt="10" custAng="21454437" custScaleX="91640" custLinFactNeighborX="-2523" custLinFactNeighborY="-71833"/>
      <dgm:spPr/>
    </dgm:pt>
    <dgm:pt modelId="{7074E024-2683-4186-A62E-2C884591991A}" type="pres">
      <dgm:prSet presAssocID="{AF62B6DE-06CD-492B-987B-930155B849AD}" presName="node" presStyleLbl="node1" presStyleIdx="0" presStyleCnt="10" custRadScaleRad="84927" custRadScaleInc="622846">
        <dgm:presLayoutVars>
          <dgm:bulletEnabled val="1"/>
        </dgm:presLayoutVars>
      </dgm:prSet>
      <dgm:spPr/>
    </dgm:pt>
    <dgm:pt modelId="{DF962A99-5A43-4084-BCFF-D8C00A8CAFA5}" type="pres">
      <dgm:prSet presAssocID="{4A9695CC-80E1-407C-A8C4-55DE3D5E4EE4}" presName="parTrans" presStyleLbl="bgSibTrans2D1" presStyleIdx="1" presStyleCnt="10" custScaleX="58355" custScaleY="49305" custLinFactNeighborX="16187" custLinFactNeighborY="-24934"/>
      <dgm:spPr/>
    </dgm:pt>
    <dgm:pt modelId="{478112C2-D8FF-405A-8307-F825C6820DB0}" type="pres">
      <dgm:prSet presAssocID="{7793B53D-0C88-4F07-8B97-193DA79EACED}" presName="node" presStyleLbl="node1" presStyleIdx="1" presStyleCnt="10" custScaleX="97520" custScaleY="111204" custRadScaleRad="118286" custRadScaleInc="164385">
        <dgm:presLayoutVars>
          <dgm:bulletEnabled val="1"/>
        </dgm:presLayoutVars>
      </dgm:prSet>
      <dgm:spPr/>
    </dgm:pt>
    <dgm:pt modelId="{74272885-F752-49B1-8C88-379CD2E40995}" type="pres">
      <dgm:prSet presAssocID="{7CAC643B-8CEF-492F-9E6D-E0BEF54FB742}" presName="parTrans" presStyleLbl="bgSibTrans2D1" presStyleIdx="2" presStyleCnt="10" custAng="1101098" custScaleX="53060" custScaleY="89260" custLinFactY="33362" custLinFactNeighborX="27976" custLinFactNeighborY="100000"/>
      <dgm:spPr/>
    </dgm:pt>
    <dgm:pt modelId="{D2CA8E28-6829-40DE-A10A-18EB8EE8D019}" type="pres">
      <dgm:prSet presAssocID="{A783B15E-9772-46CC-969E-3F1D7B5F68A2}" presName="node" presStyleLbl="node1" presStyleIdx="2" presStyleCnt="10" custRadScaleRad="50662" custRadScaleInc="448729">
        <dgm:presLayoutVars>
          <dgm:bulletEnabled val="1"/>
        </dgm:presLayoutVars>
      </dgm:prSet>
      <dgm:spPr/>
    </dgm:pt>
    <dgm:pt modelId="{E3575383-9EA7-4B6F-BACC-7397936257D4}" type="pres">
      <dgm:prSet presAssocID="{86A3B8B9-FCAE-4589-9088-390AD82CD739}" presName="parTrans" presStyleLbl="bgSibTrans2D1" presStyleIdx="3" presStyleCnt="10" custAng="20476187" custScaleX="30956" custScaleY="74377" custLinFactNeighborX="-33633" custLinFactNeighborY="18297"/>
      <dgm:spPr/>
    </dgm:pt>
    <dgm:pt modelId="{5E9070A5-947B-4BB4-911F-2EA87E146A28}" type="pres">
      <dgm:prSet presAssocID="{61D59318-168D-4D25-AD9F-B1ECD69C8CA9}" presName="node" presStyleLbl="node1" presStyleIdx="3" presStyleCnt="10" custScaleX="120458" custScaleY="85805" custRadScaleRad="112460" custRadScaleInc="-180847">
        <dgm:presLayoutVars>
          <dgm:bulletEnabled val="1"/>
        </dgm:presLayoutVars>
      </dgm:prSet>
      <dgm:spPr/>
    </dgm:pt>
    <dgm:pt modelId="{CB447DCD-3182-4EDA-A5E8-001FBEBE4817}" type="pres">
      <dgm:prSet presAssocID="{D24B9FA5-25DA-4227-BE3F-3BCC6165ED03}" presName="parTrans" presStyleLbl="bgSibTrans2D1" presStyleIdx="4" presStyleCnt="10" custAng="15768616" custScaleX="45336" custScaleY="66080" custLinFactNeighborX="-67334" custLinFactNeighborY="-9774"/>
      <dgm:spPr/>
    </dgm:pt>
    <dgm:pt modelId="{517DB7FE-8BF9-4CB1-A5AE-F74F88AF65DE}" type="pres">
      <dgm:prSet presAssocID="{8509390F-9752-4B63-A62C-C5D0652BE588}" presName="node" presStyleLbl="node1" presStyleIdx="4" presStyleCnt="10" custScaleX="108571" custScaleY="106995" custRadScaleRad="75592" custRadScaleInc="-157737">
        <dgm:presLayoutVars>
          <dgm:bulletEnabled val="1"/>
        </dgm:presLayoutVars>
      </dgm:prSet>
      <dgm:spPr/>
    </dgm:pt>
    <dgm:pt modelId="{0AC3EBF6-15C8-4EA5-9072-422B1C905120}" type="pres">
      <dgm:prSet presAssocID="{EE673EFC-EC6E-4631-92F3-2B11576F651C}" presName="parTrans" presStyleLbl="bgSibTrans2D1" presStyleIdx="5" presStyleCnt="10" custAng="1285659" custScaleX="30813" custLinFactNeighborX="17376" custLinFactNeighborY="73162"/>
      <dgm:spPr/>
    </dgm:pt>
    <dgm:pt modelId="{76C597B0-7C97-4231-88AE-0F06DF99DC9E}" type="pres">
      <dgm:prSet presAssocID="{412B78EA-2678-4528-93BD-5B9C16ECEBB1}" presName="node" presStyleLbl="node1" presStyleIdx="5" presStyleCnt="10" custRadScaleRad="69185" custRadScaleInc="247012">
        <dgm:presLayoutVars>
          <dgm:bulletEnabled val="1"/>
        </dgm:presLayoutVars>
      </dgm:prSet>
      <dgm:spPr/>
    </dgm:pt>
    <dgm:pt modelId="{8FB7590D-3DE4-4B99-90FE-76BDC43DE381}" type="pres">
      <dgm:prSet presAssocID="{A8E5E106-14AE-433B-B60F-23DFB60F40BA}" presName="parTrans" presStyleLbl="bgSibTrans2D1" presStyleIdx="6" presStyleCnt="10" custAng="339358" custScaleX="27752" custScaleY="54423" custLinFactY="21298" custLinFactNeighborX="-18865" custLinFactNeighborY="100000"/>
      <dgm:spPr/>
    </dgm:pt>
    <dgm:pt modelId="{8EF06D96-42F9-48D0-99CF-6E6AEE8574CD}" type="pres">
      <dgm:prSet presAssocID="{83E17F5B-F08B-44BE-8FFC-1B678D25DFBD}" presName="node" presStyleLbl="node1" presStyleIdx="6" presStyleCnt="10" custScaleX="90653" custScaleY="99238" custRadScaleRad="72701" custRadScaleInc="-582652">
        <dgm:presLayoutVars>
          <dgm:bulletEnabled val="1"/>
        </dgm:presLayoutVars>
      </dgm:prSet>
      <dgm:spPr/>
    </dgm:pt>
    <dgm:pt modelId="{06C68247-2E51-4AFC-A4BF-F33DDA7D1341}" type="pres">
      <dgm:prSet presAssocID="{751CFDBF-BE3B-4F91-B056-F9C806E6A242}" presName="parTrans" presStyleLbl="bgSibTrans2D1" presStyleIdx="7" presStyleCnt="10" custAng="1157014" custFlipHor="1" custScaleX="44491" custScaleY="77760" custLinFactY="53138" custLinFactNeighborX="-20977" custLinFactNeighborY="100000"/>
      <dgm:spPr/>
    </dgm:pt>
    <dgm:pt modelId="{A3A23EA5-7658-43D1-8D65-EBEEC72C3C21}" type="pres">
      <dgm:prSet presAssocID="{C3758E81-E0FD-4A93-BB0B-592900FBE0DE}" presName="node" presStyleLbl="node1" presStyleIdx="7" presStyleCnt="10" custScaleX="67961" custScaleY="68483" custRadScaleRad="38368" custRadScaleInc="-559812">
        <dgm:presLayoutVars>
          <dgm:bulletEnabled val="1"/>
        </dgm:presLayoutVars>
      </dgm:prSet>
      <dgm:spPr/>
    </dgm:pt>
    <dgm:pt modelId="{44AF6961-82B2-4049-A9ED-5A9E71960C3B}" type="pres">
      <dgm:prSet presAssocID="{C2689DB9-7F8B-4E61-9AF4-6DAA02345871}" presName="parTrans" presStyleLbl="bgSibTrans2D1" presStyleIdx="8" presStyleCnt="10" custAng="11102877" custFlipVert="1" custScaleX="24032" custScaleY="72350" custLinFactY="111665" custLinFactNeighborX="-23852" custLinFactNeighborY="200000"/>
      <dgm:spPr/>
    </dgm:pt>
    <dgm:pt modelId="{4F5D8C83-16DF-4BE3-94F5-2132564A87A9}" type="pres">
      <dgm:prSet presAssocID="{93BEA3AB-62C5-49AC-ADFF-53680D6FC882}" presName="node" presStyleLbl="node1" presStyleIdx="8" presStyleCnt="10" custScaleX="94874" custScaleY="85781" custRadScaleRad="60065" custRadScaleInc="-951104">
        <dgm:presLayoutVars>
          <dgm:bulletEnabled val="1"/>
        </dgm:presLayoutVars>
      </dgm:prSet>
      <dgm:spPr/>
    </dgm:pt>
    <dgm:pt modelId="{5402A900-D9FE-450B-BF4A-0F3B1249E47E}" type="pres">
      <dgm:prSet presAssocID="{92A400DD-D956-4BD1-AC00-92F8DE02E896}" presName="parTrans" presStyleLbl="bgSibTrans2D1" presStyleIdx="9" presStyleCnt="10" custAng="10758739" custFlipVert="1" custFlipHor="1" custScaleX="20952" custScaleY="61670" custLinFactY="175273" custLinFactNeighborX="-21921" custLinFactNeighborY="200000"/>
      <dgm:spPr/>
    </dgm:pt>
    <dgm:pt modelId="{A667BC6D-E2D6-4ABA-B68D-B492F5A3F7EE}" type="pres">
      <dgm:prSet presAssocID="{CB05993C-A7A3-49DE-8512-7341C5387CAF}" presName="node" presStyleLbl="node1" presStyleIdx="9" presStyleCnt="10" custScaleX="84727" custScaleY="83971" custRadScaleRad="97870" custRadScaleInc="973001">
        <dgm:presLayoutVars>
          <dgm:bulletEnabled val="1"/>
        </dgm:presLayoutVars>
      </dgm:prSet>
      <dgm:spPr/>
    </dgm:pt>
  </dgm:ptLst>
  <dgm:cxnLst>
    <dgm:cxn modelId="{93BBCE04-8294-421A-9F35-7B4F6FEE6610}" srcId="{C78041BB-1A74-49CE-83EB-F5D89B44E074}" destId="{61D59318-168D-4D25-AD9F-B1ECD69C8CA9}" srcOrd="3" destOrd="0" parTransId="{86A3B8B9-FCAE-4589-9088-390AD82CD739}" sibTransId="{47FABC30-ADBA-4FEC-9645-EFEC17C536CE}"/>
    <dgm:cxn modelId="{EB7A0B06-6A82-43B1-AA7D-55EED99C2B4E}" type="presOf" srcId="{61B14590-DC88-4360-AC19-8926C3458AAA}" destId="{E45F6970-E26E-4141-81B6-767A50550A3B}" srcOrd="0" destOrd="0" presId="urn:microsoft.com/office/officeart/2005/8/layout/radial4"/>
    <dgm:cxn modelId="{3048F707-4625-440E-B324-01F21073CC1B}" srcId="{C78041BB-1A74-49CE-83EB-F5D89B44E074}" destId="{AF62B6DE-06CD-492B-987B-930155B849AD}" srcOrd="0" destOrd="0" parTransId="{61B14590-DC88-4360-AC19-8926C3458AAA}" sibTransId="{2BB5F773-A6FF-481B-90A1-63743FE8AE34}"/>
    <dgm:cxn modelId="{0465AF15-81DA-458B-A249-C0D3277F204E}" srcId="{C78041BB-1A74-49CE-83EB-F5D89B44E074}" destId="{83E17F5B-F08B-44BE-8FFC-1B678D25DFBD}" srcOrd="6" destOrd="0" parTransId="{A8E5E106-14AE-433B-B60F-23DFB60F40BA}" sibTransId="{9AB24244-435D-4EF7-A156-6CB80E9C07B1}"/>
    <dgm:cxn modelId="{36D2F217-BCC2-488F-9B4A-732106389BCD}" type="presOf" srcId="{61D59318-168D-4D25-AD9F-B1ECD69C8CA9}" destId="{5E9070A5-947B-4BB4-911F-2EA87E146A28}" srcOrd="0" destOrd="0" presId="urn:microsoft.com/office/officeart/2005/8/layout/radial4"/>
    <dgm:cxn modelId="{27255A18-4A6F-4DB6-B4A8-834594D9941B}" srcId="{3A336035-966C-4FAF-B288-D626106E38FC}" destId="{C78041BB-1A74-49CE-83EB-F5D89B44E074}" srcOrd="0" destOrd="0" parTransId="{CC3CE15C-0998-492C-A66F-F63615DC2748}" sibTransId="{77B10130-B43A-4BA6-A5E4-88F6EB426033}"/>
    <dgm:cxn modelId="{16FBAA1A-4B09-4CE1-9B76-511E8CB07756}" type="presOf" srcId="{412B78EA-2678-4528-93BD-5B9C16ECEBB1}" destId="{76C597B0-7C97-4231-88AE-0F06DF99DC9E}" srcOrd="0" destOrd="0" presId="urn:microsoft.com/office/officeart/2005/8/layout/radial4"/>
    <dgm:cxn modelId="{7C52271C-D462-4DFB-860B-7726C1F65925}" srcId="{C78041BB-1A74-49CE-83EB-F5D89B44E074}" destId="{CB05993C-A7A3-49DE-8512-7341C5387CAF}" srcOrd="9" destOrd="0" parTransId="{92A400DD-D956-4BD1-AC00-92F8DE02E896}" sibTransId="{789368E6-6ECD-4287-A88E-5B34AC3BD312}"/>
    <dgm:cxn modelId="{B573D61E-0D25-4627-A552-031F42BA335A}" type="presOf" srcId="{D24B9FA5-25DA-4227-BE3F-3BCC6165ED03}" destId="{CB447DCD-3182-4EDA-A5E8-001FBEBE4817}" srcOrd="0" destOrd="0" presId="urn:microsoft.com/office/officeart/2005/8/layout/radial4"/>
    <dgm:cxn modelId="{2228A721-F6F3-4FDE-B084-E6A730C3663C}" type="presOf" srcId="{83E17F5B-F08B-44BE-8FFC-1B678D25DFBD}" destId="{8EF06D96-42F9-48D0-99CF-6E6AEE8574CD}" srcOrd="0" destOrd="0" presId="urn:microsoft.com/office/officeart/2005/8/layout/radial4"/>
    <dgm:cxn modelId="{F8A4812A-BB71-4E82-B6C2-023638AC54AD}" type="presOf" srcId="{86A3B8B9-FCAE-4589-9088-390AD82CD739}" destId="{E3575383-9EA7-4B6F-BACC-7397936257D4}" srcOrd="0" destOrd="0" presId="urn:microsoft.com/office/officeart/2005/8/layout/radial4"/>
    <dgm:cxn modelId="{2479EF68-8BFC-46FF-8C62-E209F0570EE3}" type="presOf" srcId="{3A336035-966C-4FAF-B288-D626106E38FC}" destId="{E51ED872-BE4B-4CFB-AB54-190F429E4F96}" srcOrd="0" destOrd="0" presId="urn:microsoft.com/office/officeart/2005/8/layout/radial4"/>
    <dgm:cxn modelId="{ACA38053-3169-4547-BDB9-13F589159B6C}" type="presOf" srcId="{92A400DD-D956-4BD1-AC00-92F8DE02E896}" destId="{5402A900-D9FE-450B-BF4A-0F3B1249E47E}" srcOrd="0" destOrd="0" presId="urn:microsoft.com/office/officeart/2005/8/layout/radial4"/>
    <dgm:cxn modelId="{941F7C77-3321-44E1-AAA2-1BFCDE71D0FA}" type="presOf" srcId="{CB05993C-A7A3-49DE-8512-7341C5387CAF}" destId="{A667BC6D-E2D6-4ABA-B68D-B492F5A3F7EE}" srcOrd="0" destOrd="0" presId="urn:microsoft.com/office/officeart/2005/8/layout/radial4"/>
    <dgm:cxn modelId="{1F376D81-CFF5-4B67-B7A7-C1AA5567BBBC}" type="presOf" srcId="{8509390F-9752-4B63-A62C-C5D0652BE588}" destId="{517DB7FE-8BF9-4CB1-A5AE-F74F88AF65DE}" srcOrd="0" destOrd="0" presId="urn:microsoft.com/office/officeart/2005/8/layout/radial4"/>
    <dgm:cxn modelId="{86611987-08E6-424E-8F90-6AF9FED6465E}" type="presOf" srcId="{AF62B6DE-06CD-492B-987B-930155B849AD}" destId="{7074E024-2683-4186-A62E-2C884591991A}" srcOrd="0" destOrd="0" presId="urn:microsoft.com/office/officeart/2005/8/layout/radial4"/>
    <dgm:cxn modelId="{ABFFC596-8D47-4EB4-AF79-F1519E6AAB06}" type="presOf" srcId="{EE673EFC-EC6E-4631-92F3-2B11576F651C}" destId="{0AC3EBF6-15C8-4EA5-9072-422B1C905120}" srcOrd="0" destOrd="0" presId="urn:microsoft.com/office/officeart/2005/8/layout/radial4"/>
    <dgm:cxn modelId="{4E9B3798-1CC6-486F-8C22-BA6387FA9808}" type="presOf" srcId="{93BEA3AB-62C5-49AC-ADFF-53680D6FC882}" destId="{4F5D8C83-16DF-4BE3-94F5-2132564A87A9}" srcOrd="0" destOrd="0" presId="urn:microsoft.com/office/officeart/2005/8/layout/radial4"/>
    <dgm:cxn modelId="{0D70499F-A967-48C3-8919-F5A066ABD2E9}" type="presOf" srcId="{4A9695CC-80E1-407C-A8C4-55DE3D5E4EE4}" destId="{DF962A99-5A43-4084-BCFF-D8C00A8CAFA5}" srcOrd="0" destOrd="0" presId="urn:microsoft.com/office/officeart/2005/8/layout/radial4"/>
    <dgm:cxn modelId="{2EDBA99F-DBFD-4F88-AD67-D72A774F2033}" type="presOf" srcId="{7793B53D-0C88-4F07-8B97-193DA79EACED}" destId="{478112C2-D8FF-405A-8307-F825C6820DB0}" srcOrd="0" destOrd="0" presId="urn:microsoft.com/office/officeart/2005/8/layout/radial4"/>
    <dgm:cxn modelId="{268548A2-B9E3-4B63-9517-429C45171252}" type="presOf" srcId="{A783B15E-9772-46CC-969E-3F1D7B5F68A2}" destId="{D2CA8E28-6829-40DE-A10A-18EB8EE8D019}" srcOrd="0" destOrd="0" presId="urn:microsoft.com/office/officeart/2005/8/layout/radial4"/>
    <dgm:cxn modelId="{811A1CA6-498B-456F-B512-F0B026958F8E}" type="presOf" srcId="{A8E5E106-14AE-433B-B60F-23DFB60F40BA}" destId="{8FB7590D-3DE4-4B99-90FE-76BDC43DE381}" srcOrd="0" destOrd="0" presId="urn:microsoft.com/office/officeart/2005/8/layout/radial4"/>
    <dgm:cxn modelId="{32E45AB3-4647-4F21-AF1B-7E3AF77BC7DB}" type="presOf" srcId="{7CAC643B-8CEF-492F-9E6D-E0BEF54FB742}" destId="{74272885-F752-49B1-8C88-379CD2E40995}" srcOrd="0" destOrd="0" presId="urn:microsoft.com/office/officeart/2005/8/layout/radial4"/>
    <dgm:cxn modelId="{8C03A0BA-9251-4858-9C30-0078D688F96A}" type="presOf" srcId="{C2689DB9-7F8B-4E61-9AF4-6DAA02345871}" destId="{44AF6961-82B2-4049-A9ED-5A9E71960C3B}" srcOrd="0" destOrd="0" presId="urn:microsoft.com/office/officeart/2005/8/layout/radial4"/>
    <dgm:cxn modelId="{1CE30CCC-E0B7-4B11-8A44-D1F01E3AB8A2}" type="presOf" srcId="{751CFDBF-BE3B-4F91-B056-F9C806E6A242}" destId="{06C68247-2E51-4AFC-A4BF-F33DDA7D1341}" srcOrd="0" destOrd="0" presId="urn:microsoft.com/office/officeart/2005/8/layout/radial4"/>
    <dgm:cxn modelId="{963076E3-07E9-41E7-9316-2ABAD7F8E56F}" srcId="{C78041BB-1A74-49CE-83EB-F5D89B44E074}" destId="{412B78EA-2678-4528-93BD-5B9C16ECEBB1}" srcOrd="5" destOrd="0" parTransId="{EE673EFC-EC6E-4631-92F3-2B11576F651C}" sibTransId="{A236F57C-31B4-485C-A792-324820885ECC}"/>
    <dgm:cxn modelId="{9BFC86ED-5817-4FB8-8CEF-C5CE35B9602E}" srcId="{C78041BB-1A74-49CE-83EB-F5D89B44E074}" destId="{7793B53D-0C88-4F07-8B97-193DA79EACED}" srcOrd="1" destOrd="0" parTransId="{4A9695CC-80E1-407C-A8C4-55DE3D5E4EE4}" sibTransId="{84B58535-B808-46A3-B6CB-A0FA7150A521}"/>
    <dgm:cxn modelId="{18C525EF-A6CA-48A0-82E9-079400404D46}" srcId="{C78041BB-1A74-49CE-83EB-F5D89B44E074}" destId="{8509390F-9752-4B63-A62C-C5D0652BE588}" srcOrd="4" destOrd="0" parTransId="{D24B9FA5-25DA-4227-BE3F-3BCC6165ED03}" sibTransId="{CFCFC163-2BCE-4698-A236-FAB96041D186}"/>
    <dgm:cxn modelId="{AA9919F4-46F5-4598-AA5C-17161C0D18B3}" srcId="{C78041BB-1A74-49CE-83EB-F5D89B44E074}" destId="{A783B15E-9772-46CC-969E-3F1D7B5F68A2}" srcOrd="2" destOrd="0" parTransId="{7CAC643B-8CEF-492F-9E6D-E0BEF54FB742}" sibTransId="{9AFCE166-07EF-41B5-8673-08E701A49FF4}"/>
    <dgm:cxn modelId="{661BF6F4-B313-4579-8915-F6497E76E635}" srcId="{C78041BB-1A74-49CE-83EB-F5D89B44E074}" destId="{93BEA3AB-62C5-49AC-ADFF-53680D6FC882}" srcOrd="8" destOrd="0" parTransId="{C2689DB9-7F8B-4E61-9AF4-6DAA02345871}" sibTransId="{B09E2961-0F1D-4946-91ED-625B2391A480}"/>
    <dgm:cxn modelId="{30053BF5-4744-4469-8C69-2715B8B38632}" type="presOf" srcId="{C3758E81-E0FD-4A93-BB0B-592900FBE0DE}" destId="{A3A23EA5-7658-43D1-8D65-EBEEC72C3C21}" srcOrd="0" destOrd="0" presId="urn:microsoft.com/office/officeart/2005/8/layout/radial4"/>
    <dgm:cxn modelId="{BAB97CF9-4BFF-4A17-A2F0-4A24C8E6F0B2}" srcId="{C78041BB-1A74-49CE-83EB-F5D89B44E074}" destId="{C3758E81-E0FD-4A93-BB0B-592900FBE0DE}" srcOrd="7" destOrd="0" parTransId="{751CFDBF-BE3B-4F91-B056-F9C806E6A242}" sibTransId="{FAEBDB00-4741-4CF4-BED6-9E85D1A86F63}"/>
    <dgm:cxn modelId="{53517DFB-D3EF-45AC-87F1-DF70184F8896}" type="presOf" srcId="{C78041BB-1A74-49CE-83EB-F5D89B44E074}" destId="{A24EE1D1-22E6-4CA3-AD55-ABD2CCD8B022}" srcOrd="0" destOrd="0" presId="urn:microsoft.com/office/officeart/2005/8/layout/radial4"/>
    <dgm:cxn modelId="{3FEED25C-B366-4AB5-AD16-47D25BACD02F}" type="presParOf" srcId="{E51ED872-BE4B-4CFB-AB54-190F429E4F96}" destId="{A24EE1D1-22E6-4CA3-AD55-ABD2CCD8B022}" srcOrd="0" destOrd="0" presId="urn:microsoft.com/office/officeart/2005/8/layout/radial4"/>
    <dgm:cxn modelId="{0C47DF03-9ED0-404C-AAAF-319E7842F429}" type="presParOf" srcId="{E51ED872-BE4B-4CFB-AB54-190F429E4F96}" destId="{E45F6970-E26E-4141-81B6-767A50550A3B}" srcOrd="1" destOrd="0" presId="urn:microsoft.com/office/officeart/2005/8/layout/radial4"/>
    <dgm:cxn modelId="{CD9A2344-C43B-4FFE-898A-19F171B47412}" type="presParOf" srcId="{E51ED872-BE4B-4CFB-AB54-190F429E4F96}" destId="{7074E024-2683-4186-A62E-2C884591991A}" srcOrd="2" destOrd="0" presId="urn:microsoft.com/office/officeart/2005/8/layout/radial4"/>
    <dgm:cxn modelId="{4821CF58-C4CE-49B8-8559-AA5819D5399B}" type="presParOf" srcId="{E51ED872-BE4B-4CFB-AB54-190F429E4F96}" destId="{DF962A99-5A43-4084-BCFF-D8C00A8CAFA5}" srcOrd="3" destOrd="0" presId="urn:microsoft.com/office/officeart/2005/8/layout/radial4"/>
    <dgm:cxn modelId="{B43A31BB-9D2A-470A-819A-B83648AEFBDE}" type="presParOf" srcId="{E51ED872-BE4B-4CFB-AB54-190F429E4F96}" destId="{478112C2-D8FF-405A-8307-F825C6820DB0}" srcOrd="4" destOrd="0" presId="urn:microsoft.com/office/officeart/2005/8/layout/radial4"/>
    <dgm:cxn modelId="{A1EE924A-E2EE-4C74-B531-9F73C1B27A0A}" type="presParOf" srcId="{E51ED872-BE4B-4CFB-AB54-190F429E4F96}" destId="{74272885-F752-49B1-8C88-379CD2E40995}" srcOrd="5" destOrd="0" presId="urn:microsoft.com/office/officeart/2005/8/layout/radial4"/>
    <dgm:cxn modelId="{6E24A99B-2543-4D5E-97A9-C3D6A32DD8AA}" type="presParOf" srcId="{E51ED872-BE4B-4CFB-AB54-190F429E4F96}" destId="{D2CA8E28-6829-40DE-A10A-18EB8EE8D019}" srcOrd="6" destOrd="0" presId="urn:microsoft.com/office/officeart/2005/8/layout/radial4"/>
    <dgm:cxn modelId="{35F4317D-A638-4EB6-90A9-226EDD93CAC5}" type="presParOf" srcId="{E51ED872-BE4B-4CFB-AB54-190F429E4F96}" destId="{E3575383-9EA7-4B6F-BACC-7397936257D4}" srcOrd="7" destOrd="0" presId="urn:microsoft.com/office/officeart/2005/8/layout/radial4"/>
    <dgm:cxn modelId="{75808052-EB65-49D3-90B9-333A188D9BB5}" type="presParOf" srcId="{E51ED872-BE4B-4CFB-AB54-190F429E4F96}" destId="{5E9070A5-947B-4BB4-911F-2EA87E146A28}" srcOrd="8" destOrd="0" presId="urn:microsoft.com/office/officeart/2005/8/layout/radial4"/>
    <dgm:cxn modelId="{9E14C3BC-CEE3-4914-BD84-E5A956B55EBA}" type="presParOf" srcId="{E51ED872-BE4B-4CFB-AB54-190F429E4F96}" destId="{CB447DCD-3182-4EDA-A5E8-001FBEBE4817}" srcOrd="9" destOrd="0" presId="urn:microsoft.com/office/officeart/2005/8/layout/radial4"/>
    <dgm:cxn modelId="{1083A7C6-EEF9-4998-882E-41EA07ACE551}" type="presParOf" srcId="{E51ED872-BE4B-4CFB-AB54-190F429E4F96}" destId="{517DB7FE-8BF9-4CB1-A5AE-F74F88AF65DE}" srcOrd="10" destOrd="0" presId="urn:microsoft.com/office/officeart/2005/8/layout/radial4"/>
    <dgm:cxn modelId="{9DF6E383-1791-4CBF-B74E-46870B7C3AE5}" type="presParOf" srcId="{E51ED872-BE4B-4CFB-AB54-190F429E4F96}" destId="{0AC3EBF6-15C8-4EA5-9072-422B1C905120}" srcOrd="11" destOrd="0" presId="urn:microsoft.com/office/officeart/2005/8/layout/radial4"/>
    <dgm:cxn modelId="{533ECF23-2A90-4738-AA0F-71A70EC989D5}" type="presParOf" srcId="{E51ED872-BE4B-4CFB-AB54-190F429E4F96}" destId="{76C597B0-7C97-4231-88AE-0F06DF99DC9E}" srcOrd="12" destOrd="0" presId="urn:microsoft.com/office/officeart/2005/8/layout/radial4"/>
    <dgm:cxn modelId="{19715E5D-DBED-47E2-9E49-418FAAB550D9}" type="presParOf" srcId="{E51ED872-BE4B-4CFB-AB54-190F429E4F96}" destId="{8FB7590D-3DE4-4B99-90FE-76BDC43DE381}" srcOrd="13" destOrd="0" presId="urn:microsoft.com/office/officeart/2005/8/layout/radial4"/>
    <dgm:cxn modelId="{90636437-051D-43F6-98F3-01C39BC8080E}" type="presParOf" srcId="{E51ED872-BE4B-4CFB-AB54-190F429E4F96}" destId="{8EF06D96-42F9-48D0-99CF-6E6AEE8574CD}" srcOrd="14" destOrd="0" presId="urn:microsoft.com/office/officeart/2005/8/layout/radial4"/>
    <dgm:cxn modelId="{B7A27AE3-402A-4094-9302-E7CD368D9C1D}" type="presParOf" srcId="{E51ED872-BE4B-4CFB-AB54-190F429E4F96}" destId="{06C68247-2E51-4AFC-A4BF-F33DDA7D1341}" srcOrd="15" destOrd="0" presId="urn:microsoft.com/office/officeart/2005/8/layout/radial4"/>
    <dgm:cxn modelId="{E579A3D6-F4EF-4129-8C5D-A17DC79C9B54}" type="presParOf" srcId="{E51ED872-BE4B-4CFB-AB54-190F429E4F96}" destId="{A3A23EA5-7658-43D1-8D65-EBEEC72C3C21}" srcOrd="16" destOrd="0" presId="urn:microsoft.com/office/officeart/2005/8/layout/radial4"/>
    <dgm:cxn modelId="{1CF79A0A-607C-40F8-8AAB-61100E7A5982}" type="presParOf" srcId="{E51ED872-BE4B-4CFB-AB54-190F429E4F96}" destId="{44AF6961-82B2-4049-A9ED-5A9E71960C3B}" srcOrd="17" destOrd="0" presId="urn:microsoft.com/office/officeart/2005/8/layout/radial4"/>
    <dgm:cxn modelId="{AE84E552-0563-497A-9A42-0496E8037FCD}" type="presParOf" srcId="{E51ED872-BE4B-4CFB-AB54-190F429E4F96}" destId="{4F5D8C83-16DF-4BE3-94F5-2132564A87A9}" srcOrd="18" destOrd="0" presId="urn:microsoft.com/office/officeart/2005/8/layout/radial4"/>
    <dgm:cxn modelId="{07B44A22-868C-47AA-8177-B597BF74D31B}" type="presParOf" srcId="{E51ED872-BE4B-4CFB-AB54-190F429E4F96}" destId="{5402A900-D9FE-450B-BF4A-0F3B1249E47E}" srcOrd="19" destOrd="0" presId="urn:microsoft.com/office/officeart/2005/8/layout/radial4"/>
    <dgm:cxn modelId="{4A7A8F98-8571-4F9C-8E9A-49BA2C49C7CA}" type="presParOf" srcId="{E51ED872-BE4B-4CFB-AB54-190F429E4F96}" destId="{A667BC6D-E2D6-4ABA-B68D-B492F5A3F7EE}" srcOrd="20" destOrd="0" presId="urn:microsoft.com/office/officeart/2005/8/layout/radial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4EE1D1-22E6-4CA3-AD55-ABD2CCD8B022}">
      <dsp:nvSpPr>
        <dsp:cNvPr id="0" name=""/>
        <dsp:cNvSpPr/>
      </dsp:nvSpPr>
      <dsp:spPr>
        <a:xfrm>
          <a:off x="3243587" y="0"/>
          <a:ext cx="1730817" cy="152772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Profit = Total revenue - Total expenses </a:t>
          </a:r>
        </a:p>
      </dsp:txBody>
      <dsp:txXfrm>
        <a:off x="3497059" y="223731"/>
        <a:ext cx="1223873" cy="1080267"/>
      </dsp:txXfrm>
    </dsp:sp>
    <dsp:sp modelId="{E45F6970-E26E-4141-81B6-767A50550A3B}">
      <dsp:nvSpPr>
        <dsp:cNvPr id="0" name=""/>
        <dsp:cNvSpPr/>
      </dsp:nvSpPr>
      <dsp:spPr>
        <a:xfrm rot="1237094">
          <a:off x="4912306" y="771699"/>
          <a:ext cx="718892" cy="406462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074E024-2683-4186-A62E-2C884591991A}">
      <dsp:nvSpPr>
        <dsp:cNvPr id="0" name=""/>
        <dsp:cNvSpPr/>
      </dsp:nvSpPr>
      <dsp:spPr>
        <a:xfrm>
          <a:off x="5153317" y="1021111"/>
          <a:ext cx="998329" cy="79866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 Revenue  </a:t>
          </a:r>
        </a:p>
      </dsp:txBody>
      <dsp:txXfrm>
        <a:off x="5176709" y="1044503"/>
        <a:ext cx="951545" cy="751879"/>
      </dsp:txXfrm>
    </dsp:sp>
    <dsp:sp modelId="{DF962A99-5A43-4084-BCFF-D8C00A8CAFA5}">
      <dsp:nvSpPr>
        <dsp:cNvPr id="0" name=""/>
        <dsp:cNvSpPr/>
      </dsp:nvSpPr>
      <dsp:spPr>
        <a:xfrm rot="10522414">
          <a:off x="2074126" y="709011"/>
          <a:ext cx="997466" cy="200406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78112C2-D8FF-405A-8307-F825C6820DB0}">
      <dsp:nvSpPr>
        <dsp:cNvPr id="0" name=""/>
        <dsp:cNvSpPr/>
      </dsp:nvSpPr>
      <dsp:spPr>
        <a:xfrm>
          <a:off x="957519" y="535424"/>
          <a:ext cx="973570" cy="88814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 Fixed Cost and Total Variable Cost </a:t>
          </a:r>
        </a:p>
      </dsp:txBody>
      <dsp:txXfrm>
        <a:off x="983532" y="561437"/>
        <a:ext cx="921544" cy="836119"/>
      </dsp:txXfrm>
    </dsp:sp>
    <dsp:sp modelId="{74272885-F752-49B1-8C88-379CD2E40995}">
      <dsp:nvSpPr>
        <dsp:cNvPr id="0" name=""/>
        <dsp:cNvSpPr/>
      </dsp:nvSpPr>
      <dsp:spPr>
        <a:xfrm rot="4522705">
          <a:off x="5024859" y="2502251"/>
          <a:ext cx="809964" cy="362808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2CA8E28-6829-40DE-A10A-18EB8EE8D019}">
      <dsp:nvSpPr>
        <dsp:cNvPr id="0" name=""/>
        <dsp:cNvSpPr/>
      </dsp:nvSpPr>
      <dsp:spPr>
        <a:xfrm>
          <a:off x="4919019" y="2382569"/>
          <a:ext cx="998329" cy="79866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Reveue per unit </a:t>
          </a:r>
        </a:p>
      </dsp:txBody>
      <dsp:txXfrm>
        <a:off x="4942411" y="2405961"/>
        <a:ext cx="951545" cy="751879"/>
      </dsp:txXfrm>
    </dsp:sp>
    <dsp:sp modelId="{E3575383-9EA7-4B6F-BACC-7397936257D4}">
      <dsp:nvSpPr>
        <dsp:cNvPr id="0" name=""/>
        <dsp:cNvSpPr/>
      </dsp:nvSpPr>
      <dsp:spPr>
        <a:xfrm rot="8127721">
          <a:off x="483041" y="1755285"/>
          <a:ext cx="893189" cy="302314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9070A5-947B-4BB4-911F-2EA87E146A28}">
      <dsp:nvSpPr>
        <dsp:cNvPr id="0" name=""/>
        <dsp:cNvSpPr/>
      </dsp:nvSpPr>
      <dsp:spPr>
        <a:xfrm>
          <a:off x="0" y="2117499"/>
          <a:ext cx="1202567" cy="68529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Fixed cost </a:t>
          </a:r>
        </a:p>
      </dsp:txBody>
      <dsp:txXfrm>
        <a:off x="20072" y="2137571"/>
        <a:ext cx="1162423" cy="645149"/>
      </dsp:txXfrm>
    </dsp:sp>
    <dsp:sp modelId="{CB447DCD-3182-4EDA-A5E8-001FBEBE4817}">
      <dsp:nvSpPr>
        <dsp:cNvPr id="0" name=""/>
        <dsp:cNvSpPr/>
      </dsp:nvSpPr>
      <dsp:spPr>
        <a:xfrm rot="2390623">
          <a:off x="1962889" y="1595212"/>
          <a:ext cx="537328" cy="268590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17DB7FE-8BF9-4CB1-A5AE-F74F88AF65DE}">
      <dsp:nvSpPr>
        <dsp:cNvPr id="0" name=""/>
        <dsp:cNvSpPr/>
      </dsp:nvSpPr>
      <dsp:spPr>
        <a:xfrm>
          <a:off x="2054016" y="1745874"/>
          <a:ext cx="1083896" cy="8545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Variable Cost </a:t>
          </a:r>
        </a:p>
      </dsp:txBody>
      <dsp:txXfrm>
        <a:off x="2079044" y="1770902"/>
        <a:ext cx="1033840" cy="804473"/>
      </dsp:txXfrm>
    </dsp:sp>
    <dsp:sp modelId="{0AC3EBF6-15C8-4EA5-9072-422B1C905120}">
      <dsp:nvSpPr>
        <dsp:cNvPr id="0" name=""/>
        <dsp:cNvSpPr/>
      </dsp:nvSpPr>
      <dsp:spPr>
        <a:xfrm rot="3734288">
          <a:off x="5758476" y="2242680"/>
          <a:ext cx="718343" cy="406462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6C597B0-7C97-4231-88AE-0F06DF99DC9E}">
      <dsp:nvSpPr>
        <dsp:cNvPr id="0" name=""/>
        <dsp:cNvSpPr/>
      </dsp:nvSpPr>
      <dsp:spPr>
        <a:xfrm>
          <a:off x="6095648" y="2511025"/>
          <a:ext cx="998329" cy="79866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quanities required  </a:t>
          </a:r>
        </a:p>
      </dsp:txBody>
      <dsp:txXfrm>
        <a:off x="6119040" y="2534417"/>
        <a:ext cx="951545" cy="751879"/>
      </dsp:txXfrm>
    </dsp:sp>
    <dsp:sp modelId="{8FB7590D-3DE4-4B99-90FE-76BDC43DE381}">
      <dsp:nvSpPr>
        <dsp:cNvPr id="0" name=""/>
        <dsp:cNvSpPr/>
      </dsp:nvSpPr>
      <dsp:spPr>
        <a:xfrm rot="8085273">
          <a:off x="1661392" y="3005935"/>
          <a:ext cx="793704" cy="221209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EF06D96-42F9-48D0-99CF-6E6AEE8574CD}">
      <dsp:nvSpPr>
        <dsp:cNvPr id="0" name=""/>
        <dsp:cNvSpPr/>
      </dsp:nvSpPr>
      <dsp:spPr>
        <a:xfrm>
          <a:off x="1243438" y="3336984"/>
          <a:ext cx="905015" cy="7925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variable cost per unit </a:t>
          </a:r>
        </a:p>
      </dsp:txBody>
      <dsp:txXfrm>
        <a:off x="1266652" y="3360198"/>
        <a:ext cx="858587" cy="746149"/>
      </dsp:txXfrm>
    </dsp:sp>
    <dsp:sp modelId="{06C68247-2E51-4AFC-A4BF-F33DDA7D1341}">
      <dsp:nvSpPr>
        <dsp:cNvPr id="0" name=""/>
        <dsp:cNvSpPr/>
      </dsp:nvSpPr>
      <dsp:spPr>
        <a:xfrm rot="14022182" flipH="1">
          <a:off x="2690547" y="3034788"/>
          <a:ext cx="891088" cy="316065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3A23EA5-7658-43D1-8D65-EBEEC72C3C21}">
      <dsp:nvSpPr>
        <dsp:cNvPr id="0" name=""/>
        <dsp:cNvSpPr/>
      </dsp:nvSpPr>
      <dsp:spPr>
        <a:xfrm>
          <a:off x="2923980" y="3254496"/>
          <a:ext cx="678474" cy="54694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quanities required </a:t>
          </a:r>
        </a:p>
      </dsp:txBody>
      <dsp:txXfrm>
        <a:off x="2940000" y="3270516"/>
        <a:ext cx="646434" cy="514908"/>
      </dsp:txXfrm>
    </dsp:sp>
    <dsp:sp modelId="{44AF6961-82B2-4049-A9ED-5A9E71960C3B}">
      <dsp:nvSpPr>
        <dsp:cNvPr id="0" name=""/>
        <dsp:cNvSpPr/>
      </dsp:nvSpPr>
      <dsp:spPr>
        <a:xfrm rot="3570754" flipV="1">
          <a:off x="1612384" y="4408620"/>
          <a:ext cx="868017" cy="294075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5D8C83-16DF-4BE3-94F5-2132564A87A9}">
      <dsp:nvSpPr>
        <dsp:cNvPr id="0" name=""/>
        <dsp:cNvSpPr/>
      </dsp:nvSpPr>
      <dsp:spPr>
        <a:xfrm>
          <a:off x="1658567" y="4577160"/>
          <a:ext cx="947154" cy="68510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labor cost per unit </a:t>
          </a:r>
        </a:p>
      </dsp:txBody>
      <dsp:txXfrm>
        <a:off x="1678633" y="4597226"/>
        <a:ext cx="907022" cy="644969"/>
      </dsp:txXfrm>
    </dsp:sp>
    <dsp:sp modelId="{5402A900-D9FE-450B-BF4A-0F3B1249E47E}">
      <dsp:nvSpPr>
        <dsp:cNvPr id="0" name=""/>
        <dsp:cNvSpPr/>
      </dsp:nvSpPr>
      <dsp:spPr>
        <a:xfrm rot="18605442" flipH="1" flipV="1">
          <a:off x="648293" y="4574324"/>
          <a:ext cx="893547" cy="250665"/>
        </a:xfrm>
        <a:prstGeom prst="lef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667BC6D-E2D6-4ABA-B68D-B492F5A3F7EE}">
      <dsp:nvSpPr>
        <dsp:cNvPr id="0" name=""/>
        <dsp:cNvSpPr/>
      </dsp:nvSpPr>
      <dsp:spPr>
        <a:xfrm>
          <a:off x="214288" y="4453706"/>
          <a:ext cx="845854" cy="67064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Materical cost per unit </a:t>
          </a:r>
        </a:p>
      </dsp:txBody>
      <dsp:txXfrm>
        <a:off x="233931" y="4473349"/>
        <a:ext cx="806568" cy="6313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4">
  <dgm:title val=""/>
  <dgm:desc val=""/>
  <dgm:catLst>
    <dgm:cat type="relationship" pri="19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5" srcId="1" destId="11" srcOrd="0" destOrd="0"/>
        <dgm:cxn modelId="16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0"/>
              <dgm:param type="spanAng" val="360"/>
              <dgm:param type="ctrShpMap" val="fNode"/>
            </dgm:alg>
          </dgm:if>
          <dgm:else name="Name4">
            <dgm:choose name="Name5">
              <dgm:if name="Name6" axis="ch ch" ptType="node node" st="1 1" cnt="1 0" func="cnt" op="lte" val="3">
                <dgm:alg type="cycle">
                  <dgm:param type="stAng" val="-55"/>
                  <dgm:param type="spanAng" val="110"/>
                  <dgm:param type="ctrShpMap" val="fNode"/>
                </dgm:alg>
              </dgm:if>
              <dgm:else name="Name7">
                <dgm:choose name="Name8">
                  <dgm:if name="Name9" axis="ch ch" ptType="node node" st="1 1" cnt="1 0" func="cnt" op="equ" val="4">
                    <dgm:alg type="cycle">
                      <dgm:param type="stAng" val="-75"/>
                      <dgm:param type="spanAng" val="150"/>
                      <dgm:param type="ctrShpMap" val="fNode"/>
                    </dgm:alg>
                  </dgm:if>
                  <dgm:else name="Name10">
                    <dgm:alg type="cycle">
                      <dgm:param type="stAng" val="-90"/>
                      <dgm:param type="spanAng" val="180"/>
                      <dgm:param type="ctrShpMap" val="fNode"/>
                    </dgm:alg>
                  </dgm:else>
                </dgm:choose>
              </dgm:else>
            </dgm:choose>
          </dgm:else>
        </dgm:choose>
      </dgm:if>
      <dgm:else name="Name11">
        <dgm:choose name="Name12">
          <dgm:if name="Name13" axis="ch ch" ptType="node node" st="1 1" cnt="1 0" func="cnt" op="lte" val="1">
            <dgm:alg type="cycle">
              <dgm:param type="stAng" val="0"/>
              <dgm:param type="spanAng" val="-360"/>
              <dgm:param type="ctrShpMap" val="fNode"/>
            </dgm:alg>
          </dgm:if>
          <dgm:else name="Name14">
            <dgm:choose name="Name15">
              <dgm:if name="Name16" axis="ch ch" ptType="node node" st="1 1" cnt="1 0" func="cnt" op="lte" val="3">
                <dgm:alg type="cycle">
                  <dgm:param type="stAng" val="55"/>
                  <dgm:param type="spanAng" val="-110"/>
                  <dgm:param type="ctrShpMap" val="fNode"/>
                </dgm:alg>
              </dgm:if>
              <dgm:else name="Name17">
                <dgm:choose name="Name18">
                  <dgm:if name="Name19" axis="ch ch" ptType="node node" st="1 1" cnt="1 0" func="cnt" op="equ" val="4">
                    <dgm:alg type="cycle">
                      <dgm:param type="stAng" val="75"/>
                      <dgm:param type="spanAng" val="-150"/>
                      <dgm:param type="ctrShpMap" val="fNode"/>
                    </dgm:alg>
                  </dgm:if>
                  <dgm:else name="Name20">
                    <dgm:alg type="cycle">
                      <dgm:param type="stAng" val="90"/>
                      <dgm:param type="spanAng" val="-180"/>
                      <dgm:param type="ctrShpMap" val="fNode"/>
                    </dgm:alg>
                  </dgm:else>
                </dgm:choose>
              </dgm:else>
            </dgm:choose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fact="0.95"/>
      <dgm:constr type="h" for="ch" forName="parTrans" refType="w" refFor="ch" refForName="centerShape" fact="0.285"/>
      <dgm:constr type="sp" refType="w" refFor="ch" refForName="centerShape" op="equ" fact="0.23"/>
      <dgm:constr type="sibSp" refType="w" refFor="ch" refForName="node" fact="0.1"/>
      <dgm:constr type="primFontSz" for="ch" forName="node" op="equ"/>
    </dgm:constrLst>
    <dgm:choose name="Name21">
      <dgm:if name="Name22" axis="ch ch" ptType="node node" st="1 1" cnt="1 0" func="cnt" op="lte" val="5">
        <dgm:ruleLst>
          <dgm:rule type="w" for="ch" forName="centerShape" val="NaN" fact="0.27" max="NaN"/>
        </dgm:ruleLst>
      </dgm:if>
      <dgm:else name="Name23">
        <dgm:ruleLst>
          <dgm:rule type="w" for="ch" forName="centerShape" val="NaN" fact="0.27" max="NaN"/>
          <dgm:rule type="w" for="ch" forName="node" val="NaN" fact="0.7" max="NaN"/>
        </dgm:ruleLst>
      </dgm:else>
    </dgm:choose>
    <dgm:forEach name="Name24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  <dgm:constr type="primFontSz" val="65"/>
          <dgm:constr type="h" refType="w"/>
        </dgm:constrLst>
        <dgm:ruleLst>
          <dgm:rule type="primFontSz" val="5" fact="NaN" max="NaN"/>
        </dgm:ruleLst>
      </dgm:layoutNode>
      <dgm:forEach name="Name25" axis="ch">
        <dgm:forEach name="Name26" axis="self" ptType="parTrans">
          <dgm:layoutNode name="parTrans" styleLbl="bgSibTrans2D1">
            <dgm:alg type="conn">
              <dgm:param type="begPts" val="auto"/>
              <dgm:param type="endPts" val="ctr"/>
              <dgm:param type="endSty" val="noArr"/>
              <dgm:param type="begSty" val="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begPad" refType="connDist" fact="0.055"/>
              <dgm:constr type="endPad"/>
            </dgm:constrLst>
            <dgm:ruleLst/>
          </dgm:layoutNode>
        </dgm:forEach>
        <dgm:forEach name="Name27" axis="self" ptType="node">
          <dgm:layoutNode name="node" styleLbl="node1">
            <dgm:varLst>
              <dgm:bulletEnabled val="1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OrSelf" ptType="node"/>
            <dgm:constrLst>
              <dgm:constr type="primFontSz" val="65"/>
              <dgm:constr type="h" refType="w" fact="0.8"/>
              <dgm:constr type="tMarg" refType="primFontSz" fact="0.15"/>
              <dgm:constr type="bMarg" refType="primFontSz" fact="0.15"/>
              <dgm:constr type="lMarg" refType="primFontSz" fact="0.15"/>
              <dgm:constr type="rMarg" refType="primFontSz" fact="0.1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556504</xdr:colOff>
      <xdr:row>3</xdr:row>
      <xdr:rowOff>142131</xdr:rowOff>
    </xdr:from>
    <xdr:to>
      <xdr:col>22</xdr:col>
      <xdr:colOff>101330</xdr:colOff>
      <xdr:row>31</xdr:row>
      <xdr:rowOff>114839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A1DF29-9E22-1809-CD8C-55BEAFC6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18" zoomScale="94" workbookViewId="0">
      <selection activeCell="E50" sqref="E50"/>
    </sheetView>
  </sheetViews>
  <sheetFormatPr defaultColWidth="9.1796875" defaultRowHeight="15.5" x14ac:dyDescent="0.35"/>
  <cols>
    <col min="1" max="1" width="32.36328125" style="1" bestFit="1" customWidth="1"/>
    <col min="2" max="2" width="14.453125" style="2" bestFit="1" customWidth="1"/>
    <col min="3" max="3" width="13.81640625" style="1" customWidth="1"/>
    <col min="4" max="4" width="14.453125" style="1" bestFit="1" customWidth="1"/>
    <col min="5" max="5" width="25.54296875" style="1" bestFit="1" customWidth="1"/>
    <col min="6" max="6" width="34.81640625" style="1" bestFit="1" customWidth="1"/>
    <col min="7" max="7" width="13.1796875" style="1" customWidth="1"/>
    <col min="8" max="8" width="13.26953125" style="1" customWidth="1"/>
    <col min="9" max="9" width="15.26953125" style="1" customWidth="1"/>
    <col min="10" max="15" width="9.1796875" style="1"/>
    <col min="16" max="16" width="21.54296875" style="1" bestFit="1" customWidth="1"/>
    <col min="17" max="16384" width="9.1796875" style="1"/>
  </cols>
  <sheetData>
    <row r="1" spans="1:16" x14ac:dyDescent="0.35">
      <c r="A1" s="6" t="s">
        <v>3</v>
      </c>
      <c r="E1" s="6" t="s">
        <v>16</v>
      </c>
      <c r="H1" s="6" t="s">
        <v>10</v>
      </c>
    </row>
    <row r="2" spans="1:16" x14ac:dyDescent="0.35">
      <c r="H2" s="1" t="s">
        <v>11</v>
      </c>
      <c r="I2" s="9">
        <v>12000</v>
      </c>
    </row>
    <row r="3" spans="1:16" x14ac:dyDescent="0.35">
      <c r="A3" s="1" t="s">
        <v>1</v>
      </c>
      <c r="B3" s="2">
        <v>0.65</v>
      </c>
      <c r="E3" s="1" t="s">
        <v>5</v>
      </c>
      <c r="F3" s="1" t="s">
        <v>6</v>
      </c>
      <c r="P3" s="1" t="s">
        <v>15</v>
      </c>
    </row>
    <row r="4" spans="1:16" x14ac:dyDescent="0.35">
      <c r="H4" s="1" t="s">
        <v>14</v>
      </c>
      <c r="I4" s="7">
        <f>B5 + ((B7+B9)*I2)</f>
        <v>13000</v>
      </c>
    </row>
    <row r="5" spans="1:16" x14ac:dyDescent="0.35">
      <c r="A5" s="1" t="s">
        <v>0</v>
      </c>
      <c r="B5" s="2">
        <v>10000</v>
      </c>
      <c r="E5" s="1" t="s">
        <v>7</v>
      </c>
      <c r="F5" s="1" t="s">
        <v>8</v>
      </c>
    </row>
    <row r="6" spans="1:16" x14ac:dyDescent="0.35">
      <c r="H6" s="1" t="s">
        <v>13</v>
      </c>
      <c r="I6" s="2">
        <f>B26*B30</f>
        <v>7800</v>
      </c>
    </row>
    <row r="7" spans="1:16" x14ac:dyDescent="0.35">
      <c r="A7" s="1" t="s">
        <v>2</v>
      </c>
      <c r="B7" s="2">
        <v>0.15</v>
      </c>
      <c r="E7" s="1" t="s">
        <v>9</v>
      </c>
    </row>
    <row r="8" spans="1:16" x14ac:dyDescent="0.35">
      <c r="H8" s="1" t="s">
        <v>12</v>
      </c>
      <c r="I8" s="1">
        <f>I4-I6</f>
        <v>5200</v>
      </c>
    </row>
    <row r="9" spans="1:16" x14ac:dyDescent="0.35">
      <c r="A9" s="1" t="s">
        <v>4</v>
      </c>
      <c r="B9" s="2">
        <v>0.1</v>
      </c>
    </row>
    <row r="12" spans="1:16" x14ac:dyDescent="0.35">
      <c r="A12" s="3"/>
    </row>
    <row r="14" spans="1:16" x14ac:dyDescent="0.35">
      <c r="A14" s="4"/>
      <c r="B14" s="5"/>
    </row>
    <row r="15" spans="1:16" x14ac:dyDescent="0.35">
      <c r="A15" s="6" t="s">
        <v>17</v>
      </c>
    </row>
    <row r="16" spans="1:16" x14ac:dyDescent="0.35">
      <c r="A16" s="4"/>
      <c r="B16" s="5"/>
    </row>
    <row r="17" spans="1:2" x14ac:dyDescent="0.35">
      <c r="A17" s="6" t="s">
        <v>3</v>
      </c>
    </row>
    <row r="18" spans="1:2" x14ac:dyDescent="0.35">
      <c r="A18" s="4"/>
      <c r="B18" s="5"/>
    </row>
    <row r="19" spans="1:2" x14ac:dyDescent="0.35">
      <c r="A19" s="8" t="s">
        <v>18</v>
      </c>
      <c r="B19" s="5"/>
    </row>
    <row r="20" spans="1:2" x14ac:dyDescent="0.35">
      <c r="A20" s="4"/>
      <c r="B20" s="5"/>
    </row>
    <row r="21" spans="1:2" x14ac:dyDescent="0.35">
      <c r="A21" s="1" t="s">
        <v>0</v>
      </c>
      <c r="B21" s="2">
        <v>10000</v>
      </c>
    </row>
    <row r="23" spans="1:2" x14ac:dyDescent="0.35">
      <c r="A23" s="1" t="s">
        <v>2</v>
      </c>
      <c r="B23" s="2">
        <v>0.15</v>
      </c>
    </row>
    <row r="24" spans="1:2" x14ac:dyDescent="0.35">
      <c r="A24" s="1" t="s">
        <v>4</v>
      </c>
      <c r="B24" s="2">
        <v>0.1</v>
      </c>
    </row>
    <row r="26" spans="1:2" x14ac:dyDescent="0.35">
      <c r="A26" s="1" t="s">
        <v>1</v>
      </c>
      <c r="B26" s="2">
        <v>0.65</v>
      </c>
    </row>
    <row r="29" spans="1:2" x14ac:dyDescent="0.35">
      <c r="A29" s="6" t="s">
        <v>23</v>
      </c>
    </row>
    <row r="30" spans="1:2" x14ac:dyDescent="0.35">
      <c r="A30" s="1" t="s">
        <v>19</v>
      </c>
      <c r="B30" s="2">
        <v>12000</v>
      </c>
    </row>
    <row r="32" spans="1:2" x14ac:dyDescent="0.35">
      <c r="A32" s="1" t="s">
        <v>20</v>
      </c>
      <c r="B32" s="2">
        <f>B21 + ((B23+B24)*B30)</f>
        <v>13000</v>
      </c>
    </row>
    <row r="34" spans="1:2" x14ac:dyDescent="0.35">
      <c r="A34" s="1" t="s">
        <v>21</v>
      </c>
      <c r="B34" s="2">
        <f>B26*B30</f>
        <v>7800</v>
      </c>
    </row>
    <row r="36" spans="1:2" x14ac:dyDescent="0.35">
      <c r="A36" s="1" t="s">
        <v>22</v>
      </c>
      <c r="B36" s="2">
        <f>B32-B34</f>
        <v>5200</v>
      </c>
    </row>
    <row r="42" spans="1:2" x14ac:dyDescent="0.35">
      <c r="A42" s="6" t="s">
        <v>24</v>
      </c>
    </row>
    <row r="44" spans="1:2" x14ac:dyDescent="0.35">
      <c r="A44" s="1" t="s">
        <v>25</v>
      </c>
      <c r="B44" s="2">
        <f>B21/(B26-(B23+B24))</f>
        <v>25000</v>
      </c>
    </row>
    <row r="46" spans="1:2" x14ac:dyDescent="0.35">
      <c r="A46" s="1" t="s">
        <v>20</v>
      </c>
      <c r="B46" s="2">
        <f>B21 + ((B23+B24)*B44)</f>
        <v>16250</v>
      </c>
    </row>
    <row r="48" spans="1:2" x14ac:dyDescent="0.35">
      <c r="A48" s="1" t="s">
        <v>26</v>
      </c>
      <c r="B48" s="2">
        <f>B26*B44</f>
        <v>16250</v>
      </c>
    </row>
    <row r="50" spans="1:2" x14ac:dyDescent="0.35">
      <c r="A50" s="1" t="s">
        <v>22</v>
      </c>
      <c r="B50" s="2">
        <f>B46-B48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Vanessa Pham</cp:lastModifiedBy>
  <dcterms:created xsi:type="dcterms:W3CDTF">2008-02-12T22:08:01Z</dcterms:created>
  <dcterms:modified xsi:type="dcterms:W3CDTF">2025-03-10T04:06:09Z</dcterms:modified>
</cp:coreProperties>
</file>