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8ff96da58685304/Desktop/QMBE_3730_Vanessa_Pham_2025/QMBE_3730_Vanessa_Pham_2025/"/>
    </mc:Choice>
  </mc:AlternateContent>
  <xr:revisionPtr revIDLastSave="2833" documentId="8_{27BC67F4-49EB-4BC6-B34A-53D4CBAC848F}" xr6:coauthVersionLast="47" xr6:coauthVersionMax="47" xr10:uidLastSave="{218699DC-86CD-4543-9E21-2A1B34F98514}"/>
  <bookViews>
    <workbookView xWindow="-110" yWindow="-110" windowWidth="25820" windowHeight="13900" firstSheet="6" activeTab="9" xr2:uid="{B041625D-3806-4BD5-B341-25B598FAABD4}"/>
  </bookViews>
  <sheets>
    <sheet name="Answer Report 1" sheetId="4" r:id="rId1"/>
    <sheet name="Answer Report 2" sheetId="5" r:id="rId2"/>
    <sheet name="Answer Report 3" sheetId="6" r:id="rId3"/>
    <sheet name="Answer Report 4" sheetId="7" r:id="rId4"/>
    <sheet name="Problem 1" sheetId="1" r:id="rId5"/>
    <sheet name="Answer Report 5" sheetId="9" r:id="rId6"/>
    <sheet name="Answer Report 6" sheetId="10" r:id="rId7"/>
    <sheet name="Answer Report 7" sheetId="11" r:id="rId8"/>
    <sheet name="Answer Report 8" sheetId="12" r:id="rId9"/>
    <sheet name="Problem 9 " sheetId="8" r:id="rId10"/>
  </sheets>
  <definedNames>
    <definedName name="solver_adj" localSheetId="4" hidden="1">'Problem 1'!$B$9:$C$9</definedName>
    <definedName name="solver_adj" localSheetId="9" hidden="1">'Problem 9 '!$B$12:$D$12</definedName>
    <definedName name="solver_cvg" localSheetId="4" hidden="1">0.0001</definedName>
    <definedName name="solver_cvg" localSheetId="9" hidden="1">0.0001</definedName>
    <definedName name="solver_drv" localSheetId="4" hidden="1">2</definedName>
    <definedName name="solver_drv" localSheetId="9" hidden="1">2</definedName>
    <definedName name="solver_eng" localSheetId="4" hidden="1">2</definedName>
    <definedName name="solver_eng" localSheetId="9" hidden="1">1</definedName>
    <definedName name="solver_est" localSheetId="4" hidden="1">1</definedName>
    <definedName name="solver_est" localSheetId="9" hidden="1">1</definedName>
    <definedName name="solver_itr" localSheetId="4" hidden="1">2147483647</definedName>
    <definedName name="solver_itr" localSheetId="9" hidden="1">2147483647</definedName>
    <definedName name="solver_lhs1" localSheetId="4" hidden="1">'Problem 1'!$B$14:$B$16</definedName>
    <definedName name="solver_lhs1" localSheetId="9" hidden="1">'Problem 9 '!$B$12:$D$12</definedName>
    <definedName name="solver_lhs2" localSheetId="4" hidden="1">'Problem 1'!$B$9:$C$9</definedName>
    <definedName name="solver_lhs2" localSheetId="9" hidden="1">'Problem 9 '!$B$12:$D$12</definedName>
    <definedName name="solver_lhs3" localSheetId="9" hidden="1">'Problem 9 '!$B$17</definedName>
    <definedName name="solver_mip" localSheetId="4" hidden="1">2147483647</definedName>
    <definedName name="solver_mip" localSheetId="9" hidden="1">2147483647</definedName>
    <definedName name="solver_mni" localSheetId="4" hidden="1">30</definedName>
    <definedName name="solver_mni" localSheetId="9" hidden="1">30</definedName>
    <definedName name="solver_mrt" localSheetId="4" hidden="1">0.075</definedName>
    <definedName name="solver_mrt" localSheetId="9" hidden="1">0.075</definedName>
    <definedName name="solver_msl" localSheetId="4" hidden="1">2</definedName>
    <definedName name="solver_msl" localSheetId="9" hidden="1">2</definedName>
    <definedName name="solver_neg" localSheetId="4" hidden="1">1</definedName>
    <definedName name="solver_neg" localSheetId="9" hidden="1">1</definedName>
    <definedName name="solver_nod" localSheetId="4" hidden="1">2147483647</definedName>
    <definedName name="solver_nod" localSheetId="9" hidden="1">2147483647</definedName>
    <definedName name="solver_num" localSheetId="4" hidden="1">2</definedName>
    <definedName name="solver_num" localSheetId="9" hidden="1">3</definedName>
    <definedName name="solver_nwt" localSheetId="4" hidden="1">1</definedName>
    <definedName name="solver_nwt" localSheetId="9" hidden="1">1</definedName>
    <definedName name="solver_opt" localSheetId="4" hidden="1">'Problem 1'!$B$11</definedName>
    <definedName name="solver_opt" localSheetId="9" hidden="1">'Problem 9 '!$B$19</definedName>
    <definedName name="solver_pre" localSheetId="4" hidden="1">0.000001</definedName>
    <definedName name="solver_pre" localSheetId="9" hidden="1">0.000001</definedName>
    <definedName name="solver_rbv" localSheetId="4" hidden="1">2</definedName>
    <definedName name="solver_rbv" localSheetId="9" hidden="1">2</definedName>
    <definedName name="solver_rel1" localSheetId="4" hidden="1">1</definedName>
    <definedName name="solver_rel1" localSheetId="9" hidden="1">4</definedName>
    <definedName name="solver_rel2" localSheetId="4" hidden="1">4</definedName>
    <definedName name="solver_rel2" localSheetId="9" hidden="1">3</definedName>
    <definedName name="solver_rel3" localSheetId="9" hidden="1">1</definedName>
    <definedName name="solver_rhs1" localSheetId="4" hidden="1">'Problem 1'!$C$14:$C$16</definedName>
    <definedName name="solver_rhs1" localSheetId="9" hidden="1">"integer"</definedName>
    <definedName name="solver_rhs2" localSheetId="4" hidden="1">"integer"</definedName>
    <definedName name="solver_rhs2" localSheetId="9" hidden="1">1</definedName>
    <definedName name="solver_rhs3" localSheetId="9" hidden="1">'Problem 9 '!$B$7</definedName>
    <definedName name="solver_rlx" localSheetId="4" hidden="1">2</definedName>
    <definedName name="solver_rlx" localSheetId="9" hidden="1">2</definedName>
    <definedName name="solver_rsd" localSheetId="4" hidden="1">0</definedName>
    <definedName name="solver_rsd" localSheetId="9" hidden="1">0</definedName>
    <definedName name="solver_scl" localSheetId="4" hidden="1">2</definedName>
    <definedName name="solver_scl" localSheetId="9" hidden="1">2</definedName>
    <definedName name="solver_sho" localSheetId="4" hidden="1">2</definedName>
    <definedName name="solver_sho" localSheetId="9" hidden="1">2</definedName>
    <definedName name="solver_ssz" localSheetId="4" hidden="1">100</definedName>
    <definedName name="solver_ssz" localSheetId="9" hidden="1">100</definedName>
    <definedName name="solver_tim" localSheetId="4" hidden="1">2147483647</definedName>
    <definedName name="solver_tim" localSheetId="9" hidden="1">2147483647</definedName>
    <definedName name="solver_tol" localSheetId="4" hidden="1">0.01</definedName>
    <definedName name="solver_tol" localSheetId="9" hidden="1">0.01</definedName>
    <definedName name="solver_typ" localSheetId="4" hidden="1">1</definedName>
    <definedName name="solver_typ" localSheetId="9" hidden="1">2</definedName>
    <definedName name="solver_val" localSheetId="4" hidden="1">0</definedName>
    <definedName name="solver_val" localSheetId="9" hidden="1">0</definedName>
    <definedName name="solver_ver" localSheetId="4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8" l="1"/>
  <c r="B19" i="8" s="1"/>
  <c r="B17" i="8"/>
  <c r="B16" i="8"/>
  <c r="B15" i="8"/>
  <c r="B14" i="1" l="1"/>
  <c r="B16" i="1"/>
  <c r="B15" i="1"/>
  <c r="B11" i="1"/>
</calcChain>
</file>

<file path=xl/sharedStrings.xml><?xml version="1.0" encoding="utf-8"?>
<sst xmlns="http://schemas.openxmlformats.org/spreadsheetml/2006/main" count="445" uniqueCount="108">
  <si>
    <t xml:space="preserve">Profit </t>
  </si>
  <si>
    <t>cut&amp;sew</t>
  </si>
  <si>
    <t>finishing</t>
  </si>
  <si>
    <t>pack and ship</t>
  </si>
  <si>
    <t xml:space="preserve">regular </t>
  </si>
  <si>
    <t xml:space="preserve">catcher </t>
  </si>
  <si>
    <t xml:space="preserve">total hours </t>
  </si>
  <si>
    <t>model</t>
  </si>
  <si>
    <t>regular</t>
  </si>
  <si>
    <t>catcher</t>
  </si>
  <si>
    <t xml:space="preserve">product produce </t>
  </si>
  <si>
    <t xml:space="preserve">total profit </t>
  </si>
  <si>
    <t xml:space="preserve">operation </t>
  </si>
  <si>
    <t xml:space="preserve">pack and ship </t>
  </si>
  <si>
    <t xml:space="preserve">hours used </t>
  </si>
  <si>
    <t xml:space="preserve">hours avaible </t>
  </si>
  <si>
    <t>Microsoft Excel 16.0 Answer Report</t>
  </si>
  <si>
    <t>Worksheet: [Linear and Non Linear Programming Assignment .xlsx]Sheet1</t>
  </si>
  <si>
    <t>Result: Solver found a solution.  All Constraints and optimality conditions are satisfied.</t>
  </si>
  <si>
    <t>Solver Engine</t>
  </si>
  <si>
    <t>Engine: GRG Nonlinear</t>
  </si>
  <si>
    <t>Solution Time: 0.032 Seconds.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</si>
  <si>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</si>
  <si>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</si>
  <si>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</si>
  <si>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</si>
  <si>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</si>
  <si>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</si>
  <si>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</si>
  <si>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</si>
  <si>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</si>
  <si>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</si>
  <si>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</si>
  <si>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</si>
  <si>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</si>
  <si>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</si>
  <si>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</si>
  <si>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</si>
  <si>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$B$11</t>
  </si>
  <si>
    <t>total profit  regular</t>
  </si>
  <si>
    <t>$B$9</t>
  </si>
  <si>
    <t>product produce  regular</t>
  </si>
  <si>
    <t>$C$9</t>
  </si>
  <si>
    <t>product produce  catcher</t>
  </si>
  <si>
    <t>$B$14</t>
  </si>
  <si>
    <t xml:space="preserve">cut&amp;sew hours used </t>
  </si>
  <si>
    <t>$B$14&lt;=$C$14</t>
  </si>
  <si>
    <t>Not Binding</t>
  </si>
  <si>
    <t>$B$15</t>
  </si>
  <si>
    <t xml:space="preserve">finishing hours used </t>
  </si>
  <si>
    <t>$B$15&lt;=$C$15</t>
  </si>
  <si>
    <t>Binding</t>
  </si>
  <si>
    <t>$B$16</t>
  </si>
  <si>
    <t xml:space="preserve">pack and ship  hours used </t>
  </si>
  <si>
    <t>$B$16&lt;=$C$16</t>
  </si>
  <si>
    <t>$B$9:$C$9=Integer</t>
  </si>
  <si>
    <t>Engine: Simplex LP</t>
  </si>
  <si>
    <t>Solution Time: 0.016 Seconds.</t>
  </si>
  <si>
    <t>Iterations: 2 Subproblems: 0</t>
  </si>
  <si>
    <t>Report Created: 4/20/2025 5:15:36 PM</t>
  </si>
  <si>
    <t>Report Created: 4/20/2025 5:27:47 PM</t>
  </si>
  <si>
    <t>Report Created: 4/20/2025 5:28:30 PM</t>
  </si>
  <si>
    <t>Iterations: 1 Subproblems: 0</t>
  </si>
  <si>
    <t>Report Created: 4/20/2025 5:30:34 PM</t>
  </si>
  <si>
    <t xml:space="preserve">Annual Demand </t>
  </si>
  <si>
    <t>Item cost</t>
  </si>
  <si>
    <t>order cost</t>
  </si>
  <si>
    <t xml:space="preserve">space required </t>
  </si>
  <si>
    <t>W</t>
  </si>
  <si>
    <t>i</t>
  </si>
  <si>
    <t>Item 1</t>
  </si>
  <si>
    <t>Item 2</t>
  </si>
  <si>
    <t>Item 3</t>
  </si>
  <si>
    <t xml:space="preserve">Model </t>
  </si>
  <si>
    <t xml:space="preserve">Quantity </t>
  </si>
  <si>
    <t xml:space="preserve">annual cost of good </t>
  </si>
  <si>
    <t>annual ordering cost</t>
  </si>
  <si>
    <t>annual inventory holding cost</t>
  </si>
  <si>
    <t xml:space="preserve">space used </t>
  </si>
  <si>
    <t xml:space="preserve">Worksheet: [Linear and Non Linear Programming Assignment .xlsx]Problem 9 </t>
  </si>
  <si>
    <t>Report Created: 4/20/2025 6:57:06 PM</t>
  </si>
  <si>
    <t>Iterations: 0 Subproblems: 0</t>
  </si>
  <si>
    <t>Objective Cell (Min)</t>
  </si>
  <si>
    <t>$B$19</t>
  </si>
  <si>
    <t>total cost without annual ordering cost  Item 1</t>
  </si>
  <si>
    <t>$B$12</t>
  </si>
  <si>
    <t>Quantity  Item 1</t>
  </si>
  <si>
    <t>$C$12</t>
  </si>
  <si>
    <t>Quantity  Item 2</t>
  </si>
  <si>
    <t>$D$12</t>
  </si>
  <si>
    <t>Quantity  Item 3</t>
  </si>
  <si>
    <t>$B$17</t>
  </si>
  <si>
    <t>space used  Item 1</t>
  </si>
  <si>
    <t>$B$17&lt;=$B$7</t>
  </si>
  <si>
    <t>$B$12:$D$12=Integer</t>
  </si>
  <si>
    <t>Report Created: 4/20/2025 7:00:33 PM</t>
  </si>
  <si>
    <t>Report Created: 4/20/2025 9:32:11 PM</t>
  </si>
  <si>
    <t>Solution Time: 0.047 Seconds.</t>
  </si>
  <si>
    <t>Iterations: 0 Subproblems: 6</t>
  </si>
  <si>
    <t>$B$12&gt;=0.01</t>
  </si>
  <si>
    <t>$C$12&gt;=0.01</t>
  </si>
  <si>
    <t>$D$12&gt;=0.01</t>
  </si>
  <si>
    <t xml:space="preserve">total cost  </t>
  </si>
  <si>
    <t>Report Created: 4/20/2025 9:33:19 PM</t>
  </si>
  <si>
    <t>Result: Solver found an integer solution within tolerance.  All Constraints are satisfied.</t>
  </si>
  <si>
    <t>Solution Time: 0.328 Seconds.</t>
  </si>
  <si>
    <t>Iterations: 4 Subproblems: 6</t>
  </si>
  <si>
    <t>total cost   Item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</si>
</sst>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2" fontId="0" fillId="0" borderId="0" xfId="0" applyNumberFormat="1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12" fontId="0" fillId="0" borderId="2" xfId="0" applyNumberFormat="1" applyFill="1" applyBorder="1" applyAlignment="1"/>
    <xf numFmtId="12" fontId="0" fillId="0" borderId="3" xfId="0" applyNumberFormat="1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9008-7F73-4685-92A3-CDFCFCE9AD7B}">
  <dimension ref="A1:G30"/>
  <sheetViews>
    <sheetView showGridLines="0" topLeftCell="A6" workbookViewId="0"/>
  </sheetViews>
  <sheetFormatPr defaultRowHeight="14.5" x14ac:dyDescent="0.35"/>
  <cols>
    <col min="1" max="1" width="2.1796875" customWidth="1"/>
    <col min="2" max="2" width="16.453125" bestFit="1" customWidth="1"/>
    <col min="3" max="3" width="22" bestFit="1" customWidth="1"/>
    <col min="4" max="4" width="12.453125" bestFit="1" customWidth="1"/>
    <col min="5" max="5" width="13.26953125" bestFit="1" customWidth="1"/>
    <col min="6" max="6" width="10" bestFit="1" customWidth="1"/>
    <col min="7" max="7" width="5.453125" bestFit="1" customWidth="1"/>
  </cols>
  <sheetData>
    <row r="1" spans="1:5" x14ac:dyDescent="0.35">
      <c r="A1" s="2" t="s">
        <v>16</v>
      </c>
    </row>
    <row r="2" spans="1:5" x14ac:dyDescent="0.35">
      <c r="A2" s="2" t="s">
        <v>17</v>
      </c>
    </row>
    <row r="3" spans="1:5" x14ac:dyDescent="0.35">
      <c r="A3" s="2" t="s">
        <v>59</v>
      </c>
    </row>
    <row r="4" spans="1:5" x14ac:dyDescent="0.35">
      <c r="A4" s="2" t="s">
        <v>18</v>
      </c>
    </row>
    <row r="5" spans="1:5" x14ac:dyDescent="0.35">
      <c r="A5" s="2" t="s">
        <v>19</v>
      </c>
    </row>
    <row r="6" spans="1:5" x14ac:dyDescent="0.35">
      <c r="A6" s="2"/>
      <c r="B6" t="s">
        <v>56</v>
      </c>
    </row>
    <row r="7" spans="1:5" x14ac:dyDescent="0.35">
      <c r="A7" s="2"/>
      <c r="B7" t="s">
        <v>57</v>
      </c>
    </row>
    <row r="8" spans="1:5" x14ac:dyDescent="0.35">
      <c r="A8" s="2"/>
      <c r="B8" t="s">
        <v>58</v>
      </c>
    </row>
    <row r="9" spans="1:5" x14ac:dyDescent="0.35">
      <c r="A9" s="2" t="s">
        <v>22</v>
      </c>
    </row>
    <row r="10" spans="1:5" x14ac:dyDescent="0.35">
      <c r="B10" t="s">
        <v>23</v>
      </c>
    </row>
    <row r="11" spans="1:5" x14ac:dyDescent="0.35">
      <c r="B11" t="s">
        <v>25</v>
      </c>
    </row>
    <row r="14" spans="1:5" ht="15" thickBot="1" x14ac:dyDescent="0.4">
      <c r="A14" t="s">
        <v>26</v>
      </c>
    </row>
    <row r="15" spans="1:5" ht="15" thickBot="1" x14ac:dyDescent="0.4">
      <c r="B15" s="4" t="s">
        <v>27</v>
      </c>
      <c r="C15" s="4" t="s">
        <v>28</v>
      </c>
      <c r="D15" s="4" t="s">
        <v>29</v>
      </c>
      <c r="E15" s="4" t="s">
        <v>30</v>
      </c>
    </row>
    <row r="16" spans="1:5" ht="15" thickBot="1" x14ac:dyDescent="0.4">
      <c r="B16" s="3" t="s">
        <v>38</v>
      </c>
      <c r="C16" s="3" t="s">
        <v>39</v>
      </c>
      <c r="D16" s="6">
        <v>0</v>
      </c>
      <c r="E16" s="6">
        <v>3700</v>
      </c>
    </row>
    <row r="19" spans="1:7" ht="15" thickBot="1" x14ac:dyDescent="0.4">
      <c r="A19" t="s">
        <v>31</v>
      </c>
    </row>
    <row r="20" spans="1:7" ht="15" thickBot="1" x14ac:dyDescent="0.4">
      <c r="B20" s="4" t="s">
        <v>27</v>
      </c>
      <c r="C20" s="4" t="s">
        <v>28</v>
      </c>
      <c r="D20" s="4" t="s">
        <v>29</v>
      </c>
      <c r="E20" s="4" t="s">
        <v>30</v>
      </c>
      <c r="F20" s="4" t="s">
        <v>32</v>
      </c>
    </row>
    <row r="21" spans="1:7" x14ac:dyDescent="0.35">
      <c r="B21" s="5" t="s">
        <v>40</v>
      </c>
      <c r="C21" s="5" t="s">
        <v>41</v>
      </c>
      <c r="D21" s="7">
        <v>0</v>
      </c>
      <c r="E21" s="7">
        <v>500</v>
      </c>
      <c r="F21" s="5" t="s">
        <v>32</v>
      </c>
    </row>
    <row r="22" spans="1:7" ht="15" thickBot="1" x14ac:dyDescent="0.4">
      <c r="B22" s="3" t="s">
        <v>42</v>
      </c>
      <c r="C22" s="3" t="s">
        <v>43</v>
      </c>
      <c r="D22" s="6">
        <v>0</v>
      </c>
      <c r="E22" s="6">
        <v>150</v>
      </c>
      <c r="F22" s="3" t="s">
        <v>32</v>
      </c>
    </row>
    <row r="25" spans="1:7" ht="15" thickBot="1" x14ac:dyDescent="0.4">
      <c r="A25" t="s">
        <v>33</v>
      </c>
    </row>
    <row r="26" spans="1:7" ht="15" thickBot="1" x14ac:dyDescent="0.4">
      <c r="B26" s="4" t="s">
        <v>27</v>
      </c>
      <c r="C26" s="4" t="s">
        <v>28</v>
      </c>
      <c r="D26" s="4" t="s">
        <v>34</v>
      </c>
      <c r="E26" s="4" t="s">
        <v>35</v>
      </c>
      <c r="F26" s="4" t="s">
        <v>36</v>
      </c>
      <c r="G26" s="4" t="s">
        <v>37</v>
      </c>
    </row>
    <row r="27" spans="1:7" x14ac:dyDescent="0.35">
      <c r="B27" s="5" t="s">
        <v>44</v>
      </c>
      <c r="C27" s="5" t="s">
        <v>45</v>
      </c>
      <c r="D27" s="7">
        <v>725</v>
      </c>
      <c r="E27" s="5" t="s">
        <v>46</v>
      </c>
      <c r="F27" s="5" t="s">
        <v>47</v>
      </c>
      <c r="G27" s="5">
        <v>175</v>
      </c>
    </row>
    <row r="28" spans="1:7" x14ac:dyDescent="0.35">
      <c r="B28" s="5" t="s">
        <v>48</v>
      </c>
      <c r="C28" s="5" t="s">
        <v>49</v>
      </c>
      <c r="D28" s="7">
        <v>300</v>
      </c>
      <c r="E28" s="5" t="s">
        <v>50</v>
      </c>
      <c r="F28" s="5" t="s">
        <v>51</v>
      </c>
      <c r="G28" s="5">
        <v>0</v>
      </c>
    </row>
    <row r="29" spans="1:7" x14ac:dyDescent="0.35">
      <c r="B29" s="5" t="s">
        <v>52</v>
      </c>
      <c r="C29" s="5" t="s">
        <v>53</v>
      </c>
      <c r="D29" s="7">
        <v>100</v>
      </c>
      <c r="E29" s="5" t="s">
        <v>54</v>
      </c>
      <c r="F29" s="5" t="s">
        <v>51</v>
      </c>
      <c r="G29" s="5">
        <v>0</v>
      </c>
    </row>
    <row r="30" spans="1:7" ht="15" thickBot="1" x14ac:dyDescent="0.4">
      <c r="B30" s="3" t="s">
        <v>55</v>
      </c>
      <c r="C30" s="3"/>
      <c r="D30" s="3"/>
      <c r="E30" s="3"/>
      <c r="F30" s="3"/>
      <c r="G3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06860-B586-4A91-80A8-D1677621FE34}">
  <dimension ref="A1:D19"/>
  <sheetViews>
    <sheetView tabSelected="1" workbookViewId="0">
      <selection activeCell="F19" sqref="F19"/>
    </sheetView>
  </sheetViews>
  <sheetFormatPr defaultRowHeight="14.5" x14ac:dyDescent="0.35"/>
  <cols>
    <col min="1" max="1" width="32.36328125" bestFit="1" customWidth="1"/>
  </cols>
  <sheetData>
    <row r="1" spans="1:4" x14ac:dyDescent="0.35">
      <c r="B1" t="s">
        <v>70</v>
      </c>
      <c r="C1" t="s">
        <v>71</v>
      </c>
      <c r="D1" t="s">
        <v>72</v>
      </c>
    </row>
    <row r="2" spans="1:4" x14ac:dyDescent="0.35">
      <c r="A2" t="s">
        <v>64</v>
      </c>
      <c r="B2">
        <v>2000</v>
      </c>
      <c r="C2">
        <v>2000</v>
      </c>
      <c r="D2">
        <v>1000</v>
      </c>
    </row>
    <row r="3" spans="1:4" x14ac:dyDescent="0.35">
      <c r="A3" t="s">
        <v>65</v>
      </c>
      <c r="B3">
        <v>100</v>
      </c>
      <c r="C3">
        <v>50</v>
      </c>
      <c r="D3">
        <v>80</v>
      </c>
    </row>
    <row r="4" spans="1:4" x14ac:dyDescent="0.35">
      <c r="A4" t="s">
        <v>66</v>
      </c>
      <c r="B4">
        <v>150</v>
      </c>
      <c r="C4">
        <v>135</v>
      </c>
      <c r="D4">
        <v>125</v>
      </c>
    </row>
    <row r="5" spans="1:4" x14ac:dyDescent="0.35">
      <c r="A5" t="s">
        <v>67</v>
      </c>
      <c r="B5">
        <v>50</v>
      </c>
      <c r="C5">
        <v>25</v>
      </c>
      <c r="D5">
        <v>40</v>
      </c>
    </row>
    <row r="7" spans="1:4" x14ac:dyDescent="0.35">
      <c r="A7" t="s">
        <v>68</v>
      </c>
      <c r="B7">
        <v>5000</v>
      </c>
    </row>
    <row r="8" spans="1:4" x14ac:dyDescent="0.35">
      <c r="A8" t="s">
        <v>69</v>
      </c>
      <c r="B8">
        <v>0.2</v>
      </c>
    </row>
    <row r="10" spans="1:4" x14ac:dyDescent="0.35">
      <c r="A10" t="s">
        <v>73</v>
      </c>
    </row>
    <row r="11" spans="1:4" x14ac:dyDescent="0.35">
      <c r="B11" t="s">
        <v>70</v>
      </c>
      <c r="C11" t="s">
        <v>71</v>
      </c>
      <c r="D11" t="s">
        <v>72</v>
      </c>
    </row>
    <row r="12" spans="1:4" x14ac:dyDescent="0.35">
      <c r="A12" t="s">
        <v>74</v>
      </c>
      <c r="B12">
        <v>44</v>
      </c>
      <c r="C12">
        <v>60</v>
      </c>
      <c r="D12">
        <v>32</v>
      </c>
    </row>
    <row r="14" spans="1:4" x14ac:dyDescent="0.35">
      <c r="A14" t="s">
        <v>75</v>
      </c>
      <c r="B14">
        <f>(B3*B2)+(C3*C2)+(D3*D2)</f>
        <v>380000</v>
      </c>
    </row>
    <row r="15" spans="1:4" x14ac:dyDescent="0.35">
      <c r="A15" t="s">
        <v>76</v>
      </c>
      <c r="B15">
        <f>((B2/B12)*B4)+((C2/C12)*C4)+((D2/D12)*D4)</f>
        <v>15224.431818181818</v>
      </c>
    </row>
    <row r="16" spans="1:4" x14ac:dyDescent="0.35">
      <c r="A16" t="s">
        <v>77</v>
      </c>
      <c r="B16">
        <f>((B12/2)*B8*B3)+((C12/2)*B8*C3)+((D12/2)*B8*D3)</f>
        <v>996</v>
      </c>
    </row>
    <row r="17" spans="1:2" x14ac:dyDescent="0.35">
      <c r="A17" t="s">
        <v>78</v>
      </c>
      <c r="B17">
        <f>(B12*B5)+(C12*C5)+(D12*D5)</f>
        <v>4980</v>
      </c>
    </row>
    <row r="19" spans="1:2" x14ac:dyDescent="0.35">
      <c r="A19" t="s">
        <v>102</v>
      </c>
      <c r="B19">
        <f>B14+B16+B15</f>
        <v>396220.43181818182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979F-9E93-4CD8-9435-FF395DE20245}">
  <dimension ref="A1:G30"/>
  <sheetViews>
    <sheetView showGridLines="0" topLeftCell="A2" workbookViewId="0"/>
  </sheetViews>
  <sheetFormatPr defaultRowHeight="14.5" x14ac:dyDescent="0.35"/>
  <cols>
    <col min="1" max="1" width="2.1796875" customWidth="1"/>
    <col min="2" max="2" width="16.453125" bestFit="1" customWidth="1"/>
    <col min="3" max="3" width="22" bestFit="1" customWidth="1"/>
    <col min="4" max="4" width="12.453125" bestFit="1" customWidth="1"/>
    <col min="5" max="5" width="13.26953125" bestFit="1" customWidth="1"/>
    <col min="6" max="6" width="10" bestFit="1" customWidth="1"/>
    <col min="7" max="7" width="5.453125" bestFit="1" customWidth="1"/>
  </cols>
  <sheetData>
    <row r="1" spans="1:5" x14ac:dyDescent="0.35">
      <c r="A1" s="2" t="s">
        <v>16</v>
      </c>
    </row>
    <row r="2" spans="1:5" x14ac:dyDescent="0.35">
      <c r="A2" s="2" t="s">
        <v>17</v>
      </c>
    </row>
    <row r="3" spans="1:5" x14ac:dyDescent="0.35">
      <c r="A3" s="2" t="s">
        <v>60</v>
      </c>
    </row>
    <row r="4" spans="1:5" x14ac:dyDescent="0.35">
      <c r="A4" s="2" t="s">
        <v>18</v>
      </c>
    </row>
    <row r="5" spans="1:5" x14ac:dyDescent="0.35">
      <c r="A5" s="2" t="s">
        <v>19</v>
      </c>
    </row>
    <row r="6" spans="1:5" x14ac:dyDescent="0.35">
      <c r="A6" s="2"/>
      <c r="B6" t="s">
        <v>56</v>
      </c>
    </row>
    <row r="7" spans="1:5" x14ac:dyDescent="0.35">
      <c r="A7" s="2"/>
      <c r="B7" t="s">
        <v>57</v>
      </c>
    </row>
    <row r="8" spans="1:5" x14ac:dyDescent="0.35">
      <c r="A8" s="2"/>
      <c r="B8" t="s">
        <v>58</v>
      </c>
    </row>
    <row r="9" spans="1:5" x14ac:dyDescent="0.35">
      <c r="A9" s="2" t="s">
        <v>22</v>
      </c>
    </row>
    <row r="10" spans="1:5" x14ac:dyDescent="0.35">
      <c r="B10" t="s">
        <v>23</v>
      </c>
    </row>
    <row r="11" spans="1:5" x14ac:dyDescent="0.35">
      <c r="B11" t="s">
        <v>25</v>
      </c>
    </row>
    <row r="14" spans="1:5" ht="15" thickBot="1" x14ac:dyDescent="0.4">
      <c r="A14" t="s">
        <v>26</v>
      </c>
    </row>
    <row r="15" spans="1:5" ht="15" thickBot="1" x14ac:dyDescent="0.4">
      <c r="B15" s="4" t="s">
        <v>27</v>
      </c>
      <c r="C15" s="4" t="s">
        <v>28</v>
      </c>
      <c r="D15" s="4" t="s">
        <v>29</v>
      </c>
      <c r="E15" s="4" t="s">
        <v>30</v>
      </c>
    </row>
    <row r="16" spans="1:5" ht="15" thickBot="1" x14ac:dyDescent="0.4">
      <c r="B16" s="3" t="s">
        <v>38</v>
      </c>
      <c r="C16" s="3" t="s">
        <v>39</v>
      </c>
      <c r="D16" s="6">
        <v>3700</v>
      </c>
      <c r="E16" s="6">
        <v>4000</v>
      </c>
    </row>
    <row r="19" spans="1:7" ht="15" thickBot="1" x14ac:dyDescent="0.4">
      <c r="A19" t="s">
        <v>31</v>
      </c>
    </row>
    <row r="20" spans="1:7" ht="15" thickBot="1" x14ac:dyDescent="0.4">
      <c r="B20" s="4" t="s">
        <v>27</v>
      </c>
      <c r="C20" s="4" t="s">
        <v>28</v>
      </c>
      <c r="D20" s="4" t="s">
        <v>29</v>
      </c>
      <c r="E20" s="4" t="s">
        <v>30</v>
      </c>
      <c r="F20" s="4" t="s">
        <v>32</v>
      </c>
    </row>
    <row r="21" spans="1:7" x14ac:dyDescent="0.35">
      <c r="B21" s="5" t="s">
        <v>40</v>
      </c>
      <c r="C21" s="5" t="s">
        <v>41</v>
      </c>
      <c r="D21" s="7">
        <v>500</v>
      </c>
      <c r="E21" s="7">
        <v>800</v>
      </c>
      <c r="F21" s="5" t="s">
        <v>32</v>
      </c>
    </row>
    <row r="22" spans="1:7" ht="15" thickBot="1" x14ac:dyDescent="0.4">
      <c r="B22" s="3" t="s">
        <v>42</v>
      </c>
      <c r="C22" s="3" t="s">
        <v>43</v>
      </c>
      <c r="D22" s="6">
        <v>150</v>
      </c>
      <c r="E22" s="6">
        <v>0</v>
      </c>
      <c r="F22" s="3" t="s">
        <v>32</v>
      </c>
    </row>
    <row r="25" spans="1:7" ht="15" thickBot="1" x14ac:dyDescent="0.4">
      <c r="A25" t="s">
        <v>33</v>
      </c>
    </row>
    <row r="26" spans="1:7" ht="15" thickBot="1" x14ac:dyDescent="0.4">
      <c r="B26" s="4" t="s">
        <v>27</v>
      </c>
      <c r="C26" s="4" t="s">
        <v>28</v>
      </c>
      <c r="D26" s="4" t="s">
        <v>34</v>
      </c>
      <c r="E26" s="4" t="s">
        <v>35</v>
      </c>
      <c r="F26" s="4" t="s">
        <v>36</v>
      </c>
      <c r="G26" s="4" t="s">
        <v>37</v>
      </c>
    </row>
    <row r="27" spans="1:7" x14ac:dyDescent="0.35">
      <c r="B27" s="5" t="s">
        <v>44</v>
      </c>
      <c r="C27" s="5" t="s">
        <v>45</v>
      </c>
      <c r="D27" s="7">
        <v>800</v>
      </c>
      <c r="E27" s="5" t="s">
        <v>46</v>
      </c>
      <c r="F27" s="5" t="s">
        <v>47</v>
      </c>
      <c r="G27" s="5">
        <v>100</v>
      </c>
    </row>
    <row r="28" spans="1:7" x14ac:dyDescent="0.35">
      <c r="B28" s="5" t="s">
        <v>48</v>
      </c>
      <c r="C28" s="5" t="s">
        <v>49</v>
      </c>
      <c r="D28" s="7">
        <v>400</v>
      </c>
      <c r="E28" s="5" t="s">
        <v>50</v>
      </c>
      <c r="F28" s="5" t="s">
        <v>51</v>
      </c>
      <c r="G28" s="5">
        <v>0</v>
      </c>
    </row>
    <row r="29" spans="1:7" x14ac:dyDescent="0.35">
      <c r="B29" s="5" t="s">
        <v>52</v>
      </c>
      <c r="C29" s="5" t="s">
        <v>53</v>
      </c>
      <c r="D29" s="7">
        <v>100</v>
      </c>
      <c r="E29" s="5" t="s">
        <v>54</v>
      </c>
      <c r="F29" s="5" t="s">
        <v>51</v>
      </c>
      <c r="G29" s="5">
        <v>0</v>
      </c>
    </row>
    <row r="30" spans="1:7" ht="15" thickBot="1" x14ac:dyDescent="0.4">
      <c r="B30" s="3" t="s">
        <v>55</v>
      </c>
      <c r="C30" s="3"/>
      <c r="D30" s="3"/>
      <c r="E30" s="3"/>
      <c r="F30" s="3"/>
      <c r="G3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197A-CD4A-4236-9DBC-74E6B0010DB3}">
  <dimension ref="A1:G30"/>
  <sheetViews>
    <sheetView showGridLines="0" topLeftCell="A7" workbookViewId="0"/>
  </sheetViews>
  <sheetFormatPr defaultRowHeight="14.5" x14ac:dyDescent="0.35"/>
  <cols>
    <col min="1" max="1" width="2.1796875" customWidth="1"/>
    <col min="2" max="2" width="16.453125" bestFit="1" customWidth="1"/>
    <col min="3" max="3" width="22" bestFit="1" customWidth="1"/>
    <col min="4" max="4" width="12.453125" bestFit="1" customWidth="1"/>
    <col min="5" max="5" width="13.26953125" bestFit="1" customWidth="1"/>
    <col min="6" max="6" width="10" bestFit="1" customWidth="1"/>
    <col min="7" max="7" width="5.453125" bestFit="1" customWidth="1"/>
  </cols>
  <sheetData>
    <row r="1" spans="1:5" x14ac:dyDescent="0.35">
      <c r="A1" s="2" t="s">
        <v>16</v>
      </c>
    </row>
    <row r="2" spans="1:5" x14ac:dyDescent="0.35">
      <c r="A2" s="2" t="s">
        <v>17</v>
      </c>
    </row>
    <row r="3" spans="1:5" x14ac:dyDescent="0.35">
      <c r="A3" s="2" t="s">
        <v>61</v>
      </c>
    </row>
    <row r="4" spans="1:5" x14ac:dyDescent="0.35">
      <c r="A4" s="2" t="s">
        <v>18</v>
      </c>
    </row>
    <row r="5" spans="1:5" x14ac:dyDescent="0.35">
      <c r="A5" s="2" t="s">
        <v>19</v>
      </c>
    </row>
    <row r="6" spans="1:5" x14ac:dyDescent="0.35">
      <c r="A6" s="2"/>
      <c r="B6" t="s">
        <v>56</v>
      </c>
    </row>
    <row r="7" spans="1:5" x14ac:dyDescent="0.35">
      <c r="A7" s="2"/>
      <c r="B7" t="s">
        <v>21</v>
      </c>
    </row>
    <row r="8" spans="1:5" x14ac:dyDescent="0.35">
      <c r="A8" s="2"/>
      <c r="B8" t="s">
        <v>62</v>
      </c>
    </row>
    <row r="9" spans="1:5" x14ac:dyDescent="0.35">
      <c r="A9" s="2" t="s">
        <v>22</v>
      </c>
    </row>
    <row r="10" spans="1:5" x14ac:dyDescent="0.35">
      <c r="B10" t="s">
        <v>23</v>
      </c>
    </row>
    <row r="11" spans="1:5" x14ac:dyDescent="0.35">
      <c r="B11" t="s">
        <v>25</v>
      </c>
    </row>
    <row r="14" spans="1:5" ht="15" thickBot="1" x14ac:dyDescent="0.4">
      <c r="A14" t="s">
        <v>26</v>
      </c>
    </row>
    <row r="15" spans="1:5" ht="15" thickBot="1" x14ac:dyDescent="0.4">
      <c r="B15" s="4" t="s">
        <v>27</v>
      </c>
      <c r="C15" s="4" t="s">
        <v>28</v>
      </c>
      <c r="D15" s="4" t="s">
        <v>29</v>
      </c>
      <c r="E15" s="4" t="s">
        <v>30</v>
      </c>
    </row>
    <row r="16" spans="1:5" ht="15" thickBot="1" x14ac:dyDescent="0.4">
      <c r="B16" s="3" t="s">
        <v>38</v>
      </c>
      <c r="C16" s="3" t="s">
        <v>39</v>
      </c>
      <c r="D16" s="6">
        <v>4000</v>
      </c>
      <c r="E16" s="6">
        <v>4800</v>
      </c>
    </row>
    <row r="19" spans="1:7" ht="15" thickBot="1" x14ac:dyDescent="0.4">
      <c r="A19" t="s">
        <v>31</v>
      </c>
    </row>
    <row r="20" spans="1:7" ht="15" thickBot="1" x14ac:dyDescent="0.4">
      <c r="B20" s="4" t="s">
        <v>27</v>
      </c>
      <c r="C20" s="4" t="s">
        <v>28</v>
      </c>
      <c r="D20" s="4" t="s">
        <v>29</v>
      </c>
      <c r="E20" s="4" t="s">
        <v>30</v>
      </c>
      <c r="F20" s="4" t="s">
        <v>32</v>
      </c>
    </row>
    <row r="21" spans="1:7" x14ac:dyDescent="0.35">
      <c r="B21" s="5" t="s">
        <v>40</v>
      </c>
      <c r="C21" s="5" t="s">
        <v>41</v>
      </c>
      <c r="D21" s="7">
        <v>800</v>
      </c>
      <c r="E21" s="7">
        <v>0</v>
      </c>
      <c r="F21" s="5" t="s">
        <v>32</v>
      </c>
    </row>
    <row r="22" spans="1:7" ht="15" thickBot="1" x14ac:dyDescent="0.4">
      <c r="B22" s="3" t="s">
        <v>42</v>
      </c>
      <c r="C22" s="3" t="s">
        <v>43</v>
      </c>
      <c r="D22" s="6">
        <v>0</v>
      </c>
      <c r="E22" s="6">
        <v>600</v>
      </c>
      <c r="F22" s="3" t="s">
        <v>32</v>
      </c>
    </row>
    <row r="25" spans="1:7" ht="15" thickBot="1" x14ac:dyDescent="0.4">
      <c r="A25" t="s">
        <v>33</v>
      </c>
    </row>
    <row r="26" spans="1:7" ht="15" thickBot="1" x14ac:dyDescent="0.4">
      <c r="B26" s="4" t="s">
        <v>27</v>
      </c>
      <c r="C26" s="4" t="s">
        <v>28</v>
      </c>
      <c r="D26" s="4" t="s">
        <v>34</v>
      </c>
      <c r="E26" s="4" t="s">
        <v>35</v>
      </c>
      <c r="F26" s="4" t="s">
        <v>36</v>
      </c>
      <c r="G26" s="4" t="s">
        <v>37</v>
      </c>
    </row>
    <row r="27" spans="1:7" x14ac:dyDescent="0.35">
      <c r="B27" s="5" t="s">
        <v>44</v>
      </c>
      <c r="C27" s="5" t="s">
        <v>45</v>
      </c>
      <c r="D27" s="7">
        <v>900</v>
      </c>
      <c r="E27" s="5" t="s">
        <v>46</v>
      </c>
      <c r="F27" s="5" t="s">
        <v>51</v>
      </c>
      <c r="G27" s="5">
        <v>0</v>
      </c>
    </row>
    <row r="28" spans="1:7" x14ac:dyDescent="0.35">
      <c r="B28" s="5" t="s">
        <v>48</v>
      </c>
      <c r="C28" s="5" t="s">
        <v>49</v>
      </c>
      <c r="D28" s="7">
        <v>200</v>
      </c>
      <c r="E28" s="5" t="s">
        <v>50</v>
      </c>
      <c r="F28" s="5" t="s">
        <v>47</v>
      </c>
      <c r="G28" s="5">
        <v>100</v>
      </c>
    </row>
    <row r="29" spans="1:7" x14ac:dyDescent="0.35">
      <c r="B29" s="5" t="s">
        <v>52</v>
      </c>
      <c r="C29" s="5" t="s">
        <v>53</v>
      </c>
      <c r="D29" s="7">
        <v>150</v>
      </c>
      <c r="E29" s="5" t="s">
        <v>54</v>
      </c>
      <c r="F29" s="5" t="s">
        <v>47</v>
      </c>
      <c r="G29" s="5">
        <v>50</v>
      </c>
    </row>
    <row r="30" spans="1:7" ht="15" thickBot="1" x14ac:dyDescent="0.4">
      <c r="B30" s="3" t="s">
        <v>55</v>
      </c>
      <c r="C30" s="3"/>
      <c r="D30" s="3"/>
      <c r="E30" s="3"/>
      <c r="F30" s="3"/>
      <c r="G3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73BA-C19A-4B5D-9174-87B7C77A6602}">
  <dimension ref="A1:G30"/>
  <sheetViews>
    <sheetView showGridLines="0" topLeftCell="A17" workbookViewId="0"/>
  </sheetViews>
  <sheetFormatPr defaultRowHeight="14.5" x14ac:dyDescent="0.35"/>
  <cols>
    <col min="1" max="1" width="2.1796875" customWidth="1"/>
    <col min="2" max="2" width="16.453125" bestFit="1" customWidth="1"/>
    <col min="3" max="3" width="22" bestFit="1" customWidth="1"/>
    <col min="4" max="4" width="12.453125" bestFit="1" customWidth="1"/>
    <col min="5" max="5" width="13.26953125" bestFit="1" customWidth="1"/>
    <col min="6" max="6" width="10" bestFit="1" customWidth="1"/>
    <col min="7" max="7" width="5.453125" bestFit="1" customWidth="1"/>
  </cols>
  <sheetData>
    <row r="1" spans="1:5" x14ac:dyDescent="0.35">
      <c r="A1" s="2" t="s">
        <v>16</v>
      </c>
    </row>
    <row r="2" spans="1:5" x14ac:dyDescent="0.35">
      <c r="A2" s="2" t="s">
        <v>17</v>
      </c>
    </row>
    <row r="3" spans="1:5" x14ac:dyDescent="0.35">
      <c r="A3" s="2" t="s">
        <v>63</v>
      </c>
    </row>
    <row r="4" spans="1:5" x14ac:dyDescent="0.35">
      <c r="A4" s="2" t="s">
        <v>18</v>
      </c>
    </row>
    <row r="5" spans="1:5" x14ac:dyDescent="0.35">
      <c r="A5" s="2" t="s">
        <v>19</v>
      </c>
    </row>
    <row r="6" spans="1:5" x14ac:dyDescent="0.35">
      <c r="A6" s="2"/>
      <c r="B6" t="s">
        <v>56</v>
      </c>
    </row>
    <row r="7" spans="1:5" x14ac:dyDescent="0.35">
      <c r="A7" s="2"/>
      <c r="B7" t="s">
        <v>57</v>
      </c>
    </row>
    <row r="8" spans="1:5" x14ac:dyDescent="0.35">
      <c r="A8" s="2"/>
      <c r="B8" t="s">
        <v>58</v>
      </c>
    </row>
    <row r="9" spans="1:5" x14ac:dyDescent="0.35">
      <c r="A9" s="2" t="s">
        <v>22</v>
      </c>
    </row>
    <row r="10" spans="1:5" x14ac:dyDescent="0.35">
      <c r="B10" t="s">
        <v>23</v>
      </c>
    </row>
    <row r="11" spans="1:5" x14ac:dyDescent="0.35">
      <c r="B11" t="s">
        <v>25</v>
      </c>
    </row>
    <row r="14" spans="1:5" ht="15" thickBot="1" x14ac:dyDescent="0.4">
      <c r="A14" t="s">
        <v>26</v>
      </c>
    </row>
    <row r="15" spans="1:5" ht="15" thickBot="1" x14ac:dyDescent="0.4">
      <c r="B15" s="4" t="s">
        <v>27</v>
      </c>
      <c r="C15" s="4" t="s">
        <v>28</v>
      </c>
      <c r="D15" s="4" t="s">
        <v>29</v>
      </c>
      <c r="E15" s="4" t="s">
        <v>30</v>
      </c>
    </row>
    <row r="16" spans="1:5" ht="15" thickBot="1" x14ac:dyDescent="0.4">
      <c r="B16" s="3" t="s">
        <v>38</v>
      </c>
      <c r="C16" s="3" t="s">
        <v>39</v>
      </c>
      <c r="D16" s="6">
        <v>4800</v>
      </c>
      <c r="E16" s="6">
        <v>3700</v>
      </c>
    </row>
    <row r="19" spans="1:7" ht="15" thickBot="1" x14ac:dyDescent="0.4">
      <c r="A19" t="s">
        <v>31</v>
      </c>
    </row>
    <row r="20" spans="1:7" ht="15" thickBot="1" x14ac:dyDescent="0.4">
      <c r="B20" s="4" t="s">
        <v>27</v>
      </c>
      <c r="C20" s="4" t="s">
        <v>28</v>
      </c>
      <c r="D20" s="4" t="s">
        <v>29</v>
      </c>
      <c r="E20" s="4" t="s">
        <v>30</v>
      </c>
      <c r="F20" s="4" t="s">
        <v>32</v>
      </c>
    </row>
    <row r="21" spans="1:7" x14ac:dyDescent="0.35">
      <c r="B21" s="5" t="s">
        <v>40</v>
      </c>
      <c r="C21" s="5" t="s">
        <v>41</v>
      </c>
      <c r="D21" s="7">
        <v>0</v>
      </c>
      <c r="E21" s="7">
        <v>500</v>
      </c>
      <c r="F21" s="5" t="s">
        <v>32</v>
      </c>
    </row>
    <row r="22" spans="1:7" ht="15" thickBot="1" x14ac:dyDescent="0.4">
      <c r="B22" s="3" t="s">
        <v>42</v>
      </c>
      <c r="C22" s="3" t="s">
        <v>43</v>
      </c>
      <c r="D22" s="6">
        <v>600</v>
      </c>
      <c r="E22" s="6">
        <v>150</v>
      </c>
      <c r="F22" s="3" t="s">
        <v>32</v>
      </c>
    </row>
    <row r="25" spans="1:7" ht="15" thickBot="1" x14ac:dyDescent="0.4">
      <c r="A25" t="s">
        <v>33</v>
      </c>
    </row>
    <row r="26" spans="1:7" ht="15" thickBot="1" x14ac:dyDescent="0.4">
      <c r="B26" s="4" t="s">
        <v>27</v>
      </c>
      <c r="C26" s="4" t="s">
        <v>28</v>
      </c>
      <c r="D26" s="4" t="s">
        <v>34</v>
      </c>
      <c r="E26" s="4" t="s">
        <v>35</v>
      </c>
      <c r="F26" s="4" t="s">
        <v>36</v>
      </c>
      <c r="G26" s="4" t="s">
        <v>37</v>
      </c>
    </row>
    <row r="27" spans="1:7" x14ac:dyDescent="0.35">
      <c r="B27" s="5" t="s">
        <v>44</v>
      </c>
      <c r="C27" s="5" t="s">
        <v>45</v>
      </c>
      <c r="D27" s="7">
        <v>725</v>
      </c>
      <c r="E27" s="5" t="s">
        <v>46</v>
      </c>
      <c r="F27" s="5" t="s">
        <v>47</v>
      </c>
      <c r="G27" s="5">
        <v>175</v>
      </c>
    </row>
    <row r="28" spans="1:7" x14ac:dyDescent="0.35">
      <c r="B28" s="5" t="s">
        <v>48</v>
      </c>
      <c r="C28" s="5" t="s">
        <v>49</v>
      </c>
      <c r="D28" s="7">
        <v>300</v>
      </c>
      <c r="E28" s="5" t="s">
        <v>50</v>
      </c>
      <c r="F28" s="5" t="s">
        <v>51</v>
      </c>
      <c r="G28" s="5">
        <v>0</v>
      </c>
    </row>
    <row r="29" spans="1:7" x14ac:dyDescent="0.35">
      <c r="B29" s="5" t="s">
        <v>52</v>
      </c>
      <c r="C29" s="5" t="s">
        <v>53</v>
      </c>
      <c r="D29" s="7">
        <v>100</v>
      </c>
      <c r="E29" s="5" t="s">
        <v>54</v>
      </c>
      <c r="F29" s="5" t="s">
        <v>51</v>
      </c>
      <c r="G29" s="5">
        <v>0</v>
      </c>
    </row>
    <row r="30" spans="1:7" ht="15" thickBot="1" x14ac:dyDescent="0.4">
      <c r="B30" s="3" t="s">
        <v>55</v>
      </c>
      <c r="C30" s="3"/>
      <c r="D30" s="3"/>
      <c r="E30" s="3"/>
      <c r="F30" s="3"/>
      <c r="G3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9FCC-2C52-4A17-92B0-1A92FCA14111}">
  <dimension ref="A1:D16"/>
  <sheetViews>
    <sheetView workbookViewId="0">
      <selection activeCell="B9" sqref="B9"/>
    </sheetView>
  </sheetViews>
  <sheetFormatPr defaultRowHeight="14.5" x14ac:dyDescent="0.35"/>
  <cols>
    <col min="1" max="1" width="14.54296875" bestFit="1" customWidth="1"/>
    <col min="2" max="2" width="10" style="1" bestFit="1" customWidth="1"/>
    <col min="3" max="3" width="11.81640625" style="1" bestFit="1" customWidth="1"/>
  </cols>
  <sheetData>
    <row r="1" spans="1:4" x14ac:dyDescent="0.35">
      <c r="B1" s="1" t="s">
        <v>4</v>
      </c>
      <c r="C1" s="1" t="s">
        <v>5</v>
      </c>
      <c r="D1" t="s">
        <v>6</v>
      </c>
    </row>
    <row r="2" spans="1:4" x14ac:dyDescent="0.35">
      <c r="A2" t="s">
        <v>0</v>
      </c>
      <c r="B2" s="1">
        <v>5</v>
      </c>
      <c r="C2" s="1">
        <v>8</v>
      </c>
    </row>
    <row r="3" spans="1:4" x14ac:dyDescent="0.35">
      <c r="A3" t="s">
        <v>1</v>
      </c>
      <c r="B3" s="1">
        <v>1</v>
      </c>
      <c r="C3" s="1">
        <v>1.5</v>
      </c>
      <c r="D3">
        <v>900</v>
      </c>
    </row>
    <row r="4" spans="1:4" x14ac:dyDescent="0.35">
      <c r="A4" t="s">
        <v>2</v>
      </c>
      <c r="B4" s="1">
        <v>0.5</v>
      </c>
      <c r="C4" s="1">
        <v>0.33333333333333331</v>
      </c>
      <c r="D4">
        <v>300</v>
      </c>
    </row>
    <row r="5" spans="1:4" x14ac:dyDescent="0.35">
      <c r="A5" t="s">
        <v>3</v>
      </c>
      <c r="B5" s="1">
        <v>0.125</v>
      </c>
      <c r="C5" s="1">
        <v>0.25</v>
      </c>
      <c r="D5">
        <v>100</v>
      </c>
    </row>
    <row r="7" spans="1:4" x14ac:dyDescent="0.35">
      <c r="A7" t="s">
        <v>7</v>
      </c>
    </row>
    <row r="8" spans="1:4" x14ac:dyDescent="0.35">
      <c r="B8" s="1" t="s">
        <v>8</v>
      </c>
      <c r="C8" s="1" t="s">
        <v>9</v>
      </c>
    </row>
    <row r="9" spans="1:4" x14ac:dyDescent="0.35">
      <c r="A9" t="s">
        <v>10</v>
      </c>
      <c r="B9" s="1">
        <v>500</v>
      </c>
      <c r="C9" s="1">
        <v>150</v>
      </c>
    </row>
    <row r="11" spans="1:4" x14ac:dyDescent="0.35">
      <c r="A11" t="s">
        <v>11</v>
      </c>
      <c r="B11" s="1">
        <f>(B2*B9)+(C2*C9)</f>
        <v>3700</v>
      </c>
    </row>
    <row r="13" spans="1:4" x14ac:dyDescent="0.35">
      <c r="A13" t="s">
        <v>12</v>
      </c>
      <c r="B13" s="1" t="s">
        <v>14</v>
      </c>
      <c r="C13" s="1" t="s">
        <v>15</v>
      </c>
    </row>
    <row r="14" spans="1:4" x14ac:dyDescent="0.35">
      <c r="A14" t="s">
        <v>1</v>
      </c>
      <c r="B14" s="1">
        <f>(B3*B9)+(C3*C9)</f>
        <v>725</v>
      </c>
      <c r="C14" s="1">
        <v>900</v>
      </c>
    </row>
    <row r="15" spans="1:4" x14ac:dyDescent="0.35">
      <c r="A15" t="s">
        <v>2</v>
      </c>
      <c r="B15" s="1">
        <f>(B4*B9)+(C9*C4)</f>
        <v>300</v>
      </c>
      <c r="C15" s="1">
        <v>300</v>
      </c>
    </row>
    <row r="16" spans="1:4" x14ac:dyDescent="0.35">
      <c r="A16" t="s">
        <v>13</v>
      </c>
      <c r="B16" s="1">
        <f>(B5*B9)+(C5*C9)</f>
        <v>100</v>
      </c>
      <c r="C16" s="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FBA28-E804-4FB0-BD4B-9E213D8A52CA}">
  <dimension ref="A1:G29"/>
  <sheetViews>
    <sheetView showGridLines="0" topLeftCell="A6" workbookViewId="0"/>
  </sheetViews>
  <sheetFormatPr defaultRowHeight="14.5" x14ac:dyDescent="0.35"/>
  <cols>
    <col min="1" max="1" width="2.1796875" customWidth="1"/>
    <col min="2" max="2" width="18.54296875" bestFit="1" customWidth="1"/>
    <col min="3" max="3" width="37.90625" bestFit="1" customWidth="1"/>
    <col min="4" max="4" width="12.453125" bestFit="1" customWidth="1"/>
    <col min="5" max="5" width="12" bestFit="1" customWidth="1"/>
    <col min="6" max="6" width="10" bestFit="1" customWidth="1"/>
    <col min="7" max="7" width="5.453125" bestFit="1" customWidth="1"/>
  </cols>
  <sheetData>
    <row r="1" spans="1:5" x14ac:dyDescent="0.35">
      <c r="A1" s="2" t="s">
        <v>16</v>
      </c>
    </row>
    <row r="2" spans="1:5" x14ac:dyDescent="0.35">
      <c r="A2" s="2" t="s">
        <v>79</v>
      </c>
    </row>
    <row r="3" spans="1:5" x14ac:dyDescent="0.35">
      <c r="A3" s="2" t="s">
        <v>80</v>
      </c>
    </row>
    <row r="4" spans="1:5" x14ac:dyDescent="0.35">
      <c r="A4" s="2" t="s">
        <v>18</v>
      </c>
    </row>
    <row r="5" spans="1:5" x14ac:dyDescent="0.35">
      <c r="A5" s="2" t="s">
        <v>19</v>
      </c>
    </row>
    <row r="6" spans="1:5" x14ac:dyDescent="0.35">
      <c r="A6" s="2"/>
      <c r="B6" t="s">
        <v>20</v>
      </c>
    </row>
    <row r="7" spans="1:5" x14ac:dyDescent="0.35">
      <c r="A7" s="2"/>
      <c r="B7" t="s">
        <v>57</v>
      </c>
    </row>
    <row r="8" spans="1:5" x14ac:dyDescent="0.35">
      <c r="A8" s="2"/>
      <c r="B8" t="s">
        <v>81</v>
      </c>
    </row>
    <row r="9" spans="1:5" x14ac:dyDescent="0.35">
      <c r="A9" s="2" t="s">
        <v>22</v>
      </c>
    </row>
    <row r="10" spans="1:5" x14ac:dyDescent="0.35">
      <c r="B10" t="s">
        <v>23</v>
      </c>
    </row>
    <row r="11" spans="1:5" x14ac:dyDescent="0.35">
      <c r="B11" t="s">
        <v>24</v>
      </c>
    </row>
    <row r="12" spans="1:5" x14ac:dyDescent="0.35">
      <c r="B12" t="s">
        <v>25</v>
      </c>
    </row>
    <row r="14" spans="1:5" ht="15" thickBot="1" x14ac:dyDescent="0.4">
      <c r="A14" t="s">
        <v>82</v>
      </c>
    </row>
    <row r="15" spans="1:5" ht="15" thickBot="1" x14ac:dyDescent="0.4">
      <c r="B15" s="4" t="s">
        <v>27</v>
      </c>
      <c r="C15" s="4" t="s">
        <v>28</v>
      </c>
      <c r="D15" s="4" t="s">
        <v>29</v>
      </c>
      <c r="E15" s="4" t="s">
        <v>30</v>
      </c>
    </row>
    <row r="16" spans="1:5" ht="15" thickBot="1" x14ac:dyDescent="0.4">
      <c r="B16" s="3" t="s">
        <v>83</v>
      </c>
      <c r="C16" s="3" t="s">
        <v>84</v>
      </c>
      <c r="D16" s="8">
        <v>0</v>
      </c>
      <c r="E16" s="8">
        <v>0</v>
      </c>
    </row>
    <row r="19" spans="1:7" ht="15" thickBot="1" x14ac:dyDescent="0.4">
      <c r="A19" t="s">
        <v>31</v>
      </c>
    </row>
    <row r="20" spans="1:7" ht="15" thickBot="1" x14ac:dyDescent="0.4">
      <c r="B20" s="4" t="s">
        <v>27</v>
      </c>
      <c r="C20" s="4" t="s">
        <v>28</v>
      </c>
      <c r="D20" s="4" t="s">
        <v>29</v>
      </c>
      <c r="E20" s="4" t="s">
        <v>30</v>
      </c>
      <c r="F20" s="4" t="s">
        <v>32</v>
      </c>
    </row>
    <row r="21" spans="1:7" x14ac:dyDescent="0.35">
      <c r="B21" s="5" t="s">
        <v>85</v>
      </c>
      <c r="C21" s="5" t="s">
        <v>86</v>
      </c>
      <c r="D21" s="9">
        <v>0</v>
      </c>
      <c r="E21" s="9">
        <v>0</v>
      </c>
      <c r="F21" s="5" t="s">
        <v>32</v>
      </c>
    </row>
    <row r="22" spans="1:7" x14ac:dyDescent="0.35">
      <c r="B22" s="5" t="s">
        <v>87</v>
      </c>
      <c r="C22" s="5" t="s">
        <v>88</v>
      </c>
      <c r="D22" s="9">
        <v>0</v>
      </c>
      <c r="E22" s="9">
        <v>0</v>
      </c>
      <c r="F22" s="5" t="s">
        <v>32</v>
      </c>
    </row>
    <row r="23" spans="1:7" ht="15" thickBot="1" x14ac:dyDescent="0.4">
      <c r="B23" s="3" t="s">
        <v>89</v>
      </c>
      <c r="C23" s="3" t="s">
        <v>90</v>
      </c>
      <c r="D23" s="8">
        <v>0</v>
      </c>
      <c r="E23" s="8">
        <v>0</v>
      </c>
      <c r="F23" s="3" t="s">
        <v>32</v>
      </c>
    </row>
    <row r="26" spans="1:7" ht="15" thickBot="1" x14ac:dyDescent="0.4">
      <c r="A26" t="s">
        <v>33</v>
      </c>
    </row>
    <row r="27" spans="1:7" ht="15" thickBot="1" x14ac:dyDescent="0.4">
      <c r="B27" s="4" t="s">
        <v>27</v>
      </c>
      <c r="C27" s="4" t="s">
        <v>28</v>
      </c>
      <c r="D27" s="4" t="s">
        <v>34</v>
      </c>
      <c r="E27" s="4" t="s">
        <v>35</v>
      </c>
      <c r="F27" s="4" t="s">
        <v>36</v>
      </c>
      <c r="G27" s="4" t="s">
        <v>37</v>
      </c>
    </row>
    <row r="28" spans="1:7" x14ac:dyDescent="0.35">
      <c r="B28" s="5" t="s">
        <v>91</v>
      </c>
      <c r="C28" s="5" t="s">
        <v>92</v>
      </c>
      <c r="D28" s="9">
        <v>0</v>
      </c>
      <c r="E28" s="5" t="s">
        <v>93</v>
      </c>
      <c r="F28" s="5" t="s">
        <v>47</v>
      </c>
      <c r="G28" s="5">
        <v>5000</v>
      </c>
    </row>
    <row r="29" spans="1:7" ht="15" thickBot="1" x14ac:dyDescent="0.4">
      <c r="B29" s="3" t="s">
        <v>94</v>
      </c>
      <c r="C29" s="3"/>
      <c r="D29" s="3"/>
      <c r="E29" s="3"/>
      <c r="F29" s="3"/>
      <c r="G29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0716-70B5-4490-B9A6-365861D5E8E0}">
  <dimension ref="A1:G29"/>
  <sheetViews>
    <sheetView showGridLines="0" workbookViewId="0"/>
  </sheetViews>
  <sheetFormatPr defaultRowHeight="14.5" x14ac:dyDescent="0.35"/>
  <cols>
    <col min="1" max="1" width="2.1796875" customWidth="1"/>
    <col min="2" max="2" width="18.54296875" bestFit="1" customWidth="1"/>
    <col min="3" max="3" width="37.90625" bestFit="1" customWidth="1"/>
    <col min="4" max="4" width="12.453125" bestFit="1" customWidth="1"/>
    <col min="5" max="5" width="12" bestFit="1" customWidth="1"/>
    <col min="6" max="6" width="10" bestFit="1" customWidth="1"/>
    <col min="7" max="7" width="5.453125" bestFit="1" customWidth="1"/>
  </cols>
  <sheetData>
    <row r="1" spans="1:5" x14ac:dyDescent="0.35">
      <c r="A1" s="2" t="s">
        <v>16</v>
      </c>
    </row>
    <row r="2" spans="1:5" x14ac:dyDescent="0.35">
      <c r="A2" s="2" t="s">
        <v>79</v>
      </c>
    </row>
    <row r="3" spans="1:5" x14ac:dyDescent="0.35">
      <c r="A3" s="2" t="s">
        <v>95</v>
      </c>
    </row>
    <row r="4" spans="1:5" x14ac:dyDescent="0.35">
      <c r="A4" s="2" t="s">
        <v>18</v>
      </c>
    </row>
    <row r="5" spans="1:5" x14ac:dyDescent="0.35">
      <c r="A5" s="2" t="s">
        <v>19</v>
      </c>
    </row>
    <row r="6" spans="1:5" x14ac:dyDescent="0.35">
      <c r="A6" s="2"/>
      <c r="B6" t="s">
        <v>20</v>
      </c>
    </row>
    <row r="7" spans="1:5" x14ac:dyDescent="0.35">
      <c r="A7" s="2"/>
      <c r="B7" t="s">
        <v>57</v>
      </c>
    </row>
    <row r="8" spans="1:5" x14ac:dyDescent="0.35">
      <c r="A8" s="2"/>
      <c r="B8" t="s">
        <v>81</v>
      </c>
    </row>
    <row r="9" spans="1:5" x14ac:dyDescent="0.35">
      <c r="A9" s="2" t="s">
        <v>22</v>
      </c>
    </row>
    <row r="10" spans="1:5" x14ac:dyDescent="0.35">
      <c r="B10" t="s">
        <v>23</v>
      </c>
    </row>
    <row r="11" spans="1:5" x14ac:dyDescent="0.35">
      <c r="B11" t="s">
        <v>24</v>
      </c>
    </row>
    <row r="12" spans="1:5" x14ac:dyDescent="0.35">
      <c r="B12" t="s">
        <v>25</v>
      </c>
    </row>
    <row r="14" spans="1:5" ht="15" thickBot="1" x14ac:dyDescent="0.4">
      <c r="A14" t="s">
        <v>82</v>
      </c>
    </row>
    <row r="15" spans="1:5" ht="15" thickBot="1" x14ac:dyDescent="0.4">
      <c r="B15" s="4" t="s">
        <v>27</v>
      </c>
      <c r="C15" s="4" t="s">
        <v>28</v>
      </c>
      <c r="D15" s="4" t="s">
        <v>29</v>
      </c>
      <c r="E15" s="4" t="s">
        <v>30</v>
      </c>
    </row>
    <row r="16" spans="1:5" ht="15" thickBot="1" x14ac:dyDescent="0.4">
      <c r="B16" s="3" t="s">
        <v>83</v>
      </c>
      <c r="C16" s="3" t="s">
        <v>84</v>
      </c>
      <c r="D16" s="8">
        <v>0</v>
      </c>
      <c r="E16" s="8">
        <v>0</v>
      </c>
    </row>
    <row r="19" spans="1:7" ht="15" thickBot="1" x14ac:dyDescent="0.4">
      <c r="A19" t="s">
        <v>31</v>
      </c>
    </row>
    <row r="20" spans="1:7" ht="15" thickBot="1" x14ac:dyDescent="0.4">
      <c r="B20" s="4" t="s">
        <v>27</v>
      </c>
      <c r="C20" s="4" t="s">
        <v>28</v>
      </c>
      <c r="D20" s="4" t="s">
        <v>29</v>
      </c>
      <c r="E20" s="4" t="s">
        <v>30</v>
      </c>
      <c r="F20" s="4" t="s">
        <v>32</v>
      </c>
    </row>
    <row r="21" spans="1:7" x14ac:dyDescent="0.35">
      <c r="B21" s="5" t="s">
        <v>85</v>
      </c>
      <c r="C21" s="5" t="s">
        <v>86</v>
      </c>
      <c r="D21" s="9">
        <v>0</v>
      </c>
      <c r="E21" s="9">
        <v>0</v>
      </c>
      <c r="F21" s="5" t="s">
        <v>32</v>
      </c>
    </row>
    <row r="22" spans="1:7" x14ac:dyDescent="0.35">
      <c r="B22" s="5" t="s">
        <v>87</v>
      </c>
      <c r="C22" s="5" t="s">
        <v>88</v>
      </c>
      <c r="D22" s="9">
        <v>0</v>
      </c>
      <c r="E22" s="9">
        <v>0</v>
      </c>
      <c r="F22" s="5" t="s">
        <v>32</v>
      </c>
    </row>
    <row r="23" spans="1:7" ht="15" thickBot="1" x14ac:dyDescent="0.4">
      <c r="B23" s="3" t="s">
        <v>89</v>
      </c>
      <c r="C23" s="3" t="s">
        <v>90</v>
      </c>
      <c r="D23" s="8">
        <v>0</v>
      </c>
      <c r="E23" s="8">
        <v>0</v>
      </c>
      <c r="F23" s="3" t="s">
        <v>32</v>
      </c>
    </row>
    <row r="26" spans="1:7" ht="15" thickBot="1" x14ac:dyDescent="0.4">
      <c r="A26" t="s">
        <v>33</v>
      </c>
    </row>
    <row r="27" spans="1:7" ht="15" thickBot="1" x14ac:dyDescent="0.4">
      <c r="B27" s="4" t="s">
        <v>27</v>
      </c>
      <c r="C27" s="4" t="s">
        <v>28</v>
      </c>
      <c r="D27" s="4" t="s">
        <v>34</v>
      </c>
      <c r="E27" s="4" t="s">
        <v>35</v>
      </c>
      <c r="F27" s="4" t="s">
        <v>36</v>
      </c>
      <c r="G27" s="4" t="s">
        <v>37</v>
      </c>
    </row>
    <row r="28" spans="1:7" x14ac:dyDescent="0.35">
      <c r="B28" s="5" t="s">
        <v>91</v>
      </c>
      <c r="C28" s="5" t="s">
        <v>92</v>
      </c>
      <c r="D28" s="9">
        <v>0</v>
      </c>
      <c r="E28" s="5" t="s">
        <v>93</v>
      </c>
      <c r="F28" s="5" t="s">
        <v>47</v>
      </c>
      <c r="G28" s="5">
        <v>5000</v>
      </c>
    </row>
    <row r="29" spans="1:7" ht="15" thickBot="1" x14ac:dyDescent="0.4">
      <c r="B29" s="3" t="s">
        <v>94</v>
      </c>
      <c r="C29" s="3"/>
      <c r="D29" s="3"/>
      <c r="E29" s="3"/>
      <c r="F29" s="3"/>
      <c r="G2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F0CC-3218-4641-A7E9-027C25D3AC5D}">
  <dimension ref="A1:G32"/>
  <sheetViews>
    <sheetView showGridLines="0" workbookViewId="0"/>
  </sheetViews>
  <sheetFormatPr defaultRowHeight="14.5" x14ac:dyDescent="0.35"/>
  <cols>
    <col min="1" max="1" width="2.1796875" customWidth="1"/>
    <col min="2" max="2" width="18.54296875" bestFit="1" customWidth="1"/>
    <col min="3" max="3" width="37.90625" bestFit="1" customWidth="1"/>
    <col min="4" max="4" width="12.453125" bestFit="1" customWidth="1"/>
    <col min="5" max="5" width="12" bestFit="1" customWidth="1"/>
    <col min="6" max="6" width="10" bestFit="1" customWidth="1"/>
    <col min="7" max="7" width="5.453125" bestFit="1" customWidth="1"/>
  </cols>
  <sheetData>
    <row r="1" spans="1:5" x14ac:dyDescent="0.35">
      <c r="A1" s="2" t="s">
        <v>16</v>
      </c>
    </row>
    <row r="2" spans="1:5" x14ac:dyDescent="0.35">
      <c r="A2" s="2" t="s">
        <v>79</v>
      </c>
    </row>
    <row r="3" spans="1:5" x14ac:dyDescent="0.35">
      <c r="A3" s="2" t="s">
        <v>96</v>
      </c>
    </row>
    <row r="4" spans="1:5" x14ac:dyDescent="0.35">
      <c r="A4" s="2" t="s">
        <v>18</v>
      </c>
    </row>
    <row r="5" spans="1:5" x14ac:dyDescent="0.35">
      <c r="A5" s="2" t="s">
        <v>19</v>
      </c>
    </row>
    <row r="6" spans="1:5" x14ac:dyDescent="0.35">
      <c r="A6" s="2"/>
      <c r="B6" t="s">
        <v>20</v>
      </c>
    </row>
    <row r="7" spans="1:5" x14ac:dyDescent="0.35">
      <c r="A7" s="2"/>
      <c r="B7" t="s">
        <v>97</v>
      </c>
    </row>
    <row r="8" spans="1:5" x14ac:dyDescent="0.35">
      <c r="A8" s="2"/>
      <c r="B8" t="s">
        <v>98</v>
      </c>
    </row>
    <row r="9" spans="1:5" x14ac:dyDescent="0.35">
      <c r="A9" s="2" t="s">
        <v>22</v>
      </c>
    </row>
    <row r="10" spans="1:5" x14ac:dyDescent="0.35">
      <c r="B10" t="s">
        <v>23</v>
      </c>
    </row>
    <row r="11" spans="1:5" x14ac:dyDescent="0.35">
      <c r="B11" t="s">
        <v>24</v>
      </c>
    </row>
    <row r="12" spans="1:5" x14ac:dyDescent="0.35">
      <c r="B12" t="s">
        <v>25</v>
      </c>
    </row>
    <row r="14" spans="1:5" ht="15" thickBot="1" x14ac:dyDescent="0.4">
      <c r="A14" t="s">
        <v>82</v>
      </c>
    </row>
    <row r="15" spans="1:5" ht="15" thickBot="1" x14ac:dyDescent="0.4">
      <c r="B15" s="4" t="s">
        <v>27</v>
      </c>
      <c r="C15" s="4" t="s">
        <v>28</v>
      </c>
      <c r="D15" s="4" t="s">
        <v>29</v>
      </c>
      <c r="E15" s="4" t="s">
        <v>30</v>
      </c>
    </row>
    <row r="16" spans="1:5" ht="15" thickBot="1" x14ac:dyDescent="0.4">
      <c r="B16" s="3" t="s">
        <v>83</v>
      </c>
      <c r="C16" s="3" t="s">
        <v>84</v>
      </c>
      <c r="D16" s="8">
        <v>0</v>
      </c>
      <c r="E16" s="8">
        <v>253</v>
      </c>
    </row>
    <row r="19" spans="1:7" ht="15" thickBot="1" x14ac:dyDescent="0.4">
      <c r="A19" t="s">
        <v>31</v>
      </c>
    </row>
    <row r="20" spans="1:7" ht="15" thickBot="1" x14ac:dyDescent="0.4">
      <c r="B20" s="4" t="s">
        <v>27</v>
      </c>
      <c r="C20" s="4" t="s">
        <v>28</v>
      </c>
      <c r="D20" s="4" t="s">
        <v>29</v>
      </c>
      <c r="E20" s="4" t="s">
        <v>30</v>
      </c>
      <c r="F20" s="4" t="s">
        <v>32</v>
      </c>
    </row>
    <row r="21" spans="1:7" x14ac:dyDescent="0.35">
      <c r="B21" s="5" t="s">
        <v>85</v>
      </c>
      <c r="C21" s="5" t="s">
        <v>86</v>
      </c>
      <c r="D21" s="9">
        <v>0</v>
      </c>
      <c r="E21" s="9">
        <v>1</v>
      </c>
      <c r="F21" s="5" t="s">
        <v>32</v>
      </c>
    </row>
    <row r="22" spans="1:7" x14ac:dyDescent="0.35">
      <c r="B22" s="5" t="s">
        <v>87</v>
      </c>
      <c r="C22" s="5" t="s">
        <v>88</v>
      </c>
      <c r="D22" s="9">
        <v>0</v>
      </c>
      <c r="E22" s="9">
        <v>1</v>
      </c>
      <c r="F22" s="5" t="s">
        <v>32</v>
      </c>
    </row>
    <row r="23" spans="1:7" ht="15" thickBot="1" x14ac:dyDescent="0.4">
      <c r="B23" s="3" t="s">
        <v>89</v>
      </c>
      <c r="C23" s="3" t="s">
        <v>90</v>
      </c>
      <c r="D23" s="8">
        <v>0</v>
      </c>
      <c r="E23" s="8">
        <v>1</v>
      </c>
      <c r="F23" s="3" t="s">
        <v>32</v>
      </c>
    </row>
    <row r="26" spans="1:7" ht="15" thickBot="1" x14ac:dyDescent="0.4">
      <c r="A26" t="s">
        <v>33</v>
      </c>
    </row>
    <row r="27" spans="1:7" ht="15" thickBot="1" x14ac:dyDescent="0.4">
      <c r="B27" s="4" t="s">
        <v>27</v>
      </c>
      <c r="C27" s="4" t="s">
        <v>28</v>
      </c>
      <c r="D27" s="4" t="s">
        <v>34</v>
      </c>
      <c r="E27" s="4" t="s">
        <v>35</v>
      </c>
      <c r="F27" s="4" t="s">
        <v>36</v>
      </c>
      <c r="G27" s="4" t="s">
        <v>37</v>
      </c>
    </row>
    <row r="28" spans="1:7" x14ac:dyDescent="0.35">
      <c r="B28" s="5" t="s">
        <v>91</v>
      </c>
      <c r="C28" s="5" t="s">
        <v>92</v>
      </c>
      <c r="D28" s="9">
        <v>115</v>
      </c>
      <c r="E28" s="5" t="s">
        <v>93</v>
      </c>
      <c r="F28" s="5" t="s">
        <v>47</v>
      </c>
      <c r="G28" s="5">
        <v>4885</v>
      </c>
    </row>
    <row r="29" spans="1:7" x14ac:dyDescent="0.35">
      <c r="B29" s="5" t="s">
        <v>85</v>
      </c>
      <c r="C29" s="5" t="s">
        <v>86</v>
      </c>
      <c r="D29" s="9">
        <v>1</v>
      </c>
      <c r="E29" s="5" t="s">
        <v>99</v>
      </c>
      <c r="F29" s="5" t="s">
        <v>51</v>
      </c>
      <c r="G29" s="9">
        <v>0</v>
      </c>
    </row>
    <row r="30" spans="1:7" x14ac:dyDescent="0.35">
      <c r="B30" s="5" t="s">
        <v>87</v>
      </c>
      <c r="C30" s="5" t="s">
        <v>88</v>
      </c>
      <c r="D30" s="9">
        <v>1</v>
      </c>
      <c r="E30" s="5" t="s">
        <v>100</v>
      </c>
      <c r="F30" s="5" t="s">
        <v>51</v>
      </c>
      <c r="G30" s="9">
        <v>0</v>
      </c>
    </row>
    <row r="31" spans="1:7" x14ac:dyDescent="0.35">
      <c r="B31" s="5" t="s">
        <v>89</v>
      </c>
      <c r="C31" s="5" t="s">
        <v>90</v>
      </c>
      <c r="D31" s="9">
        <v>1</v>
      </c>
      <c r="E31" s="5" t="s">
        <v>101</v>
      </c>
      <c r="F31" s="5" t="s">
        <v>51</v>
      </c>
      <c r="G31" s="9">
        <v>0</v>
      </c>
    </row>
    <row r="32" spans="1:7" ht="15" thickBot="1" x14ac:dyDescent="0.4">
      <c r="B32" s="3" t="s">
        <v>94</v>
      </c>
      <c r="C32" s="3"/>
      <c r="D32" s="3"/>
      <c r="E32" s="3"/>
      <c r="F32" s="3"/>
      <c r="G3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E01F-7274-4AD6-8C9D-E78999688D1C}">
  <dimension ref="A1:G32"/>
  <sheetViews>
    <sheetView showGridLines="0" topLeftCell="A8" workbookViewId="0"/>
  </sheetViews>
  <sheetFormatPr defaultRowHeight="14.5" x14ac:dyDescent="0.35"/>
  <cols>
    <col min="1" max="1" width="2.1796875" customWidth="1"/>
    <col min="2" max="2" width="18.54296875" bestFit="1" customWidth="1"/>
    <col min="3" max="3" width="15.81640625" bestFit="1" customWidth="1"/>
    <col min="4" max="4" width="12.453125" bestFit="1" customWidth="1"/>
    <col min="5" max="5" width="12" bestFit="1" customWidth="1"/>
    <col min="6" max="6" width="10" bestFit="1" customWidth="1"/>
    <col min="7" max="7" width="5.81640625" bestFit="1" customWidth="1"/>
  </cols>
  <sheetData>
    <row r="1" spans="1:5" x14ac:dyDescent="0.35">
      <c r="A1" s="2" t="s">
        <v>16</v>
      </c>
    </row>
    <row r="2" spans="1:5" x14ac:dyDescent="0.35">
      <c r="A2" s="2" t="s">
        <v>79</v>
      </c>
    </row>
    <row r="3" spans="1:5" x14ac:dyDescent="0.35">
      <c r="A3" s="2" t="s">
        <v>103</v>
      </c>
    </row>
    <row r="4" spans="1:5" x14ac:dyDescent="0.35">
      <c r="A4" s="2" t="s">
        <v>104</v>
      </c>
    </row>
    <row r="5" spans="1:5" x14ac:dyDescent="0.35">
      <c r="A5" s="2" t="s">
        <v>19</v>
      </c>
    </row>
    <row r="6" spans="1:5" x14ac:dyDescent="0.35">
      <c r="A6" s="2"/>
      <c r="B6" t="s">
        <v>20</v>
      </c>
    </row>
    <row r="7" spans="1:5" x14ac:dyDescent="0.35">
      <c r="A7" s="2"/>
      <c r="B7" t="s">
        <v>105</v>
      </c>
    </row>
    <row r="8" spans="1:5" x14ac:dyDescent="0.35">
      <c r="A8" s="2"/>
      <c r="B8" t="s">
        <v>106</v>
      </c>
    </row>
    <row r="9" spans="1:5" x14ac:dyDescent="0.35">
      <c r="A9" s="2" t="s">
        <v>22</v>
      </c>
    </row>
    <row r="10" spans="1:5" x14ac:dyDescent="0.35">
      <c r="B10" t="s">
        <v>23</v>
      </c>
    </row>
    <row r="11" spans="1:5" x14ac:dyDescent="0.35">
      <c r="B11" t="s">
        <v>24</v>
      </c>
    </row>
    <row r="12" spans="1:5" x14ac:dyDescent="0.35">
      <c r="B12" t="s">
        <v>25</v>
      </c>
    </row>
    <row r="14" spans="1:5" ht="15" thickBot="1" x14ac:dyDescent="0.4">
      <c r="A14" t="s">
        <v>82</v>
      </c>
    </row>
    <row r="15" spans="1:5" ht="15" thickBot="1" x14ac:dyDescent="0.4">
      <c r="B15" s="4" t="s">
        <v>27</v>
      </c>
      <c r="C15" s="4" t="s">
        <v>28</v>
      </c>
      <c r="D15" s="4" t="s">
        <v>29</v>
      </c>
      <c r="E15" s="4" t="s">
        <v>30</v>
      </c>
    </row>
    <row r="16" spans="1:5" ht="15" thickBot="1" x14ac:dyDescent="0.4">
      <c r="B16" s="3" t="s">
        <v>83</v>
      </c>
      <c r="C16" s="3" t="s">
        <v>107</v>
      </c>
      <c r="D16" s="8">
        <v>695253</v>
      </c>
      <c r="E16" s="8">
        <v>26180.431818181816</v>
      </c>
    </row>
    <row r="19" spans="1:7" ht="15" thickBot="1" x14ac:dyDescent="0.4">
      <c r="A19" t="s">
        <v>31</v>
      </c>
    </row>
    <row r="20" spans="1:7" ht="15" thickBot="1" x14ac:dyDescent="0.4">
      <c r="B20" s="4" t="s">
        <v>27</v>
      </c>
      <c r="C20" s="4" t="s">
        <v>28</v>
      </c>
      <c r="D20" s="4" t="s">
        <v>29</v>
      </c>
      <c r="E20" s="4" t="s">
        <v>30</v>
      </c>
      <c r="F20" s="4" t="s">
        <v>32</v>
      </c>
    </row>
    <row r="21" spans="1:7" x14ac:dyDescent="0.35">
      <c r="B21" s="5" t="s">
        <v>85</v>
      </c>
      <c r="C21" s="5" t="s">
        <v>86</v>
      </c>
      <c r="D21" s="9">
        <v>1</v>
      </c>
      <c r="E21" s="9">
        <v>44</v>
      </c>
      <c r="F21" s="5" t="s">
        <v>32</v>
      </c>
    </row>
    <row r="22" spans="1:7" x14ac:dyDescent="0.35">
      <c r="B22" s="5" t="s">
        <v>87</v>
      </c>
      <c r="C22" s="5" t="s">
        <v>88</v>
      </c>
      <c r="D22" s="9">
        <v>1</v>
      </c>
      <c r="E22" s="9">
        <v>60</v>
      </c>
      <c r="F22" s="5" t="s">
        <v>32</v>
      </c>
    </row>
    <row r="23" spans="1:7" ht="15" thickBot="1" x14ac:dyDescent="0.4">
      <c r="B23" s="3" t="s">
        <v>89</v>
      </c>
      <c r="C23" s="3" t="s">
        <v>90</v>
      </c>
      <c r="D23" s="8">
        <v>1</v>
      </c>
      <c r="E23" s="8">
        <v>32</v>
      </c>
      <c r="F23" s="3" t="s">
        <v>32</v>
      </c>
    </row>
    <row r="26" spans="1:7" ht="15" thickBot="1" x14ac:dyDescent="0.4">
      <c r="A26" t="s">
        <v>33</v>
      </c>
    </row>
    <row r="27" spans="1:7" ht="15" thickBot="1" x14ac:dyDescent="0.4">
      <c r="B27" s="4" t="s">
        <v>27</v>
      </c>
      <c r="C27" s="4" t="s">
        <v>28</v>
      </c>
      <c r="D27" s="4" t="s">
        <v>34</v>
      </c>
      <c r="E27" s="4" t="s">
        <v>35</v>
      </c>
      <c r="F27" s="4" t="s">
        <v>36</v>
      </c>
      <c r="G27" s="4" t="s">
        <v>37</v>
      </c>
    </row>
    <row r="28" spans="1:7" x14ac:dyDescent="0.35">
      <c r="B28" s="5" t="s">
        <v>91</v>
      </c>
      <c r="C28" s="5" t="s">
        <v>92</v>
      </c>
      <c r="D28" s="9">
        <v>4980</v>
      </c>
      <c r="E28" s="5" t="s">
        <v>93</v>
      </c>
      <c r="F28" s="5" t="s">
        <v>47</v>
      </c>
      <c r="G28" s="5">
        <v>20</v>
      </c>
    </row>
    <row r="29" spans="1:7" x14ac:dyDescent="0.35">
      <c r="B29" s="5" t="s">
        <v>85</v>
      </c>
      <c r="C29" s="5" t="s">
        <v>86</v>
      </c>
      <c r="D29" s="9">
        <v>44</v>
      </c>
      <c r="E29" s="5" t="s">
        <v>99</v>
      </c>
      <c r="F29" s="5" t="s">
        <v>47</v>
      </c>
      <c r="G29" s="9">
        <v>43.99</v>
      </c>
    </row>
    <row r="30" spans="1:7" x14ac:dyDescent="0.35">
      <c r="B30" s="5" t="s">
        <v>87</v>
      </c>
      <c r="C30" s="5" t="s">
        <v>88</v>
      </c>
      <c r="D30" s="9">
        <v>60</v>
      </c>
      <c r="E30" s="5" t="s">
        <v>100</v>
      </c>
      <c r="F30" s="5" t="s">
        <v>47</v>
      </c>
      <c r="G30" s="9">
        <v>59.99</v>
      </c>
    </row>
    <row r="31" spans="1:7" x14ac:dyDescent="0.35">
      <c r="B31" s="5" t="s">
        <v>89</v>
      </c>
      <c r="C31" s="5" t="s">
        <v>90</v>
      </c>
      <c r="D31" s="9">
        <v>32</v>
      </c>
      <c r="E31" s="5" t="s">
        <v>101</v>
      </c>
      <c r="F31" s="5" t="s">
        <v>47</v>
      </c>
      <c r="G31" s="9">
        <v>31.99</v>
      </c>
    </row>
    <row r="32" spans="1:7" ht="15" thickBot="1" x14ac:dyDescent="0.4">
      <c r="B32" s="3" t="s">
        <v>94</v>
      </c>
      <c r="C32" s="3"/>
      <c r="D32" s="3"/>
      <c r="E32" s="3"/>
      <c r="F32" s="3"/>
      <c r="G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Answer Report 1</vt:lpstr>
      <vt:lpstr>Answer Report 2</vt:lpstr>
      <vt:lpstr>Answer Report 3</vt:lpstr>
      <vt:lpstr>Answer Report 4</vt:lpstr>
      <vt:lpstr>Problem 1</vt:lpstr>
      <vt:lpstr>Answer Report 5</vt:lpstr>
      <vt:lpstr>Answer Report 6</vt:lpstr>
      <vt:lpstr>Answer Report 7</vt:lpstr>
      <vt:lpstr>Answer Report 8</vt:lpstr>
      <vt:lpstr>Problem 9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Pham</dc:creator>
  <cp:lastModifiedBy>Vanessa Pham</cp:lastModifiedBy>
  <dcterms:created xsi:type="dcterms:W3CDTF">2025-04-20T21:51:10Z</dcterms:created>
  <dcterms:modified xsi:type="dcterms:W3CDTF">2025-04-21T02:39:50Z</dcterms:modified>
</cp:coreProperties>
</file>