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List Report" sheetId="1" state="visible" r:id="rId2"/>
    <sheet name="Project Inform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<sst xmlns="http://schemas.openxmlformats.org/spreadsheetml/2006/main" count="200" uniqueCount="173">
  <si>
    <t xml:space="preserve">Component list</t>
  </si>
  <si>
    <t xml:space="preserve">Source Data From:</t>
  </si>
  <si>
    <t xml:space="preserve">Gastroscopy-CutController.BomDoc</t>
  </si>
  <si>
    <t xml:space="preserve">Project:</t>
  </si>
  <si>
    <t xml:space="preserve">Gastroscopy-CutController.PrjPcb</t>
  </si>
  <si>
    <t xml:space="preserve">Variant:</t>
  </si>
  <si>
    <t xml:space="preserve">None</t>
  </si>
  <si>
    <t xml:space="preserve">BOM Revision</t>
  </si>
  <si>
    <t xml:space="preserve">0.1.0</t>
  </si>
  <si>
    <t xml:space="preserve">Report Date:</t>
  </si>
  <si>
    <t xml:space="preserve">18.12.2022</t>
  </si>
  <si>
    <t xml:space="preserve">12:42</t>
  </si>
  <si>
    <t xml:space="preserve">Print Date:</t>
  </si>
  <si>
    <t xml:space="preserve">#</t>
  </si>
  <si>
    <t xml:space="preserve">Designator</t>
  </si>
  <si>
    <t xml:space="preserve">Description</t>
  </si>
  <si>
    <t xml:space="preserve">Manufacturer 1</t>
  </si>
  <si>
    <t xml:space="preserve">Manufacturer Part Number 1</t>
  </si>
  <si>
    <t xml:space="preserve">Quantity</t>
  </si>
  <si>
    <t xml:space="preserve">C1, C2, C3, C4, C5, C6, C7, C8, C9, C10, C13, C15, C16, C17, C18, C22, C23</t>
  </si>
  <si>
    <t xml:space="preserve">CAP CER 0.1UF 50V X7R 0603</t>
  </si>
  <si>
    <t xml:space="preserve">Samsung</t>
  </si>
  <si>
    <t xml:space="preserve">CL10B104KB8NNNL</t>
  </si>
  <si>
    <t xml:space="preserve">C11, C12, C14, C21, C24</t>
  </si>
  <si>
    <t xml:space="preserve">CAP CER 10UF 16V X7R 0805</t>
  </si>
  <si>
    <t xml:space="preserve">CL21B106KOQNNNE</t>
  </si>
  <si>
    <t xml:space="preserve">C19, C20</t>
  </si>
  <si>
    <t xml:space="preserve">CAP CER 30PF 50V NPO 0603</t>
  </si>
  <si>
    <t xml:space="preserve">Yageo</t>
  </si>
  <si>
    <t xml:space="preserve">CC0603JRNPO9BN300</t>
  </si>
  <si>
    <t xml:space="preserve">D1, D2, D3, D4</t>
  </si>
  <si>
    <t xml:space="preserve">TVS DIODE 5VWM 33VC SOD323</t>
  </si>
  <si>
    <t xml:space="preserve">NXP Semiconductors</t>
  </si>
  <si>
    <t xml:space="preserve">PESD5V0L1BA115</t>
  </si>
  <si>
    <t xml:space="preserve">D5, D8</t>
  </si>
  <si>
    <t xml:space="preserve">DIODE SCHOTTKY 40V 1A SOD323</t>
  </si>
  <si>
    <t xml:space="preserve">PMEG4010BEA115</t>
  </si>
  <si>
    <t xml:space="preserve">D6</t>
  </si>
  <si>
    <t xml:space="preserve">LED BLUE CLEAR CHIP SMD</t>
  </si>
  <si>
    <t xml:space="preserve">Vishay Lite-On</t>
  </si>
  <si>
    <t xml:space="preserve">LTST-C193TBKT-5A</t>
  </si>
  <si>
    <t xml:space="preserve">D7</t>
  </si>
  <si>
    <t xml:space="preserve">LED GREEN CLEAR SMD</t>
  </si>
  <si>
    <t xml:space="preserve">LTST-C191KGKT</t>
  </si>
  <si>
    <t xml:space="preserve">D9</t>
  </si>
  <si>
    <t xml:space="preserve">TVS DIODE 24VWM 38.9VC SMB</t>
  </si>
  <si>
    <t xml:space="preserve">Taiwan Semiconductor</t>
  </si>
  <si>
    <t xml:space="preserve">SMBJ24A</t>
  </si>
  <si>
    <t xml:space="preserve">D10, D11</t>
  </si>
  <si>
    <t xml:space="preserve">TVS DIODE 5VWM 9.2VC SMB</t>
  </si>
  <si>
    <t xml:space="preserve">Good-Ark</t>
  </si>
  <si>
    <t xml:space="preserve">SMBJ5.0CA</t>
  </si>
  <si>
    <t xml:space="preserve">DA1, DA2, DA3, DA4</t>
  </si>
  <si>
    <t xml:space="preserve">OPTOISOLATOR 5KV TRANSISTOR 4SMD</t>
  </si>
  <si>
    <t xml:space="preserve">Broadcom Avago</t>
  </si>
  <si>
    <t xml:space="preserve">HCPL-817-50CE</t>
  </si>
  <si>
    <t xml:space="preserve">DA5</t>
  </si>
  <si>
    <t xml:space="preserve">IC REG LINEAR 3.3V 500MA SOT23-5</t>
  </si>
  <si>
    <t xml:space="preserve">Texas Instruments</t>
  </si>
  <si>
    <t xml:space="preserve">TLV75533PDBVR</t>
  </si>
  <si>
    <t xml:space="preserve">HW1, HW4, HW7, HW10</t>
  </si>
  <si>
    <t xml:space="preserve">CONN SOCKET 2POS 2MM</t>
  </si>
  <si>
    <t xml:space="preserve">Connfly electronic (Zhenqin)</t>
  </si>
  <si>
    <t xml:space="preserve">DS1066-2-FCW</t>
  </si>
  <si>
    <t xml:space="preserve">HW2, HW3, HW5, HW6, HW8, HW9, HW11, HW12, HW13, HW14, HW16, HW17, HW19, HW20, HW21, HW22, HW23, HW24, HW25, HW26</t>
  </si>
  <si>
    <t xml:space="preserve">СONNECTOR DS1066</t>
  </si>
  <si>
    <t xml:space="preserve">T-DS1066-SC600-N-019</t>
  </si>
  <si>
    <t xml:space="preserve">HW15, HW18</t>
  </si>
  <si>
    <t xml:space="preserve">CONN SOCKET 6POS 2MM</t>
  </si>
  <si>
    <t xml:space="preserve">DS1066-6-FCW</t>
  </si>
  <si>
    <t xml:space="preserve">J1</t>
  </si>
  <si>
    <t xml:space="preserve">CONN HEADER VERT 6POS 2MM</t>
  </si>
  <si>
    <t xml:space="preserve">DS1026-06-2*3S8BV</t>
  </si>
  <si>
    <t xml:space="preserve">J2</t>
  </si>
  <si>
    <t xml:space="preserve">CONN RCPT USB2.0 MINI B SMD R/A</t>
  </si>
  <si>
    <t xml:space="preserve">Adam Equipment</t>
  </si>
  <si>
    <t xml:space="preserve">MUSB-B5-S-VT-TSMT-1</t>
  </si>
  <si>
    <t xml:space="preserve">JP1, JP2, JP3, JP4</t>
  </si>
  <si>
    <t xml:space="preserve">CONN HEADER 2POS 2MM</t>
  </si>
  <si>
    <t xml:space="preserve">DS1066-2MVW6X</t>
  </si>
  <si>
    <t xml:space="preserve">JP5, JP6</t>
  </si>
  <si>
    <t xml:space="preserve">CONN PLUG 6POS 2MM</t>
  </si>
  <si>
    <t xml:space="preserve">DS1066-6MVW6X</t>
  </si>
  <si>
    <t xml:space="preserve">JP7, JP8</t>
  </si>
  <si>
    <t xml:space="preserve">CONN HEADER 3 POS 2.54</t>
  </si>
  <si>
    <t xml:space="preserve">Wurth Electronics</t>
  </si>
  <si>
    <t xml:space="preserve">61300311121</t>
  </si>
  <si>
    <t xml:space="preserve">JP9</t>
  </si>
  <si>
    <t xml:space="preserve">CONN PLUG 3POS 2MM</t>
  </si>
  <si>
    <t xml:space="preserve">DS1066-3MVW6X</t>
  </si>
  <si>
    <t xml:space="preserve">K1</t>
  </si>
  <si>
    <t xml:space="preserve">RELAY GEN PURPOSE SPDT 10A 5V</t>
  </si>
  <si>
    <t xml:space="preserve">TE Connectivity Schrack</t>
  </si>
  <si>
    <t xml:space="preserve">RT174005</t>
  </si>
  <si>
    <t xml:space="preserve">L1</t>
  </si>
  <si>
    <t xml:space="preserve">FIXED IND 4.7UH 650MA 270MOHM SM</t>
  </si>
  <si>
    <t xml:space="preserve">TDK</t>
  </si>
  <si>
    <t xml:space="preserve">NLC453232T-4R7K-PF</t>
  </si>
  <si>
    <t xml:space="preserve">Q1</t>
  </si>
  <si>
    <t xml:space="preserve">MOSFET N-CH 30V 3.3A/3.6A SOT23</t>
  </si>
  <si>
    <t xml:space="preserve">Vishay Siliconix</t>
  </si>
  <si>
    <t xml:space="preserve">SI2304DDS-T1-GE3</t>
  </si>
  <si>
    <t xml:space="preserve">R1, R14, R17, R18, R21, R23</t>
  </si>
  <si>
    <t xml:space="preserve">RES 10K OHM 1% 1/10W 0603</t>
  </si>
  <si>
    <t xml:space="preserve">RC0603FR-0710KL</t>
  </si>
  <si>
    <t xml:space="preserve">R2, R5, R8, R11, R20</t>
  </si>
  <si>
    <t xml:space="preserve">RES 360 OHM 1% 1/10W 0603</t>
  </si>
  <si>
    <t xml:space="preserve">RC0603FR-07360RL</t>
  </si>
  <si>
    <t xml:space="preserve">R3, R6, R9, R12</t>
  </si>
  <si>
    <t xml:space="preserve">RES 1K OHM 1% 1/10W 0603</t>
  </si>
  <si>
    <t xml:space="preserve">RC0603FR-071KL</t>
  </si>
  <si>
    <t xml:space="preserve">R4, R7, R10, R13, R19, R22</t>
  </si>
  <si>
    <t xml:space="preserve">RES 100 OHM 1% 1/10W 0603</t>
  </si>
  <si>
    <t xml:space="preserve">RC0603FR-07100RL</t>
  </si>
  <si>
    <t xml:space="preserve">R15</t>
  </si>
  <si>
    <t xml:space="preserve">RES 62K OHM 1% 1/10W 0603</t>
  </si>
  <si>
    <t xml:space="preserve">RC0603FR-0762KL</t>
  </si>
  <si>
    <t xml:space="preserve">R16</t>
  </si>
  <si>
    <t xml:space="preserve">RES 10 OHM 1% 1/10W 0603</t>
  </si>
  <si>
    <t xml:space="preserve">RC0603FR-0710RL</t>
  </si>
  <si>
    <t xml:space="preserve">R24, R25</t>
  </si>
  <si>
    <t xml:space="preserve">RES 24 OHM 1% 1/10W 0603</t>
  </si>
  <si>
    <t xml:space="preserve">RC0603FR-0724RL</t>
  </si>
  <si>
    <t xml:space="preserve">R26</t>
  </si>
  <si>
    <t xml:space="preserve">RES 1.5K OHM 1% 1/10W 0603</t>
  </si>
  <si>
    <t xml:space="preserve">RC0603FR-071K5L</t>
  </si>
  <si>
    <t xml:space="preserve">R27</t>
  </si>
  <si>
    <t xml:space="preserve">RES SMD 100K OHM 1% 1/10W 0603</t>
  </si>
  <si>
    <t xml:space="preserve">RC0603FR-07100KL</t>
  </si>
  <si>
    <t xml:space="preserve">U1</t>
  </si>
  <si>
    <t xml:space="preserve">ACCEL 2-16G I2C/SPI 16LGA</t>
  </si>
  <si>
    <t xml:space="preserve">STMicroelectronics</t>
  </si>
  <si>
    <t xml:space="preserve">LIS3DHTR</t>
  </si>
  <si>
    <t xml:space="preserve">U2</t>
  </si>
  <si>
    <t xml:space="preserve">IC LED DRVR RGLTR PWM 20MA 8QFN</t>
  </si>
  <si>
    <t xml:space="preserve">STLD40DPUR</t>
  </si>
  <si>
    <t xml:space="preserve">U3, U4</t>
  </si>
  <si>
    <t xml:space="preserve">TVS DIODE 5VWM 17.5VC SOT23-6</t>
  </si>
  <si>
    <t xml:space="preserve">Sangdest Microelectronics</t>
  </si>
  <si>
    <t xml:space="preserve">SRV05-4ATR</t>
  </si>
  <si>
    <t xml:space="preserve">U5</t>
  </si>
  <si>
    <t xml:space="preserve">IC MCU 32BIT 128KB FLASH 48LQFP</t>
  </si>
  <si>
    <t xml:space="preserve">STM32F103CBT6</t>
  </si>
  <si>
    <t xml:space="preserve">U6</t>
  </si>
  <si>
    <t xml:space="preserve">TVS DIODE 5.25VWM 17VC SOT23-6</t>
  </si>
  <si>
    <t xml:space="preserve">USBLC6-2SC6</t>
  </si>
  <si>
    <t xml:space="preserve">Y1</t>
  </si>
  <si>
    <t xml:space="preserve">CRYSTAL 8.0000MHZ 18PF TH</t>
  </si>
  <si>
    <t xml:space="preserve">CTS</t>
  </si>
  <si>
    <t xml:space="preserve">ATS080B-E</t>
  </si>
  <si>
    <t xml:space="preserve">Total</t>
  </si>
  <si>
    <t xml:space="preserve">Project Full Path</t>
  </si>
  <si>
    <t xml:space="preserve">C:\Users\Naval\OneDrive\Документы\Gastroscopy-CutController\Gastroscopy-CutController.PrjPcb</t>
  </si>
  <si>
    <t xml:space="preserve">Project Filename</t>
  </si>
  <si>
    <t xml:space="preserve">Variant Name</t>
  </si>
  <si>
    <t xml:space="preserve">Data-Source Filename</t>
  </si>
  <si>
    <t xml:space="preserve">Data-Source Full Path</t>
  </si>
  <si>
    <t xml:space="preserve">C:\Users\Naval\OneDrive\Документы\Gastroscopy-CutController\BOM\Gastroscopy-CutController.BomDoc</t>
  </si>
  <si>
    <t xml:space="preserve">Title</t>
  </si>
  <si>
    <t xml:space="preserve">BOM for BOM Document [Gastroscopy-CutController.BomDoc]</t>
  </si>
  <si>
    <t xml:space="preserve">Total Quantity</t>
  </si>
  <si>
    <t xml:space="preserve">114</t>
  </si>
  <si>
    <t xml:space="preserve">Report Time</t>
  </si>
  <si>
    <t xml:space="preserve">Report Date</t>
  </si>
  <si>
    <t xml:space="preserve">Report Date &amp; Tine</t>
  </si>
  <si>
    <t xml:space="preserve">18.12.2022 12:42</t>
  </si>
  <si>
    <t xml:space="preserve">Output Name</t>
  </si>
  <si>
    <t xml:space="preserve">BOM</t>
  </si>
  <si>
    <t xml:space="preserve">Output Type</t>
  </si>
  <si>
    <t xml:space="preserve">BomReport</t>
  </si>
  <si>
    <t xml:space="preserve">Output Generator Name</t>
  </si>
  <si>
    <t xml:space="preserve">Output Generator Description</t>
  </si>
  <si>
    <t xml:space="preserve">Bill of Materials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</si>
</sst>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C09]dd\-mmm\-yy;@"/>
    <numFmt numFmtId="166" formatCode="[$-409]h:mm:ss\ AM/PM;@"/>
    <numFmt numFmtId="167" formatCode="@"/>
    <numFmt numFmtId="168" formatCode="General"/>
  </numFmts>
  <fonts count="18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Narrow"/>
      <family val="0"/>
      <charset val="1"/>
    </font>
    <font>
      <sz val="10"/>
      <color rgb="FFFFFFFF"/>
      <name val="Arial Narrow"/>
      <family val="0"/>
      <charset val="1"/>
    </font>
    <font>
      <b val="true"/>
      <sz val="24"/>
      <color rgb="FF000000"/>
      <name val="Arial Narrow"/>
      <family val="0"/>
      <charset val="1"/>
    </font>
    <font>
      <b val="true"/>
      <sz val="12"/>
      <color rgb="FF000000"/>
      <name val="Arial Narrow"/>
      <family val="0"/>
      <charset val="1"/>
    </font>
    <font>
      <sz val="10"/>
      <color rgb="FF000000"/>
      <name val="Arial Narrow"/>
      <family val="0"/>
      <charset val="1"/>
    </font>
    <font>
      <b val="true"/>
      <sz val="10"/>
      <color rgb="FF000000"/>
      <name val="Arial Narrow"/>
      <family val="0"/>
      <charset val="1"/>
    </font>
    <font>
      <sz val="10"/>
      <color rgb="FF000000"/>
      <name val="Arial Narrow"/>
      <family val="0"/>
      <charset val="204"/>
    </font>
    <font>
      <sz val="9"/>
      <color rgb="FF000000"/>
      <name val="Arial Narrow"/>
      <family val="0"/>
      <charset val="1"/>
    </font>
    <font>
      <sz val="8"/>
      <color rgb="FFFFFFFF"/>
      <name val="Arial Narrow"/>
      <family val="0"/>
      <charset val="1"/>
    </font>
    <font>
      <b val="true"/>
      <sz val="10"/>
      <name val="Arial Narrow"/>
      <family val="0"/>
      <charset val="1"/>
    </font>
    <font>
      <sz val="8"/>
      <color rgb="FF000000"/>
      <name val="Arial Narrow"/>
      <family val="0"/>
      <charset val="1"/>
    </font>
    <font>
      <b val="true"/>
      <sz val="8"/>
      <color rgb="FF000000"/>
      <name val="Arial Narrow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9D9D9"/>
        <bgColor rgb="FFC0C0C0"/>
      </patternFill>
    </fill>
    <fill>
      <patternFill patternType="solid">
        <fgColor rgb="FF99CCFF"/>
        <bgColor rgb="FFC0C0C0"/>
      </patternFill>
    </fill>
    <fill>
      <patternFill patternType="solid">
        <fgColor rgb="FF00CCFF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4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4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4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6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5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166320</xdr:colOff>
      <xdr:row>0</xdr:row>
      <xdr:rowOff>77400</xdr:rowOff>
    </xdr:from>
    <xdr:to>
      <xdr:col>7</xdr:col>
      <xdr:colOff>191160</xdr:colOff>
      <xdr:row>7</xdr:row>
      <xdr:rowOff>80640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6568920" y="77400"/>
          <a:ext cx="1915920" cy="1736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50"/>
  <sheetViews>
    <sheetView showFormulas="false" showGridLines="false" showRowColHeaders="true" showZeros="true" rightToLeft="false" tabSelected="true" showOutlineSymbols="true" defaultGridColor="false" view="normal" topLeftCell="A1" colorId="8" zoomScale="120" zoomScaleNormal="120" zoomScalePageLayoutView="100" workbookViewId="0">
      <selection pane="topLeft" activeCell="D12" activeCellId="0" sqref="D12"/>
    </sheetView>
  </sheetViews>
  <sheetFormatPr defaultColWidth="10.13671875" defaultRowHeight="12.8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3.86"/>
    <col collapsed="false" customWidth="true" hidden="false" outlineLevel="0" max="3" min="3" style="2" width="32.86"/>
    <col collapsed="false" customWidth="true" hidden="false" outlineLevel="0" max="4" min="4" style="3" width="34.28"/>
    <col collapsed="false" customWidth="true" hidden="false" outlineLevel="0" max="5" min="5" style="2" width="16.71"/>
    <col collapsed="false" customWidth="true" hidden="false" outlineLevel="0" max="6" min="6" style="4" width="13.28"/>
    <col collapsed="false" customWidth="true" hidden="false" outlineLevel="0" max="7" min="7" style="1" width="13.55"/>
    <col collapsed="false" customWidth="true" hidden="false" outlineLevel="0" max="8" min="8" style="1" width="7.57"/>
    <col collapsed="false" customWidth="true" hidden="false" outlineLevel="0" max="9" min="9" style="1" width="8.14"/>
    <col collapsed="false" customWidth="true" hidden="false" outlineLevel="0" max="10" min="10" style="1" width="7"/>
    <col collapsed="false" customWidth="true" hidden="false" outlineLevel="0" max="11" min="11" style="1" width="9.14"/>
    <col collapsed="false" customWidth="true" hidden="false" outlineLevel="0" max="12" min="12" style="1" width="8.28"/>
    <col collapsed="false" customWidth="false" hidden="false" outlineLevel="0" max="13" min="13" style="1" width="10.13"/>
    <col collapsed="false" customWidth="true" hidden="false" outlineLevel="0" max="14" min="14" style="1" width="0.42"/>
    <col collapsed="false" customWidth="false" hidden="false" outlineLevel="0" max="16" min="15" style="1" width="10.13"/>
    <col collapsed="false" customWidth="true" hidden="false" outlineLevel="0" max="17" min="17" style="1" width="0.42"/>
    <col collapsed="false" customWidth="false" hidden="false" outlineLevel="0" max="16378" min="24" style="1" width="10.13"/>
    <col collapsed="false" customWidth="true" hidden="false" outlineLevel="0" max="16384" min="16379" style="1" width="11.57"/>
  </cols>
  <sheetData>
    <row r="1" customFormat="false" ht="12.75" hidden="false" customHeight="false" outlineLevel="0" collapsed="false">
      <c r="A1" s="5"/>
      <c r="B1" s="5"/>
      <c r="C1" s="5"/>
      <c r="D1" s="6"/>
      <c r="E1" s="5"/>
      <c r="F1" s="7"/>
      <c r="G1" s="5"/>
      <c r="H1" s="5"/>
    </row>
    <row r="2" customFormat="false" ht="37.5" hidden="false" customHeight="true" outlineLevel="0" collapsed="false">
      <c r="A2" s="5"/>
      <c r="B2" s="8" t="s">
        <v>0</v>
      </c>
      <c r="D2" s="9"/>
      <c r="E2" s="8"/>
      <c r="F2" s="10"/>
      <c r="G2" s="11"/>
      <c r="H2" s="11"/>
    </row>
    <row r="3" customFormat="false" ht="23.25" hidden="false" customHeight="true" outlineLevel="0" collapsed="false">
      <c r="A3" s="5"/>
      <c r="B3" s="12" t="s">
        <v>1</v>
      </c>
      <c r="D3" s="13" t="s">
        <v>2</v>
      </c>
      <c r="E3" s="14"/>
      <c r="F3" s="15"/>
      <c r="G3" s="14"/>
      <c r="H3" s="16"/>
    </row>
    <row r="4" customFormat="false" ht="17.25" hidden="false" customHeight="true" outlineLevel="0" collapsed="false">
      <c r="A4" s="5"/>
      <c r="B4" s="12" t="s">
        <v>3</v>
      </c>
      <c r="D4" s="17" t="s">
        <v>4</v>
      </c>
      <c r="E4" s="12"/>
      <c r="F4" s="18"/>
      <c r="G4" s="12"/>
      <c r="H4" s="12"/>
    </row>
    <row r="5" customFormat="false" ht="17.25" hidden="false" customHeight="true" outlineLevel="0" collapsed="false">
      <c r="A5" s="5"/>
      <c r="B5" s="12" t="s">
        <v>5</v>
      </c>
      <c r="D5" s="13" t="s">
        <v>6</v>
      </c>
      <c r="E5" s="12"/>
      <c r="F5" s="18"/>
      <c r="G5" s="12"/>
      <c r="H5" s="12"/>
    </row>
    <row r="6" customFormat="false" ht="12.75" hidden="false" customHeight="false" outlineLevel="0" collapsed="false">
      <c r="A6" s="5"/>
      <c r="B6" s="19" t="s">
        <v>7</v>
      </c>
      <c r="D6" s="20" t="s">
        <v>8</v>
      </c>
      <c r="E6" s="21"/>
      <c r="F6" s="18"/>
      <c r="G6" s="12"/>
      <c r="H6" s="12"/>
    </row>
    <row r="7" customFormat="false" ht="15.75" hidden="false" customHeight="true" outlineLevel="0" collapsed="false">
      <c r="A7" s="5"/>
      <c r="B7" s="22" t="s">
        <v>9</v>
      </c>
      <c r="D7" s="13" t="s">
        <v>10</v>
      </c>
      <c r="E7" s="23" t="s">
        <v>11</v>
      </c>
      <c r="F7" s="24"/>
      <c r="G7" s="22"/>
      <c r="H7" s="22"/>
    </row>
    <row r="8" customFormat="false" ht="15.75" hidden="false" customHeight="true" outlineLevel="0" collapsed="false">
      <c r="A8" s="5"/>
      <c r="B8" s="12" t="s">
        <v>12</v>
      </c>
      <c r="D8" s="25" t="n">
        <f aca="true">TODAY()</f>
        <v>44913</v>
      </c>
      <c r="E8" s="26" t="n">
        <f aca="true">NOW()</f>
        <v>44913.5302078125</v>
      </c>
      <c r="F8" s="24"/>
      <c r="G8" s="22"/>
      <c r="H8" s="22"/>
    </row>
    <row r="9" s="28" customFormat="true" ht="19.25" hidden="false" customHeight="false" outlineLevel="0" collapsed="false">
      <c r="A9" s="6"/>
      <c r="B9" s="27" t="s">
        <v>13</v>
      </c>
      <c r="C9" s="27" t="s">
        <v>14</v>
      </c>
      <c r="D9" s="27" t="s">
        <v>15</v>
      </c>
      <c r="E9" s="27" t="s">
        <v>16</v>
      </c>
      <c r="F9" s="27" t="s">
        <v>17</v>
      </c>
      <c r="G9" s="27" t="s">
        <v>18</v>
      </c>
      <c r="Q9" s="29"/>
      <c r="R9" s="29"/>
      <c r="S9" s="29"/>
      <c r="T9" s="29"/>
      <c r="U9" s="29"/>
      <c r="V9" s="29"/>
      <c r="W9" s="29"/>
      <c r="X9" s="29"/>
    </row>
    <row r="10" customFormat="false" ht="19.05" hidden="false" customHeight="false" outlineLevel="0" collapsed="false">
      <c r="A10" s="5"/>
      <c r="B10" s="30" t="n">
        <f aca="false">ROW(B10) - ROW($B$9)</f>
        <v>1</v>
      </c>
      <c r="C10" s="31" t="s">
        <v>19</v>
      </c>
      <c r="D10" s="31" t="s">
        <v>20</v>
      </c>
      <c r="E10" s="32" t="s">
        <v>21</v>
      </c>
      <c r="F10" s="32" t="s">
        <v>22</v>
      </c>
      <c r="G10" s="32" t="n">
        <v>17</v>
      </c>
      <c r="Q10" s="29"/>
      <c r="X10" s="29"/>
    </row>
    <row r="11" customFormat="false" ht="19.05" hidden="false" customHeight="false" outlineLevel="0" collapsed="false">
      <c r="A11" s="5"/>
      <c r="B11" s="33" t="n">
        <f aca="false">ROW(B11) - ROW($B$9)</f>
        <v>2</v>
      </c>
      <c r="C11" s="34" t="s">
        <v>23</v>
      </c>
      <c r="D11" s="34" t="s">
        <v>24</v>
      </c>
      <c r="E11" s="35" t="s">
        <v>21</v>
      </c>
      <c r="F11" s="35" t="s">
        <v>25</v>
      </c>
      <c r="G11" s="35" t="n">
        <v>5</v>
      </c>
      <c r="Q11" s="29"/>
      <c r="X11" s="29"/>
    </row>
    <row r="12" customFormat="false" ht="19.05" hidden="false" customHeight="false" outlineLevel="0" collapsed="false">
      <c r="A12" s="5"/>
      <c r="B12" s="30" t="n">
        <f aca="false">ROW(B12) - ROW($B$9)</f>
        <v>3</v>
      </c>
      <c r="C12" s="31" t="s">
        <v>26</v>
      </c>
      <c r="D12" s="31" t="s">
        <v>27</v>
      </c>
      <c r="E12" s="32" t="s">
        <v>28</v>
      </c>
      <c r="F12" s="32" t="s">
        <v>29</v>
      </c>
      <c r="G12" s="32" t="n">
        <v>2</v>
      </c>
      <c r="Q12" s="29"/>
      <c r="X12" s="29"/>
    </row>
    <row r="13" customFormat="false" ht="12.75" hidden="false" customHeight="false" outlineLevel="0" collapsed="false">
      <c r="A13" s="5"/>
      <c r="B13" s="33" t="n">
        <f aca="false">ROW(B13) - ROW($B$9)</f>
        <v>4</v>
      </c>
      <c r="C13" s="34" t="s">
        <v>30</v>
      </c>
      <c r="D13" s="34" t="s">
        <v>31</v>
      </c>
      <c r="E13" s="35" t="s">
        <v>32</v>
      </c>
      <c r="F13" s="35" t="s">
        <v>33</v>
      </c>
      <c r="G13" s="35" t="n">
        <v>4</v>
      </c>
      <c r="Q13" s="29"/>
      <c r="X13" s="29"/>
    </row>
    <row r="14" customFormat="false" ht="12.75" hidden="false" customHeight="false" outlineLevel="0" collapsed="false">
      <c r="A14" s="5"/>
      <c r="B14" s="30" t="n">
        <f aca="false">ROW(B14) - ROW($B$9)</f>
        <v>5</v>
      </c>
      <c r="C14" s="31" t="s">
        <v>34</v>
      </c>
      <c r="D14" s="31" t="s">
        <v>35</v>
      </c>
      <c r="E14" s="32" t="s">
        <v>32</v>
      </c>
      <c r="F14" s="32" t="s">
        <v>36</v>
      </c>
      <c r="G14" s="32" t="n">
        <v>2</v>
      </c>
      <c r="Q14" s="29"/>
      <c r="X14" s="29"/>
    </row>
    <row r="15" customFormat="false" ht="12.75" hidden="false" customHeight="false" outlineLevel="0" collapsed="false">
      <c r="A15" s="5"/>
      <c r="B15" s="33" t="n">
        <f aca="false">ROW(B15) - ROW($B$9)</f>
        <v>6</v>
      </c>
      <c r="C15" s="34" t="s">
        <v>37</v>
      </c>
      <c r="D15" s="34" t="s">
        <v>38</v>
      </c>
      <c r="E15" s="35" t="s">
        <v>39</v>
      </c>
      <c r="F15" s="35" t="s">
        <v>40</v>
      </c>
      <c r="G15" s="35" t="n">
        <v>1</v>
      </c>
      <c r="Q15" s="29"/>
      <c r="X15" s="29"/>
    </row>
    <row r="16" customFormat="false" ht="12.75" hidden="false" customHeight="false" outlineLevel="0" collapsed="false">
      <c r="A16" s="5"/>
      <c r="B16" s="30" t="n">
        <f aca="false">ROW(B16) - ROW($B$9)</f>
        <v>7</v>
      </c>
      <c r="C16" s="31" t="s">
        <v>41</v>
      </c>
      <c r="D16" s="31" t="s">
        <v>42</v>
      </c>
      <c r="E16" s="32" t="s">
        <v>39</v>
      </c>
      <c r="F16" s="32" t="s">
        <v>43</v>
      </c>
      <c r="G16" s="32" t="n">
        <v>1</v>
      </c>
      <c r="Q16" s="29"/>
      <c r="X16" s="29"/>
    </row>
    <row r="17" customFormat="false" ht="12.75" hidden="false" customHeight="false" outlineLevel="0" collapsed="false">
      <c r="A17" s="5"/>
      <c r="B17" s="33" t="n">
        <f aca="false">ROW(B17) - ROW($B$9)</f>
        <v>8</v>
      </c>
      <c r="C17" s="34" t="s">
        <v>44</v>
      </c>
      <c r="D17" s="34" t="s">
        <v>45</v>
      </c>
      <c r="E17" s="35" t="s">
        <v>46</v>
      </c>
      <c r="F17" s="35" t="s">
        <v>47</v>
      </c>
      <c r="G17" s="35" t="n">
        <v>1</v>
      </c>
      <c r="Q17" s="29"/>
      <c r="X17" s="29"/>
    </row>
    <row r="18" customFormat="false" ht="12.75" hidden="false" customHeight="false" outlineLevel="0" collapsed="false">
      <c r="A18" s="5"/>
      <c r="B18" s="30" t="n">
        <f aca="false">ROW(B18) - ROW($B$9)</f>
        <v>9</v>
      </c>
      <c r="C18" s="31" t="s">
        <v>48</v>
      </c>
      <c r="D18" s="31" t="s">
        <v>49</v>
      </c>
      <c r="E18" s="32" t="s">
        <v>50</v>
      </c>
      <c r="F18" s="32" t="s">
        <v>51</v>
      </c>
      <c r="G18" s="32" t="n">
        <v>2</v>
      </c>
      <c r="Q18" s="29"/>
      <c r="X18" s="29"/>
    </row>
    <row r="19" customFormat="false" ht="12.75" hidden="false" customHeight="false" outlineLevel="0" collapsed="false">
      <c r="A19" s="5"/>
      <c r="B19" s="33" t="n">
        <f aca="false">ROW(B19) - ROW($B$9)</f>
        <v>10</v>
      </c>
      <c r="C19" s="34" t="s">
        <v>52</v>
      </c>
      <c r="D19" s="34" t="s">
        <v>53</v>
      </c>
      <c r="E19" s="35" t="s">
        <v>54</v>
      </c>
      <c r="F19" s="35" t="s">
        <v>55</v>
      </c>
      <c r="G19" s="35" t="n">
        <v>4</v>
      </c>
      <c r="Q19" s="29"/>
      <c r="X19" s="29"/>
    </row>
    <row r="20" customFormat="false" ht="12.75" hidden="false" customHeight="false" outlineLevel="0" collapsed="false">
      <c r="A20" s="5"/>
      <c r="B20" s="30" t="n">
        <f aca="false">ROW(B20) - ROW($B$9)</f>
        <v>11</v>
      </c>
      <c r="C20" s="31" t="s">
        <v>56</v>
      </c>
      <c r="D20" s="31" t="s">
        <v>57</v>
      </c>
      <c r="E20" s="32" t="s">
        <v>58</v>
      </c>
      <c r="F20" s="32" t="s">
        <v>59</v>
      </c>
      <c r="G20" s="32" t="n">
        <v>1</v>
      </c>
      <c r="Q20" s="29"/>
      <c r="X20" s="29"/>
    </row>
    <row r="21" customFormat="false" ht="19.05" hidden="false" customHeight="false" outlineLevel="0" collapsed="false">
      <c r="A21" s="5"/>
      <c r="B21" s="33" t="n">
        <f aca="false">ROW(B21) - ROW($B$9)</f>
        <v>12</v>
      </c>
      <c r="C21" s="34" t="s">
        <v>60</v>
      </c>
      <c r="D21" s="34" t="s">
        <v>61</v>
      </c>
      <c r="E21" s="35" t="s">
        <v>62</v>
      </c>
      <c r="F21" s="35" t="s">
        <v>63</v>
      </c>
      <c r="G21" s="35" t="n">
        <v>4</v>
      </c>
      <c r="Q21" s="29"/>
      <c r="X21" s="29"/>
    </row>
    <row r="22" customFormat="false" ht="28.1" hidden="false" customHeight="false" outlineLevel="0" collapsed="false">
      <c r="A22" s="5"/>
      <c r="B22" s="30" t="n">
        <f aca="false">ROW(B22) - ROW($B$9)</f>
        <v>13</v>
      </c>
      <c r="C22" s="31" t="s">
        <v>64</v>
      </c>
      <c r="D22" s="31" t="s">
        <v>65</v>
      </c>
      <c r="E22" s="32" t="s">
        <v>62</v>
      </c>
      <c r="F22" s="32" t="s">
        <v>66</v>
      </c>
      <c r="G22" s="32" t="n">
        <v>20</v>
      </c>
      <c r="Q22" s="29"/>
      <c r="X22" s="29"/>
    </row>
    <row r="23" customFormat="false" ht="19.05" hidden="false" customHeight="false" outlineLevel="0" collapsed="false">
      <c r="A23" s="5"/>
      <c r="B23" s="33" t="n">
        <f aca="false">ROW(B23) - ROW($B$9)</f>
        <v>14</v>
      </c>
      <c r="C23" s="34" t="s">
        <v>67</v>
      </c>
      <c r="D23" s="34" t="s">
        <v>68</v>
      </c>
      <c r="E23" s="35" t="s">
        <v>62</v>
      </c>
      <c r="F23" s="35" t="s">
        <v>69</v>
      </c>
      <c r="G23" s="35" t="n">
        <v>2</v>
      </c>
      <c r="Q23" s="29"/>
      <c r="X23" s="29"/>
    </row>
    <row r="24" customFormat="false" ht="19.05" hidden="false" customHeight="false" outlineLevel="0" collapsed="false">
      <c r="A24" s="5"/>
      <c r="B24" s="30" t="n">
        <f aca="false">ROW(B24) - ROW($B$9)</f>
        <v>15</v>
      </c>
      <c r="C24" s="31" t="s">
        <v>70</v>
      </c>
      <c r="D24" s="31" t="s">
        <v>71</v>
      </c>
      <c r="E24" s="32" t="s">
        <v>62</v>
      </c>
      <c r="F24" s="32" t="s">
        <v>72</v>
      </c>
      <c r="G24" s="32" t="n">
        <v>1</v>
      </c>
      <c r="Q24" s="29"/>
      <c r="X24" s="29"/>
    </row>
    <row r="25" customFormat="false" ht="19.05" hidden="false" customHeight="false" outlineLevel="0" collapsed="false">
      <c r="A25" s="5"/>
      <c r="B25" s="33" t="n">
        <f aca="false">ROW(B25) - ROW($B$9)</f>
        <v>16</v>
      </c>
      <c r="C25" s="34" t="s">
        <v>73</v>
      </c>
      <c r="D25" s="34" t="s">
        <v>74</v>
      </c>
      <c r="E25" s="35" t="s">
        <v>75</v>
      </c>
      <c r="F25" s="35" t="s">
        <v>76</v>
      </c>
      <c r="G25" s="35" t="n">
        <v>1</v>
      </c>
      <c r="Q25" s="29"/>
      <c r="X25" s="29"/>
    </row>
    <row r="26" customFormat="false" ht="19.05" hidden="false" customHeight="false" outlineLevel="0" collapsed="false">
      <c r="A26" s="5"/>
      <c r="B26" s="30" t="n">
        <f aca="false">ROW(B26) - ROW($B$9)</f>
        <v>17</v>
      </c>
      <c r="C26" s="31" t="s">
        <v>77</v>
      </c>
      <c r="D26" s="31" t="s">
        <v>78</v>
      </c>
      <c r="E26" s="32" t="s">
        <v>62</v>
      </c>
      <c r="F26" s="32" t="s">
        <v>79</v>
      </c>
      <c r="G26" s="32" t="n">
        <v>4</v>
      </c>
      <c r="Q26" s="29"/>
      <c r="X26" s="29"/>
    </row>
    <row r="27" customFormat="false" ht="19.05" hidden="false" customHeight="false" outlineLevel="0" collapsed="false">
      <c r="A27" s="5"/>
      <c r="B27" s="33" t="n">
        <f aca="false">ROW(B27) - ROW($B$9)</f>
        <v>18</v>
      </c>
      <c r="C27" s="34" t="s">
        <v>80</v>
      </c>
      <c r="D27" s="34" t="s">
        <v>81</v>
      </c>
      <c r="E27" s="35" t="s">
        <v>62</v>
      </c>
      <c r="F27" s="35" t="s">
        <v>82</v>
      </c>
      <c r="G27" s="35" t="n">
        <v>2</v>
      </c>
      <c r="Q27" s="29"/>
      <c r="X27" s="29"/>
    </row>
    <row r="28" customFormat="false" ht="12.75" hidden="false" customHeight="false" outlineLevel="0" collapsed="false">
      <c r="A28" s="5"/>
      <c r="B28" s="30" t="n">
        <f aca="false">ROW(B28) - ROW($B$9)</f>
        <v>19</v>
      </c>
      <c r="C28" s="31" t="s">
        <v>83</v>
      </c>
      <c r="D28" s="31" t="s">
        <v>84</v>
      </c>
      <c r="E28" s="32" t="s">
        <v>85</v>
      </c>
      <c r="F28" s="32" t="s">
        <v>86</v>
      </c>
      <c r="G28" s="32" t="n">
        <v>2</v>
      </c>
      <c r="Q28" s="29"/>
      <c r="X28" s="29"/>
    </row>
    <row r="29" customFormat="false" ht="19.05" hidden="false" customHeight="false" outlineLevel="0" collapsed="false">
      <c r="A29" s="5"/>
      <c r="B29" s="33" t="n">
        <f aca="false">ROW(B29) - ROW($B$9)</f>
        <v>20</v>
      </c>
      <c r="C29" s="34" t="s">
        <v>87</v>
      </c>
      <c r="D29" s="34" t="s">
        <v>88</v>
      </c>
      <c r="E29" s="35" t="s">
        <v>62</v>
      </c>
      <c r="F29" s="35" t="s">
        <v>89</v>
      </c>
      <c r="G29" s="35" t="n">
        <v>1</v>
      </c>
      <c r="Q29" s="29"/>
      <c r="X29" s="29"/>
    </row>
    <row r="30" customFormat="false" ht="12.75" hidden="false" customHeight="false" outlineLevel="0" collapsed="false">
      <c r="A30" s="5"/>
      <c r="B30" s="30" t="n">
        <f aca="false">ROW(B30) - ROW($B$9)</f>
        <v>21</v>
      </c>
      <c r="C30" s="31" t="s">
        <v>90</v>
      </c>
      <c r="D30" s="31" t="s">
        <v>91</v>
      </c>
      <c r="E30" s="32" t="s">
        <v>92</v>
      </c>
      <c r="F30" s="32" t="s">
        <v>93</v>
      </c>
      <c r="G30" s="32" t="n">
        <v>1</v>
      </c>
      <c r="Q30" s="29"/>
      <c r="X30" s="29"/>
    </row>
    <row r="31" customFormat="false" ht="19.05" hidden="false" customHeight="false" outlineLevel="0" collapsed="false">
      <c r="A31" s="5"/>
      <c r="B31" s="33" t="n">
        <f aca="false">ROW(B31) - ROW($B$9)</f>
        <v>22</v>
      </c>
      <c r="C31" s="34" t="s">
        <v>94</v>
      </c>
      <c r="D31" s="34" t="s">
        <v>95</v>
      </c>
      <c r="E31" s="35" t="s">
        <v>96</v>
      </c>
      <c r="F31" s="35" t="s">
        <v>97</v>
      </c>
      <c r="G31" s="35" t="n">
        <v>1</v>
      </c>
      <c r="Q31" s="29"/>
      <c r="X31" s="29"/>
    </row>
    <row r="32" customFormat="false" ht="12.75" hidden="false" customHeight="false" outlineLevel="0" collapsed="false">
      <c r="A32" s="5"/>
      <c r="B32" s="30" t="n">
        <f aca="false">ROW(B32) - ROW($B$9)</f>
        <v>23</v>
      </c>
      <c r="C32" s="31" t="s">
        <v>98</v>
      </c>
      <c r="D32" s="31" t="s">
        <v>99</v>
      </c>
      <c r="E32" s="32" t="s">
        <v>100</v>
      </c>
      <c r="F32" s="32" t="s">
        <v>101</v>
      </c>
      <c r="G32" s="32" t="n">
        <v>1</v>
      </c>
      <c r="Q32" s="29"/>
      <c r="X32" s="29"/>
    </row>
    <row r="33" customFormat="false" ht="12.75" hidden="false" customHeight="false" outlineLevel="0" collapsed="false">
      <c r="A33" s="5"/>
      <c r="B33" s="33" t="n">
        <f aca="false">ROW(B33) - ROW($B$9)</f>
        <v>24</v>
      </c>
      <c r="C33" s="34" t="s">
        <v>102</v>
      </c>
      <c r="D33" s="34" t="s">
        <v>103</v>
      </c>
      <c r="E33" s="35" t="s">
        <v>28</v>
      </c>
      <c r="F33" s="35" t="s">
        <v>104</v>
      </c>
      <c r="G33" s="35" t="n">
        <v>6</v>
      </c>
      <c r="Q33" s="29"/>
      <c r="X33" s="29"/>
    </row>
    <row r="34" customFormat="false" ht="12.75" hidden="false" customHeight="false" outlineLevel="0" collapsed="false">
      <c r="A34" s="5"/>
      <c r="B34" s="30" t="n">
        <f aca="false">ROW(B34) - ROW($B$9)</f>
        <v>25</v>
      </c>
      <c r="C34" s="31" t="s">
        <v>105</v>
      </c>
      <c r="D34" s="31" t="s">
        <v>106</v>
      </c>
      <c r="E34" s="32" t="s">
        <v>28</v>
      </c>
      <c r="F34" s="32" t="s">
        <v>107</v>
      </c>
      <c r="G34" s="32" t="n">
        <v>5</v>
      </c>
      <c r="Q34" s="29"/>
      <c r="X34" s="29"/>
    </row>
    <row r="35" customFormat="false" ht="12.75" hidden="false" customHeight="false" outlineLevel="0" collapsed="false">
      <c r="A35" s="5"/>
      <c r="B35" s="33" t="n">
        <f aca="false">ROW(B35) - ROW($B$9)</f>
        <v>26</v>
      </c>
      <c r="C35" s="34" t="s">
        <v>108</v>
      </c>
      <c r="D35" s="34" t="s">
        <v>109</v>
      </c>
      <c r="E35" s="35" t="s">
        <v>28</v>
      </c>
      <c r="F35" s="35" t="s">
        <v>110</v>
      </c>
      <c r="G35" s="35" t="n">
        <v>4</v>
      </c>
      <c r="Q35" s="29"/>
      <c r="X35" s="29"/>
    </row>
    <row r="36" customFormat="false" ht="12.75" hidden="false" customHeight="false" outlineLevel="0" collapsed="false">
      <c r="A36" s="5"/>
      <c r="B36" s="30" t="n">
        <f aca="false">ROW(B36) - ROW($B$9)</f>
        <v>27</v>
      </c>
      <c r="C36" s="31" t="s">
        <v>111</v>
      </c>
      <c r="D36" s="31" t="s">
        <v>112</v>
      </c>
      <c r="E36" s="32" t="s">
        <v>28</v>
      </c>
      <c r="F36" s="32" t="s">
        <v>113</v>
      </c>
      <c r="G36" s="32" t="n">
        <v>6</v>
      </c>
      <c r="Q36" s="29"/>
      <c r="X36" s="29"/>
    </row>
    <row r="37" customFormat="false" ht="12.75" hidden="false" customHeight="false" outlineLevel="0" collapsed="false">
      <c r="A37" s="5"/>
      <c r="B37" s="33" t="n">
        <f aca="false">ROW(B37) - ROW($B$9)</f>
        <v>28</v>
      </c>
      <c r="C37" s="34" t="s">
        <v>114</v>
      </c>
      <c r="D37" s="34" t="s">
        <v>115</v>
      </c>
      <c r="E37" s="35" t="s">
        <v>28</v>
      </c>
      <c r="F37" s="35" t="s">
        <v>116</v>
      </c>
      <c r="G37" s="35" t="n">
        <v>1</v>
      </c>
      <c r="Q37" s="29"/>
      <c r="X37" s="29"/>
    </row>
    <row r="38" customFormat="false" ht="12.75" hidden="false" customHeight="false" outlineLevel="0" collapsed="false">
      <c r="A38" s="5"/>
      <c r="B38" s="30" t="n">
        <f aca="false">ROW(B38) - ROW($B$9)</f>
        <v>29</v>
      </c>
      <c r="C38" s="31" t="s">
        <v>117</v>
      </c>
      <c r="D38" s="31" t="s">
        <v>118</v>
      </c>
      <c r="E38" s="32" t="s">
        <v>28</v>
      </c>
      <c r="F38" s="32" t="s">
        <v>119</v>
      </c>
      <c r="G38" s="32" t="n">
        <v>1</v>
      </c>
      <c r="Q38" s="29"/>
      <c r="X38" s="29"/>
    </row>
    <row r="39" customFormat="false" ht="12.75" hidden="false" customHeight="false" outlineLevel="0" collapsed="false">
      <c r="A39" s="5"/>
      <c r="B39" s="33" t="n">
        <f aca="false">ROW(B39) - ROW($B$9)</f>
        <v>30</v>
      </c>
      <c r="C39" s="34" t="s">
        <v>120</v>
      </c>
      <c r="D39" s="34" t="s">
        <v>121</v>
      </c>
      <c r="E39" s="35" t="s">
        <v>28</v>
      </c>
      <c r="F39" s="35" t="s">
        <v>122</v>
      </c>
      <c r="G39" s="35" t="n">
        <v>2</v>
      </c>
      <c r="Q39" s="29"/>
      <c r="X39" s="29"/>
    </row>
    <row r="40" customFormat="false" ht="12.75" hidden="false" customHeight="false" outlineLevel="0" collapsed="false">
      <c r="A40" s="5"/>
      <c r="B40" s="30" t="n">
        <f aca="false">ROW(B40) - ROW($B$9)</f>
        <v>31</v>
      </c>
      <c r="C40" s="31" t="s">
        <v>123</v>
      </c>
      <c r="D40" s="31" t="s">
        <v>124</v>
      </c>
      <c r="E40" s="32" t="s">
        <v>28</v>
      </c>
      <c r="F40" s="32" t="s">
        <v>125</v>
      </c>
      <c r="G40" s="32" t="n">
        <v>1</v>
      </c>
      <c r="Q40" s="29"/>
      <c r="X40" s="29"/>
    </row>
    <row r="41" customFormat="false" ht="12.75" hidden="false" customHeight="false" outlineLevel="0" collapsed="false">
      <c r="A41" s="5"/>
      <c r="B41" s="33" t="n">
        <f aca="false">ROW(B41) - ROW($B$9)</f>
        <v>32</v>
      </c>
      <c r="C41" s="34" t="s">
        <v>126</v>
      </c>
      <c r="D41" s="34" t="s">
        <v>127</v>
      </c>
      <c r="E41" s="35" t="s">
        <v>28</v>
      </c>
      <c r="F41" s="35" t="s">
        <v>128</v>
      </c>
      <c r="G41" s="35" t="n">
        <v>1</v>
      </c>
      <c r="Q41" s="29"/>
      <c r="X41" s="29"/>
    </row>
    <row r="42" customFormat="false" ht="12.75" hidden="false" customHeight="false" outlineLevel="0" collapsed="false">
      <c r="A42" s="5"/>
      <c r="B42" s="30" t="n">
        <f aca="false">ROW(B42) - ROW($B$9)</f>
        <v>33</v>
      </c>
      <c r="C42" s="31" t="s">
        <v>129</v>
      </c>
      <c r="D42" s="31" t="s">
        <v>130</v>
      </c>
      <c r="E42" s="32" t="s">
        <v>131</v>
      </c>
      <c r="F42" s="32" t="s">
        <v>132</v>
      </c>
      <c r="G42" s="32" t="n">
        <v>1</v>
      </c>
      <c r="Q42" s="29"/>
      <c r="X42" s="29"/>
    </row>
    <row r="43" customFormat="false" ht="12.75" hidden="false" customHeight="false" outlineLevel="0" collapsed="false">
      <c r="A43" s="5"/>
      <c r="B43" s="33" t="n">
        <f aca="false">ROW(B43) - ROW($B$9)</f>
        <v>34</v>
      </c>
      <c r="C43" s="34" t="s">
        <v>133</v>
      </c>
      <c r="D43" s="34" t="s">
        <v>134</v>
      </c>
      <c r="E43" s="35" t="s">
        <v>131</v>
      </c>
      <c r="F43" s="35" t="s">
        <v>135</v>
      </c>
      <c r="G43" s="35" t="n">
        <v>1</v>
      </c>
      <c r="Q43" s="29"/>
      <c r="X43" s="29"/>
    </row>
    <row r="44" customFormat="false" ht="19.05" hidden="false" customHeight="false" outlineLevel="0" collapsed="false">
      <c r="A44" s="5"/>
      <c r="B44" s="30" t="n">
        <f aca="false">ROW(B44) - ROW($B$9)</f>
        <v>35</v>
      </c>
      <c r="C44" s="31" t="s">
        <v>136</v>
      </c>
      <c r="D44" s="31" t="s">
        <v>137</v>
      </c>
      <c r="E44" s="32" t="s">
        <v>138</v>
      </c>
      <c r="F44" s="32" t="s">
        <v>139</v>
      </c>
      <c r="G44" s="32" t="n">
        <v>2</v>
      </c>
      <c r="Q44" s="29"/>
      <c r="X44" s="29"/>
    </row>
    <row r="45" customFormat="false" ht="12.75" hidden="false" customHeight="false" outlineLevel="0" collapsed="false">
      <c r="A45" s="5"/>
      <c r="B45" s="33" t="n">
        <f aca="false">ROW(B45) - ROW($B$9)</f>
        <v>36</v>
      </c>
      <c r="C45" s="34" t="s">
        <v>140</v>
      </c>
      <c r="D45" s="34" t="s">
        <v>141</v>
      </c>
      <c r="E45" s="35" t="s">
        <v>131</v>
      </c>
      <c r="F45" s="35" t="s">
        <v>142</v>
      </c>
      <c r="G45" s="35" t="n">
        <v>1</v>
      </c>
      <c r="Q45" s="29"/>
      <c r="X45" s="29"/>
    </row>
    <row r="46" customFormat="false" ht="12.75" hidden="false" customHeight="false" outlineLevel="0" collapsed="false">
      <c r="A46" s="5"/>
      <c r="B46" s="30" t="n">
        <f aca="false">ROW(B46) - ROW($B$9)</f>
        <v>37</v>
      </c>
      <c r="C46" s="31" t="s">
        <v>143</v>
      </c>
      <c r="D46" s="31" t="s">
        <v>144</v>
      </c>
      <c r="E46" s="32" t="s">
        <v>131</v>
      </c>
      <c r="F46" s="32" t="s">
        <v>145</v>
      </c>
      <c r="G46" s="32" t="n">
        <v>1</v>
      </c>
      <c r="Q46" s="29"/>
      <c r="X46" s="29"/>
    </row>
    <row r="47" customFormat="false" ht="12.75" hidden="false" customHeight="false" outlineLevel="0" collapsed="false">
      <c r="A47" s="5"/>
      <c r="B47" s="33" t="n">
        <f aca="false">ROW(B47) - ROW($B$9)</f>
        <v>38</v>
      </c>
      <c r="C47" s="34" t="s">
        <v>146</v>
      </c>
      <c r="D47" s="34" t="s">
        <v>147</v>
      </c>
      <c r="E47" s="35" t="s">
        <v>148</v>
      </c>
      <c r="F47" s="35" t="s">
        <v>149</v>
      </c>
      <c r="G47" s="35" t="n">
        <v>1</v>
      </c>
      <c r="Q47" s="29"/>
      <c r="X47" s="29"/>
    </row>
    <row r="48" customFormat="false" ht="12.75" hidden="false" customHeight="false" outlineLevel="0" collapsed="false">
      <c r="A48" s="5"/>
      <c r="B48" s="36" t="s">
        <v>150</v>
      </c>
      <c r="C48" s="37"/>
      <c r="D48" s="38"/>
      <c r="E48" s="39"/>
      <c r="F48" s="39"/>
      <c r="G48" s="40" t="n">
        <f aca="false">SUM(G10:G47)</f>
        <v>114</v>
      </c>
      <c r="Q48" s="29"/>
      <c r="W48" s="1"/>
      <c r="X48" s="29"/>
    </row>
    <row r="49" customFormat="false" ht="12.8" hidden="false" customHeight="false" outlineLevel="0" collapsed="false">
      <c r="C49" s="1"/>
      <c r="D49" s="41"/>
      <c r="E49" s="1"/>
    </row>
    <row r="50" customFormat="false" ht="12.8" hidden="false" customHeight="false" outlineLevel="0" collapsed="false">
      <c r="C50" s="1"/>
      <c r="D50" s="41"/>
      <c r="E50" s="1"/>
    </row>
  </sheetData>
  <printOptions headings="false" gridLines="false" gridLinesSet="true" horizontalCentered="false" verticalCentered="false"/>
  <pageMargins left="0.203472222222222" right="0.354166666666667" top="0.59027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false" view="normal" topLeftCell="A1" colorId="8" zoomScale="120" zoomScaleNormal="120" zoomScalePageLayoutView="100" workbookViewId="0">
      <selection pane="topLeft" activeCell="B6" activeCellId="0" sqref="B6"/>
    </sheetView>
  </sheetViews>
  <sheetFormatPr defaultColWidth="8.5703125" defaultRowHeight="12.75" zeroHeight="false" outlineLevelRow="0" outlineLevelCol="0"/>
  <cols>
    <col collapsed="false" customWidth="true" hidden="false" outlineLevel="0" max="1" min="1" style="29" width="28"/>
    <col collapsed="false" customWidth="true" hidden="false" outlineLevel="0" max="2" min="2" style="29" width="110.57"/>
  </cols>
  <sheetData>
    <row r="1" customFormat="false" ht="12.75" hidden="false" customHeight="false" outlineLevel="0" collapsed="false">
      <c r="A1" s="42" t="s">
        <v>151</v>
      </c>
      <c r="B1" s="43" t="s">
        <v>152</v>
      </c>
    </row>
    <row r="2" customFormat="false" ht="12.75" hidden="false" customHeight="false" outlineLevel="0" collapsed="false">
      <c r="A2" s="44" t="s">
        <v>153</v>
      </c>
      <c r="B2" s="45" t="s">
        <v>4</v>
      </c>
    </row>
    <row r="3" customFormat="false" ht="12.75" hidden="false" customHeight="false" outlineLevel="0" collapsed="false">
      <c r="A3" s="42" t="s">
        <v>154</v>
      </c>
      <c r="B3" s="46" t="s">
        <v>6</v>
      </c>
    </row>
    <row r="4" customFormat="false" ht="12.75" hidden="false" customHeight="false" outlineLevel="0" collapsed="false">
      <c r="A4" s="44" t="s">
        <v>155</v>
      </c>
      <c r="B4" s="45" t="s">
        <v>2</v>
      </c>
    </row>
    <row r="5" customFormat="false" ht="12.75" hidden="false" customHeight="false" outlineLevel="0" collapsed="false">
      <c r="A5" s="42" t="s">
        <v>156</v>
      </c>
      <c r="B5" s="46" t="s">
        <v>157</v>
      </c>
    </row>
    <row r="6" customFormat="false" ht="12.75" hidden="false" customHeight="false" outlineLevel="0" collapsed="false">
      <c r="A6" s="44" t="s">
        <v>158</v>
      </c>
      <c r="B6" s="45" t="s">
        <v>159</v>
      </c>
    </row>
    <row r="7" customFormat="false" ht="12.75" hidden="false" customHeight="false" outlineLevel="0" collapsed="false">
      <c r="A7" s="42" t="s">
        <v>160</v>
      </c>
      <c r="B7" s="46" t="s">
        <v>161</v>
      </c>
    </row>
    <row r="8" customFormat="false" ht="12.75" hidden="false" customHeight="false" outlineLevel="0" collapsed="false">
      <c r="A8" s="44" t="s">
        <v>162</v>
      </c>
      <c r="B8" s="45" t="s">
        <v>11</v>
      </c>
    </row>
    <row r="9" customFormat="false" ht="12.75" hidden="false" customHeight="false" outlineLevel="0" collapsed="false">
      <c r="A9" s="42" t="s">
        <v>163</v>
      </c>
      <c r="B9" s="46" t="s">
        <v>10</v>
      </c>
    </row>
    <row r="10" customFormat="false" ht="12.75" hidden="false" customHeight="false" outlineLevel="0" collapsed="false">
      <c r="A10" s="44" t="s">
        <v>164</v>
      </c>
      <c r="B10" s="45" t="s">
        <v>165</v>
      </c>
    </row>
    <row r="11" customFormat="false" ht="12.75" hidden="false" customHeight="false" outlineLevel="0" collapsed="false">
      <c r="A11" s="42" t="s">
        <v>166</v>
      </c>
      <c r="B11" s="46" t="s">
        <v>167</v>
      </c>
    </row>
    <row r="12" customFormat="false" ht="12.75" hidden="false" customHeight="false" outlineLevel="0" collapsed="false">
      <c r="A12" s="44" t="s">
        <v>168</v>
      </c>
      <c r="B12" s="45" t="s">
        <v>169</v>
      </c>
    </row>
    <row r="13" customFormat="false" ht="12.75" hidden="false" customHeight="false" outlineLevel="0" collapsed="false">
      <c r="A13" s="42" t="s">
        <v>170</v>
      </c>
      <c r="B13" s="46" t="s">
        <v>167</v>
      </c>
    </row>
    <row r="14" customFormat="false" ht="12.75" hidden="false" customHeight="false" outlineLevel="0" collapsed="false">
      <c r="A14" s="44" t="s">
        <v>171</v>
      </c>
      <c r="B14" s="45" t="s">
        <v>172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LibreOffice/7.4.1.2$Windows_X86_64 LibreOffice_project/3c58a8f3a960df8bc8fd77b461821e42c061c5f0</Application>
  <AppVersion>15.0000</AppVersion>
  <Company>Altium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2022-11-11T07:11:13Z</dcterms:created>
  <dc:creator/>
  <dc:description/>
  <dc:language>ru-RU</dc:language>
  <cp:lastModifiedBy/>
  <cp:lastPrinted>2012-02-04T13:58:31Z</cp:lastPrinted>
  <dcterms:modified xsi:type="dcterms:W3CDTF">2022-12-18T12:43:50Z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