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<sst xmlns="http://schemas.openxmlformats.org/spreadsheetml/2006/main" count="120" uniqueCount="98">
  <si>
    <t xml:space="preserve">Component list</t>
  </si>
  <si>
    <t xml:space="preserve">Source Data From:</t>
  </si>
  <si>
    <t xml:space="preserve">Gastroscopy-Tool-Sensor.BomDoc</t>
  </si>
  <si>
    <t xml:space="preserve">Project:</t>
  </si>
  <si>
    <t xml:space="preserve">Gastroscopy-Tool-Sensor.PrjPcb</t>
  </si>
  <si>
    <t xml:space="preserve">Variant:</t>
  </si>
  <si>
    <t xml:space="preserve">None</t>
  </si>
  <si>
    <t xml:space="preserve">BOM Revision</t>
  </si>
  <si>
    <t xml:space="preserve">0.1.0</t>
  </si>
  <si>
    <t xml:space="preserve">Report Date:</t>
  </si>
  <si>
    <t xml:space="preserve">02.11.2022</t>
  </si>
  <si>
    <t xml:space="preserve">9:53</t>
  </si>
  <si>
    <t xml:space="preserve">Print Date:</t>
  </si>
  <si>
    <t xml:space="preserve">#</t>
  </si>
  <si>
    <t xml:space="preserve">Designator</t>
  </si>
  <si>
    <t xml:space="preserve">Description</t>
  </si>
  <si>
    <t xml:space="preserve">Manufacturer 1</t>
  </si>
  <si>
    <t xml:space="preserve">Manufacturer Part Number 1</t>
  </si>
  <si>
    <t xml:space="preserve">Quantity</t>
  </si>
  <si>
    <t xml:space="preserve">C1, C2</t>
  </si>
  <si>
    <t xml:space="preserve">CAP CER 0.1UF 25V X7R 0402</t>
  </si>
  <si>
    <t xml:space="preserve">Yageo</t>
  </si>
  <si>
    <t xml:space="preserve">CC0402JRX7R8BB104</t>
  </si>
  <si>
    <t xml:space="preserve">C3, C4, C6</t>
  </si>
  <si>
    <t xml:space="preserve">CAP CER 2.2UF 10V X7R 0402</t>
  </si>
  <si>
    <t xml:space="preserve">Murata</t>
  </si>
  <si>
    <t xml:space="preserve">GRM155Z71A225KE44D</t>
  </si>
  <si>
    <t xml:space="preserve">C5</t>
  </si>
  <si>
    <t xml:space="preserve">CAP CER 4.7UF 35V X5R 0603</t>
  </si>
  <si>
    <t xml:space="preserve">GRM188R6YA475KE15D</t>
  </si>
  <si>
    <t xml:space="preserve">D1</t>
  </si>
  <si>
    <t xml:space="preserve">DIODE SCHOTTKY 40V 1A SOD323</t>
  </si>
  <si>
    <t xml:space="preserve">Nexperia</t>
  </si>
  <si>
    <t xml:space="preserve">PMEG4010BEA115</t>
  </si>
  <si>
    <t xml:space="preserve">D2, D3, D4, D7, D8, D9</t>
  </si>
  <si>
    <t xml:space="preserve">LED WHITE CLEAR SMD</t>
  </si>
  <si>
    <t xml:space="preserve">G-nor Electronics</t>
  </si>
  <si>
    <t xml:space="preserve">GNL-0603UWC</t>
  </si>
  <si>
    <t xml:space="preserve">L1</t>
  </si>
  <si>
    <t xml:space="preserve">FIXED IND 4.7UH 650MA 270MOHM SM</t>
  </si>
  <si>
    <t xml:space="preserve">TDK</t>
  </si>
  <si>
    <t xml:space="preserve">NLC453232T-4R7K-PF</t>
  </si>
  <si>
    <t xml:space="preserve">R1, R2, R5</t>
  </si>
  <si>
    <t xml:space="preserve">RES 10K OHM 1% 1/16W 0402</t>
  </si>
  <si>
    <t xml:space="preserve">RC0402FR-0710KL</t>
  </si>
  <si>
    <t xml:space="preserve">R3, R4</t>
  </si>
  <si>
    <t xml:space="preserve">RES 2.2K OHM 1% 1/16W 0402</t>
  </si>
  <si>
    <t xml:space="preserve">RC0402FR-072K2L</t>
  </si>
  <si>
    <t xml:space="preserve">R6</t>
  </si>
  <si>
    <t xml:space="preserve">RES 62K OHM 1% 1/16W 0402</t>
  </si>
  <si>
    <t xml:space="preserve">RC0402FR-0762KL</t>
  </si>
  <si>
    <t xml:space="preserve">R7</t>
  </si>
  <si>
    <t xml:space="preserve">RES 10 OHM 1% 1/16W 0402</t>
  </si>
  <si>
    <t xml:space="preserve">RC0402FR-0710RL</t>
  </si>
  <si>
    <t xml:space="preserve">U1</t>
  </si>
  <si>
    <t xml:space="preserve">IC LED DRVR RGLTR PWM 20MA 8QFN</t>
  </si>
  <si>
    <t xml:space="preserve">STMicroelectronics</t>
  </si>
  <si>
    <t xml:space="preserve">STLD40DPUR</t>
  </si>
  <si>
    <t xml:space="preserve">U2</t>
  </si>
  <si>
    <t xml:space="preserve">SENSOR OPTICAL 4M I2C</t>
  </si>
  <si>
    <t xml:space="preserve">VL53L1CXV0FY/1</t>
  </si>
  <si>
    <t xml:space="preserve">13</t>
  </si>
  <si>
    <t xml:space="preserve">just in case for I2C</t>
  </si>
  <si>
    <t xml:space="preserve">RES 3.6K OHM 1% 1/16W 0402</t>
  </si>
  <si>
    <t xml:space="preserve">RC0402FR-073K6L</t>
  </si>
  <si>
    <t xml:space="preserve">2</t>
  </si>
  <si>
    <t xml:space="preserve">14</t>
  </si>
  <si>
    <t xml:space="preserve">RES 2.4K OHM 1% 1/16W 0402</t>
  </si>
  <si>
    <t xml:space="preserve">RC0402FR-072K4L</t>
  </si>
  <si>
    <t xml:space="preserve">15</t>
  </si>
  <si>
    <t xml:space="preserve">RES 1.2K OHM 1% 1/16W 0402</t>
  </si>
  <si>
    <t xml:space="preserve">RC0402FR-071K2L</t>
  </si>
  <si>
    <t xml:space="preserve">16</t>
  </si>
  <si>
    <t xml:space="preserve">RES 820 OHM 1% 1/16W 0402</t>
  </si>
  <si>
    <t xml:space="preserve">RC0402FR-07820RL</t>
  </si>
  <si>
    <t xml:space="preserve">Total</t>
  </si>
  <si>
    <t xml:space="preserve">Project Full Path</t>
  </si>
  <si>
    <t xml:space="preserve">C:\Users\Naval\OneDrive\Документы\Gastroscopy-Tool\Gastroscopy-Tool-Sensor.PrjPcb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</si>
  <si>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</si>
  <si>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</si>
  <si>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</si>
  <si>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</si>
  <si>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C:\Users\Naval\OneDrive\Документы\Gastroscopy-Tool\BOM\Gastroscopy-Tool-Sensor.BomDoc</t>
  </si>
  <si>
    <t xml:space="preserve">Title</t>
  </si>
  <si>
    <t xml:space="preserve">BOM for BOM Document [Gastroscopy-Tool-Sensor.BomDoc]</t>
  </si>
  <si>
    <t xml:space="preserve">Total Quantity</t>
  </si>
  <si>
    <t xml:space="preserve">23</t>
  </si>
  <si>
    <t xml:space="preserve">Report Time</t>
  </si>
  <si>
    <t xml:space="preserve">Report Date</t>
  </si>
  <si>
    <t xml:space="preserve">Report Date &amp; Tine</t>
  </si>
  <si>
    <t xml:space="preserve">02.11.2022 9:53</t>
  </si>
  <si>
    <t xml:space="preserve">Output Name</t>
  </si>
  <si>
    <t xml:space="preserve">BOM</t>
  </si>
  <si>
    <t xml:space="preserve">Output Type</t>
  </si>
  <si>
    <t xml:space="preserve">BomReport</t>
  </si>
  <si>
    <t xml:space="preserve">Output Generator Name</t>
  </si>
  <si>
    <t xml:space="preserve">Output Generator Description</t>
  </si>
  <si>
    <t xml:space="preserve">Bill of Materials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</si>
</sst>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@"/>
    <numFmt numFmtId="168" formatCode="General"/>
  </numFmts>
  <fonts count="19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Narrow"/>
      <family val="0"/>
      <charset val="1"/>
    </font>
    <font>
      <sz val="10"/>
      <color rgb="FFFFFFFF"/>
      <name val="Arial Narrow"/>
      <family val="0"/>
      <charset val="1"/>
    </font>
    <font>
      <b val="true"/>
      <sz val="24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0"/>
      <color rgb="FF000000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000000"/>
      <name val="Arial Narrow"/>
      <family val="0"/>
      <charset val="204"/>
    </font>
    <font>
      <sz val="9"/>
      <color rgb="FF000000"/>
      <name val="Arial Narrow"/>
      <family val="0"/>
      <charset val="1"/>
    </font>
    <font>
      <sz val="8"/>
      <color rgb="FFFFFFFF"/>
      <name val="Arial Narrow"/>
      <family val="0"/>
      <charset val="1"/>
    </font>
    <font>
      <b val="true"/>
      <sz val="10"/>
      <name val="Arial Narrow"/>
      <family val="0"/>
      <charset val="1"/>
    </font>
    <font>
      <sz val="8"/>
      <color rgb="FF000000"/>
      <name val="Arial Narrow"/>
      <family val="0"/>
      <charset val="1"/>
    </font>
    <font>
      <sz val="8"/>
      <color rgb="FF000000"/>
      <name val="Arial Narrow"/>
      <family val="0"/>
      <charset val="204"/>
    </font>
    <font>
      <b val="true"/>
      <sz val="8"/>
      <color rgb="FF000000"/>
      <name val="Arial Narrow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00CCFF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14" fillId="2" borderId="1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8" fontId="16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5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</xdr:colOff>
      <xdr:row>0</xdr:row>
      <xdr:rowOff>126360</xdr:rowOff>
    </xdr:from>
    <xdr:to>
      <xdr:col>6</xdr:col>
      <xdr:colOff>1174320</xdr:colOff>
      <xdr:row>5</xdr:row>
      <xdr:rowOff>141480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243760" y="126360"/>
          <a:ext cx="3263400" cy="1386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28"/>
  <sheetViews>
    <sheetView showFormulas="false" showGridLines="false" showRowColHeaders="true" showZeros="true" rightToLeft="false" tabSelected="true" showOutlineSymbols="true" defaultGridColor="false" view="normal" topLeftCell="A7" colorId="8" zoomScale="120" zoomScaleNormal="120" zoomScalePageLayoutView="100" workbookViewId="0">
      <selection pane="topLeft" activeCell="C22" activeCellId="0" sqref="C22"/>
    </sheetView>
  </sheetViews>
  <sheetFormatPr defaultColWidth="10.13671875" defaultRowHeight="12.8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3.86"/>
    <col collapsed="false" customWidth="true" hidden="false" outlineLevel="0" max="3" min="3" style="2" width="32.86"/>
    <col collapsed="false" customWidth="true" hidden="false" outlineLevel="0" max="4" min="4" style="3" width="34.28"/>
    <col collapsed="false" customWidth="true" hidden="false" outlineLevel="0" max="5" min="5" style="2" width="13.57"/>
    <col collapsed="false" customWidth="true" hidden="false" outlineLevel="0" max="6" min="6" style="4" width="16.34"/>
    <col collapsed="false" customWidth="true" hidden="false" outlineLevel="0" max="7" min="7" style="1" width="21.85"/>
    <col collapsed="false" customWidth="true" hidden="false" outlineLevel="0" max="8" min="8" style="1" width="7.57"/>
    <col collapsed="false" customWidth="true" hidden="false" outlineLevel="0" max="9" min="9" style="1" width="8.14"/>
    <col collapsed="false" customWidth="true" hidden="false" outlineLevel="0" max="10" min="10" style="1" width="7"/>
    <col collapsed="false" customWidth="true" hidden="false" outlineLevel="0" max="11" min="11" style="1" width="9.14"/>
    <col collapsed="false" customWidth="true" hidden="false" outlineLevel="0" max="12" min="12" style="1" width="8.28"/>
    <col collapsed="false" customWidth="false" hidden="false" outlineLevel="0" max="13" min="13" style="1" width="10.13"/>
    <col collapsed="false" customWidth="true" hidden="false" outlineLevel="0" max="14" min="14" style="1" width="0.42"/>
    <col collapsed="false" customWidth="false" hidden="false" outlineLevel="0" max="16" min="15" style="1" width="10.13"/>
    <col collapsed="false" customWidth="true" hidden="false" outlineLevel="0" max="17" min="17" style="1" width="0.42"/>
    <col collapsed="false" customWidth="false" hidden="false" outlineLevel="0" max="16378" min="24" style="1" width="10.13"/>
    <col collapsed="false" customWidth="true" hidden="false" outlineLevel="0" max="16384" min="16379" style="1" width="11.57"/>
  </cols>
  <sheetData>
    <row r="1" customFormat="false" ht="12.75" hidden="false" customHeight="false" outlineLevel="0" collapsed="false">
      <c r="A1" s="5"/>
      <c r="B1" s="5"/>
      <c r="C1" s="5"/>
      <c r="D1" s="6"/>
      <c r="E1" s="5"/>
      <c r="F1" s="7"/>
      <c r="G1" s="5"/>
      <c r="H1" s="5"/>
    </row>
    <row r="2" customFormat="false" ht="37.5" hidden="false" customHeight="true" outlineLevel="0" collapsed="false">
      <c r="A2" s="5"/>
      <c r="B2" s="8" t="s">
        <v>0</v>
      </c>
      <c r="D2" s="9"/>
      <c r="E2" s="8"/>
      <c r="F2" s="10"/>
      <c r="G2" s="11"/>
      <c r="H2" s="11"/>
    </row>
    <row r="3" customFormat="false" ht="23.25" hidden="false" customHeight="true" outlineLevel="0" collapsed="false">
      <c r="A3" s="5"/>
      <c r="B3" s="12" t="s">
        <v>1</v>
      </c>
      <c r="D3" s="13" t="s">
        <v>2</v>
      </c>
      <c r="E3" s="14"/>
      <c r="F3" s="15"/>
      <c r="G3" s="14"/>
      <c r="H3" s="16"/>
    </row>
    <row r="4" customFormat="false" ht="17.25" hidden="false" customHeight="true" outlineLevel="0" collapsed="false">
      <c r="A4" s="5"/>
      <c r="B4" s="12" t="s">
        <v>3</v>
      </c>
      <c r="D4" s="17" t="s">
        <v>4</v>
      </c>
      <c r="E4" s="12"/>
      <c r="F4" s="18"/>
      <c r="G4" s="12"/>
      <c r="H4" s="12"/>
    </row>
    <row r="5" customFormat="false" ht="17.25" hidden="false" customHeight="true" outlineLevel="0" collapsed="false">
      <c r="A5" s="5"/>
      <c r="B5" s="12" t="s">
        <v>5</v>
      </c>
      <c r="D5" s="13" t="s">
        <v>6</v>
      </c>
      <c r="E5" s="12"/>
      <c r="F5" s="18"/>
      <c r="G5" s="12"/>
      <c r="H5" s="12"/>
    </row>
    <row r="6" customFormat="false" ht="12.75" hidden="false" customHeight="false" outlineLevel="0" collapsed="false">
      <c r="A6" s="5"/>
      <c r="B6" s="19" t="s">
        <v>7</v>
      </c>
      <c r="D6" s="20" t="s">
        <v>8</v>
      </c>
      <c r="E6" s="21"/>
      <c r="F6" s="18"/>
      <c r="G6" s="12"/>
      <c r="H6" s="12"/>
    </row>
    <row r="7" customFormat="false" ht="15.75" hidden="false" customHeight="true" outlineLevel="0" collapsed="false">
      <c r="A7" s="5"/>
      <c r="B7" s="22" t="s">
        <v>9</v>
      </c>
      <c r="D7" s="13" t="s">
        <v>10</v>
      </c>
      <c r="E7" s="23" t="s">
        <v>11</v>
      </c>
      <c r="F7" s="24"/>
      <c r="G7" s="22"/>
      <c r="H7" s="22"/>
    </row>
    <row r="8" customFormat="false" ht="15.75" hidden="false" customHeight="true" outlineLevel="0" collapsed="false">
      <c r="A8" s="5"/>
      <c r="B8" s="12" t="s">
        <v>12</v>
      </c>
      <c r="D8" s="25" t="n">
        <f aca="true">TODAY()</f>
        <v>44867</v>
      </c>
      <c r="E8" s="26" t="n">
        <f aca="true">NOW()</f>
        <v>44867.4475890046</v>
      </c>
      <c r="F8" s="24"/>
      <c r="G8" s="22"/>
      <c r="H8" s="22"/>
    </row>
    <row r="9" s="28" customFormat="true" ht="19.25" hidden="false" customHeight="false" outlineLevel="0" collapsed="false">
      <c r="A9" s="6"/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Q9" s="29"/>
      <c r="R9" s="29"/>
      <c r="S9" s="29"/>
      <c r="T9" s="29"/>
      <c r="U9" s="29"/>
      <c r="V9" s="29"/>
      <c r="W9" s="29"/>
      <c r="X9" s="29"/>
    </row>
    <row r="10" customFormat="false" ht="12.75" hidden="false" customHeight="false" outlineLevel="0" collapsed="false">
      <c r="A10" s="5"/>
      <c r="B10" s="30" t="n">
        <f aca="false">ROW(B10) - ROW($B$9)</f>
        <v>1</v>
      </c>
      <c r="C10" s="31" t="s">
        <v>19</v>
      </c>
      <c r="D10" s="32" t="s">
        <v>20</v>
      </c>
      <c r="E10" s="32" t="s">
        <v>21</v>
      </c>
      <c r="F10" s="32" t="s">
        <v>22</v>
      </c>
      <c r="G10" s="32" t="n">
        <v>2</v>
      </c>
      <c r="Q10" s="29"/>
      <c r="X10" s="29"/>
    </row>
    <row r="11" customFormat="false" ht="12.75" hidden="false" customHeight="false" outlineLevel="0" collapsed="false">
      <c r="A11" s="5"/>
      <c r="B11" s="33" t="n">
        <f aca="false">ROW(B11) - ROW($B$9)</f>
        <v>2</v>
      </c>
      <c r="C11" s="34" t="s">
        <v>23</v>
      </c>
      <c r="D11" s="35" t="s">
        <v>24</v>
      </c>
      <c r="E11" s="35" t="s">
        <v>25</v>
      </c>
      <c r="F11" s="35" t="s">
        <v>26</v>
      </c>
      <c r="G11" s="35" t="n">
        <v>3</v>
      </c>
      <c r="Q11" s="29"/>
      <c r="X11" s="29"/>
    </row>
    <row r="12" customFormat="false" ht="12.75" hidden="false" customHeight="false" outlineLevel="0" collapsed="false">
      <c r="A12" s="5"/>
      <c r="B12" s="36" t="n">
        <f aca="false">ROW(B12) - ROW($B$9)</f>
        <v>3</v>
      </c>
      <c r="C12" s="31" t="s">
        <v>27</v>
      </c>
      <c r="D12" s="32" t="s">
        <v>28</v>
      </c>
      <c r="E12" s="32" t="s">
        <v>25</v>
      </c>
      <c r="F12" s="32" t="s">
        <v>29</v>
      </c>
      <c r="G12" s="32" t="n">
        <v>1</v>
      </c>
      <c r="Q12" s="29"/>
      <c r="X12" s="29"/>
    </row>
    <row r="13" customFormat="false" ht="12.75" hidden="false" customHeight="false" outlineLevel="0" collapsed="false">
      <c r="A13" s="5"/>
      <c r="B13" s="33" t="n">
        <f aca="false">ROW(B13) - ROW($B$9)</f>
        <v>4</v>
      </c>
      <c r="C13" s="34" t="s">
        <v>30</v>
      </c>
      <c r="D13" s="35" t="s">
        <v>31</v>
      </c>
      <c r="E13" s="35" t="s">
        <v>32</v>
      </c>
      <c r="F13" s="35" t="s">
        <v>33</v>
      </c>
      <c r="G13" s="35" t="n">
        <v>1</v>
      </c>
      <c r="Q13" s="29"/>
      <c r="X13" s="29"/>
    </row>
    <row r="14" customFormat="false" ht="12.75" hidden="false" customHeight="false" outlineLevel="0" collapsed="false">
      <c r="A14" s="5"/>
      <c r="B14" s="36" t="n">
        <f aca="false">ROW(B14) - ROW($B$9)</f>
        <v>5</v>
      </c>
      <c r="C14" s="31" t="s">
        <v>34</v>
      </c>
      <c r="D14" s="32" t="s">
        <v>35</v>
      </c>
      <c r="E14" s="32" t="s">
        <v>36</v>
      </c>
      <c r="F14" s="32" t="s">
        <v>37</v>
      </c>
      <c r="G14" s="32" t="n">
        <v>6</v>
      </c>
      <c r="Q14" s="29"/>
      <c r="X14" s="29"/>
    </row>
    <row r="15" customFormat="false" ht="12.75" hidden="false" customHeight="false" outlineLevel="0" collapsed="false">
      <c r="A15" s="5"/>
      <c r="B15" s="33" t="n">
        <f aca="false">ROW(B15) - ROW($B$9)</f>
        <v>6</v>
      </c>
      <c r="C15" s="34" t="s">
        <v>38</v>
      </c>
      <c r="D15" s="35" t="s">
        <v>39</v>
      </c>
      <c r="E15" s="35" t="s">
        <v>40</v>
      </c>
      <c r="F15" s="35" t="s">
        <v>41</v>
      </c>
      <c r="G15" s="35" t="n">
        <v>1</v>
      </c>
      <c r="Q15" s="29"/>
      <c r="X15" s="29"/>
    </row>
    <row r="16" customFormat="false" ht="12.75" hidden="false" customHeight="false" outlineLevel="0" collapsed="false">
      <c r="A16" s="5"/>
      <c r="B16" s="36" t="n">
        <f aca="false">ROW(B16) - ROW($B$9)</f>
        <v>7</v>
      </c>
      <c r="C16" s="31" t="s">
        <v>42</v>
      </c>
      <c r="D16" s="32" t="s">
        <v>43</v>
      </c>
      <c r="E16" s="32" t="s">
        <v>21</v>
      </c>
      <c r="F16" s="32" t="s">
        <v>44</v>
      </c>
      <c r="G16" s="32" t="n">
        <v>3</v>
      </c>
      <c r="Q16" s="29"/>
      <c r="X16" s="29"/>
    </row>
    <row r="17" customFormat="false" ht="12.75" hidden="false" customHeight="false" outlineLevel="0" collapsed="false">
      <c r="A17" s="5"/>
      <c r="B17" s="33" t="n">
        <f aca="false">ROW(B17) - ROW($B$9)</f>
        <v>8</v>
      </c>
      <c r="C17" s="34" t="s">
        <v>45</v>
      </c>
      <c r="D17" s="35" t="s">
        <v>46</v>
      </c>
      <c r="E17" s="35" t="s">
        <v>21</v>
      </c>
      <c r="F17" s="35" t="s">
        <v>47</v>
      </c>
      <c r="G17" s="35" t="n">
        <v>2</v>
      </c>
      <c r="Q17" s="29"/>
      <c r="X17" s="29"/>
    </row>
    <row r="18" customFormat="false" ht="12.75" hidden="false" customHeight="false" outlineLevel="0" collapsed="false">
      <c r="A18" s="5"/>
      <c r="B18" s="36" t="n">
        <f aca="false">ROW(B18) - ROW($B$9)</f>
        <v>9</v>
      </c>
      <c r="C18" s="31" t="s">
        <v>48</v>
      </c>
      <c r="D18" s="32" t="s">
        <v>49</v>
      </c>
      <c r="E18" s="32" t="s">
        <v>21</v>
      </c>
      <c r="F18" s="32" t="s">
        <v>50</v>
      </c>
      <c r="G18" s="32" t="n">
        <v>1</v>
      </c>
      <c r="Q18" s="29"/>
      <c r="X18" s="29"/>
    </row>
    <row r="19" customFormat="false" ht="12.75" hidden="false" customHeight="false" outlineLevel="0" collapsed="false">
      <c r="A19" s="5"/>
      <c r="B19" s="33" t="n">
        <f aca="false">ROW(B19) - ROW($B$9)</f>
        <v>10</v>
      </c>
      <c r="C19" s="34" t="s">
        <v>51</v>
      </c>
      <c r="D19" s="35" t="s">
        <v>52</v>
      </c>
      <c r="E19" s="35" t="s">
        <v>21</v>
      </c>
      <c r="F19" s="35" t="s">
        <v>53</v>
      </c>
      <c r="G19" s="35" t="n">
        <v>1</v>
      </c>
      <c r="Q19" s="29"/>
      <c r="X19" s="29"/>
    </row>
    <row r="20" customFormat="false" ht="12.75" hidden="false" customHeight="false" outlineLevel="0" collapsed="false">
      <c r="A20" s="5"/>
      <c r="B20" s="36" t="n">
        <f aca="false">ROW(B20) - ROW($B$9)</f>
        <v>11</v>
      </c>
      <c r="C20" s="31" t="s">
        <v>54</v>
      </c>
      <c r="D20" s="32" t="s">
        <v>55</v>
      </c>
      <c r="E20" s="32" t="s">
        <v>56</v>
      </c>
      <c r="F20" s="32" t="s">
        <v>57</v>
      </c>
      <c r="G20" s="32" t="n">
        <v>1</v>
      </c>
      <c r="Q20" s="29"/>
      <c r="X20" s="29"/>
    </row>
    <row r="21" customFormat="false" ht="12.75" hidden="false" customHeight="false" outlineLevel="0" collapsed="false">
      <c r="A21" s="5"/>
      <c r="B21" s="37" t="n">
        <f aca="false">ROW(B21) - ROW($B$9)</f>
        <v>12</v>
      </c>
      <c r="C21" s="34" t="s">
        <v>58</v>
      </c>
      <c r="D21" s="35" t="s">
        <v>59</v>
      </c>
      <c r="E21" s="35" t="s">
        <v>56</v>
      </c>
      <c r="F21" s="35" t="s">
        <v>60</v>
      </c>
      <c r="G21" s="35" t="n">
        <v>1</v>
      </c>
      <c r="Q21" s="29"/>
      <c r="X21" s="29"/>
    </row>
    <row r="22" customFormat="false" ht="12.75" hidden="false" customHeight="false" outlineLevel="0" collapsed="false">
      <c r="A22" s="5"/>
      <c r="B22" s="38" t="s">
        <v>61</v>
      </c>
      <c r="C22" s="39" t="s">
        <v>62</v>
      </c>
      <c r="D22" s="32" t="s">
        <v>63</v>
      </c>
      <c r="E22" s="32" t="s">
        <v>21</v>
      </c>
      <c r="F22" s="40" t="s">
        <v>64</v>
      </c>
      <c r="G22" s="40" t="s">
        <v>65</v>
      </c>
      <c r="Q22" s="29"/>
      <c r="X22" s="29"/>
    </row>
    <row r="23" customFormat="false" ht="12.75" hidden="false" customHeight="false" outlineLevel="0" collapsed="false">
      <c r="A23" s="5"/>
      <c r="B23" s="34" t="s">
        <v>66</v>
      </c>
      <c r="C23" s="41" t="s">
        <v>62</v>
      </c>
      <c r="D23" s="34" t="s">
        <v>67</v>
      </c>
      <c r="E23" s="34" t="s">
        <v>21</v>
      </c>
      <c r="F23" s="34" t="s">
        <v>68</v>
      </c>
      <c r="G23" s="34" t="s">
        <v>65</v>
      </c>
      <c r="Q23" s="29"/>
      <c r="X23" s="29"/>
    </row>
    <row r="24" customFormat="false" ht="12.75" hidden="false" customHeight="false" outlineLevel="0" collapsed="false">
      <c r="A24" s="5"/>
      <c r="B24" s="38" t="s">
        <v>69</v>
      </c>
      <c r="C24" s="42" t="s">
        <v>62</v>
      </c>
      <c r="D24" s="40" t="s">
        <v>70</v>
      </c>
      <c r="E24" s="32" t="s">
        <v>21</v>
      </c>
      <c r="F24" s="43" t="s">
        <v>71</v>
      </c>
      <c r="G24" s="40" t="s">
        <v>65</v>
      </c>
      <c r="Q24" s="29"/>
      <c r="X24" s="29"/>
    </row>
    <row r="25" customFormat="false" ht="12.75" hidden="false" customHeight="false" outlineLevel="0" collapsed="false">
      <c r="A25" s="5"/>
      <c r="B25" s="34" t="s">
        <v>72</v>
      </c>
      <c r="C25" s="41" t="s">
        <v>62</v>
      </c>
      <c r="D25" s="34" t="s">
        <v>73</v>
      </c>
      <c r="E25" s="34" t="s">
        <v>21</v>
      </c>
      <c r="F25" s="34" t="s">
        <v>74</v>
      </c>
      <c r="G25" s="34" t="s">
        <v>65</v>
      </c>
      <c r="Q25" s="29"/>
      <c r="X25" s="29"/>
    </row>
    <row r="26" customFormat="false" ht="12.75" hidden="false" customHeight="false" outlineLevel="0" collapsed="false">
      <c r="A26" s="5"/>
      <c r="B26" s="44" t="s">
        <v>75</v>
      </c>
      <c r="C26" s="45"/>
      <c r="D26" s="46"/>
      <c r="E26" s="36"/>
      <c r="F26" s="47"/>
      <c r="G26" s="48" t="n">
        <f aca="false">SUM(G10:G21)</f>
        <v>23</v>
      </c>
      <c r="Q26" s="29"/>
      <c r="W26" s="1"/>
      <c r="X26" s="29"/>
    </row>
    <row r="27" customFormat="false" ht="12.8" hidden="false" customHeight="false" outlineLevel="0" collapsed="false">
      <c r="C27" s="1"/>
      <c r="D27" s="49"/>
      <c r="E27" s="1"/>
    </row>
    <row r="28" customFormat="false" ht="12.8" hidden="false" customHeight="false" outlineLevel="0" collapsed="false">
      <c r="C28" s="1"/>
      <c r="D28" s="49"/>
      <c r="E28" s="1"/>
    </row>
  </sheetData>
  <printOptions headings="false" gridLines="false" gridLinesSet="true" horizontalCentered="false" verticalCentered="false"/>
  <pageMargins left="0.203472222222222" right="0.354166666666667" top="0.59027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false" view="normal" topLeftCell="A1" colorId="8" zoomScale="120" zoomScaleNormal="120" zoomScalePageLayoutView="100" workbookViewId="0">
      <selection pane="topLeft" activeCell="B6" activeCellId="0" sqref="B6"/>
    </sheetView>
  </sheetViews>
  <sheetFormatPr defaultColWidth="8.5703125" defaultRowHeight="12.75" zeroHeight="false" outlineLevelRow="0" outlineLevelCol="0"/>
  <cols>
    <col collapsed="false" customWidth="true" hidden="false" outlineLevel="0" max="1" min="1" style="29" width="28"/>
    <col collapsed="false" customWidth="true" hidden="false" outlineLevel="0" max="2" min="2" style="29" width="110.57"/>
  </cols>
  <sheetData>
    <row r="1" customFormat="false" ht="12.75" hidden="false" customHeight="false" outlineLevel="0" collapsed="false">
      <c r="A1" s="50" t="s">
        <v>76</v>
      </c>
      <c r="B1" s="51" t="s">
        <v>77</v>
      </c>
    </row>
    <row r="2" customFormat="false" ht="12.75" hidden="false" customHeight="false" outlineLevel="0" collapsed="false">
      <c r="A2" s="52" t="s">
        <v>78</v>
      </c>
      <c r="B2" s="53" t="s">
        <v>4</v>
      </c>
    </row>
    <row r="3" customFormat="false" ht="12.75" hidden="false" customHeight="false" outlineLevel="0" collapsed="false">
      <c r="A3" s="50" t="s">
        <v>79</v>
      </c>
      <c r="B3" s="54" t="s">
        <v>6</v>
      </c>
    </row>
    <row r="4" customFormat="false" ht="12.75" hidden="false" customHeight="false" outlineLevel="0" collapsed="false">
      <c r="A4" s="52" t="s">
        <v>80</v>
      </c>
      <c r="B4" s="53" t="s">
        <v>2</v>
      </c>
    </row>
    <row r="5" customFormat="false" ht="12.75" hidden="false" customHeight="false" outlineLevel="0" collapsed="false">
      <c r="A5" s="50" t="s">
        <v>81</v>
      </c>
      <c r="B5" s="54" t="s">
        <v>82</v>
      </c>
    </row>
    <row r="6" customFormat="false" ht="12.75" hidden="false" customHeight="false" outlineLevel="0" collapsed="false">
      <c r="A6" s="52" t="s">
        <v>83</v>
      </c>
      <c r="B6" s="53" t="s">
        <v>84</v>
      </c>
    </row>
    <row r="7" customFormat="false" ht="12.75" hidden="false" customHeight="false" outlineLevel="0" collapsed="false">
      <c r="A7" s="50" t="s">
        <v>85</v>
      </c>
      <c r="B7" s="54" t="s">
        <v>86</v>
      </c>
    </row>
    <row r="8" customFormat="false" ht="12.75" hidden="false" customHeight="false" outlineLevel="0" collapsed="false">
      <c r="A8" s="52" t="s">
        <v>87</v>
      </c>
      <c r="B8" s="53" t="s">
        <v>11</v>
      </c>
    </row>
    <row r="9" customFormat="false" ht="12.75" hidden="false" customHeight="false" outlineLevel="0" collapsed="false">
      <c r="A9" s="50" t="s">
        <v>88</v>
      </c>
      <c r="B9" s="54" t="s">
        <v>10</v>
      </c>
    </row>
    <row r="10" customFormat="false" ht="12.75" hidden="false" customHeight="false" outlineLevel="0" collapsed="false">
      <c r="A10" s="52" t="s">
        <v>89</v>
      </c>
      <c r="B10" s="53" t="s">
        <v>90</v>
      </c>
    </row>
    <row r="11" customFormat="false" ht="12.75" hidden="false" customHeight="false" outlineLevel="0" collapsed="false">
      <c r="A11" s="50" t="s">
        <v>91</v>
      </c>
      <c r="B11" s="54" t="s">
        <v>92</v>
      </c>
    </row>
    <row r="12" customFormat="false" ht="12.75" hidden="false" customHeight="false" outlineLevel="0" collapsed="false">
      <c r="A12" s="52" t="s">
        <v>93</v>
      </c>
      <c r="B12" s="53" t="s">
        <v>94</v>
      </c>
    </row>
    <row r="13" customFormat="false" ht="12.75" hidden="false" customHeight="false" outlineLevel="0" collapsed="false">
      <c r="A13" s="50" t="s">
        <v>95</v>
      </c>
      <c r="B13" s="54" t="s">
        <v>92</v>
      </c>
    </row>
    <row r="14" customFormat="false" ht="12.75" hidden="false" customHeight="false" outlineLevel="0" collapsed="false">
      <c r="A14" s="52" t="s">
        <v>96</v>
      </c>
      <c r="B14" s="53" t="s">
        <v>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LibreOffice/7.4.1.2$Windows_X86_64 LibreOffice_project/3c58a8f3a960df8bc8fd77b461821e42c061c5f0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2022-10-23T12:15:03Z</dcterms:created>
  <dc:creator/>
  <dc:description/>
  <dc:language>ru-RU</dc:language>
  <cp:lastModifiedBy/>
  <cp:lastPrinted>2012-02-04T13:58:31Z</cp:lastPrinted>
  <dcterms:modified xsi:type="dcterms:W3CDTF">2022-11-02T10:44:36Z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