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Part List Report" sheetId="1" r:id="rId2"/>
    <sheet name="Project Information" sheetId="2" r:id="rId3"/>
  </sheets>
  <calcPr fullPrecision="1" calcMode="auto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<sst xmlns="http://schemas.openxmlformats.org/spreadsheetml/2006/main" uniqueCount="185">
  <si>
    <t>Component list</t>
  </si>
  <si>
    <t>Source Data From:</t>
  </si>
  <si>
    <t>Project:</t>
  </si>
  <si>
    <t>Variant:</t>
  </si>
  <si>
    <t>BOM Revision</t>
  </si>
  <si>
    <t>Report Date:</t>
  </si>
  <si>
    <t>Print Date:</t>
  </si>
  <si>
    <t>#</t>
  </si>
  <si>
    <t>Description</t>
  </si>
  <si>
    <t>Manufacturer 1</t>
  </si>
  <si>
    <t>Manufacturer Part Number 1</t>
  </si>
  <si>
    <t>Quantity</t>
  </si>
  <si>
    <t>Total</t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</si>
  <si>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</si>
  <si>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</si>
  <si>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</si>
  <si>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</si>
  <si>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</si>
  <si>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</si>
  <si>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</si>
  <si>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</si>
  <si>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</si>
  <si>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</si>
  <si>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</si>
  <si>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</si>
  <si>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</si>
  <si>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</si>
  <si>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Industrial-Controller.BomDoc</t>
  </si>
  <si>
    <t>Industrial-Controller.PrjPcb</t>
  </si>
  <si>
    <t>None</t>
  </si>
  <si>
    <t>0.1.0</t>
  </si>
  <si>
    <t>23.10.2022</t>
  </si>
  <si>
    <t>12:16</t>
  </si>
  <si>
    <t>Designator</t>
  </si>
  <si>
    <t>C1, C2, C7, C9, C10, C11, C12, C14, C32</t>
  </si>
  <si>
    <t>C3, C4, C5, C13, C15, C16, C17, C18, C21, C22, C23, C24, C25, C26, C30, C31</t>
  </si>
  <si>
    <t>C6</t>
  </si>
  <si>
    <t>C8</t>
  </si>
  <si>
    <t>C19, C20</t>
  </si>
  <si>
    <t>C27, C28, C29</t>
  </si>
  <si>
    <t>D1</t>
  </si>
  <si>
    <t>D2, D3, D4</t>
  </si>
  <si>
    <t>D5, D7, D9, D11</t>
  </si>
  <si>
    <t>D6, D8, D10, D12, D16</t>
  </si>
  <si>
    <t>D13, D14, D15, D17</t>
  </si>
  <si>
    <t>DA1</t>
  </si>
  <si>
    <t>DA2, DA3, DA4</t>
  </si>
  <si>
    <t>FB1</t>
  </si>
  <si>
    <t>HW1</t>
  </si>
  <si>
    <t>J1</t>
  </si>
  <si>
    <t>J2, J3, J4, J11, J12, J13</t>
  </si>
  <si>
    <t>J5, J6, J7, J8, J9, J10</t>
  </si>
  <si>
    <t>JP1</t>
  </si>
  <si>
    <t>JP2</t>
  </si>
  <si>
    <t>K1, K2, K3, K4</t>
  </si>
  <si>
    <t>L1</t>
  </si>
  <si>
    <t>Q1, Q2, Q3, Q4</t>
  </si>
  <si>
    <t>R1</t>
  </si>
  <si>
    <t>R2</t>
  </si>
  <si>
    <t>R3</t>
  </si>
  <si>
    <t>R4</t>
  </si>
  <si>
    <t>R5, R6, R11, R25, R27, R29, R31, R34, R35, R36, R37, R38, R40, R41</t>
  </si>
  <si>
    <t>R7, R8, R9, R10</t>
  </si>
  <si>
    <t>R12, R13</t>
  </si>
  <si>
    <t>R14</t>
  </si>
  <si>
    <t>R15, R18, R21</t>
  </si>
  <si>
    <t>R16, R19, R22</t>
  </si>
  <si>
    <t>R17, R20, R23, R24, R26, R28, R30, R39</t>
  </si>
  <si>
    <t>R32, R33</t>
  </si>
  <si>
    <t>U1</t>
  </si>
  <si>
    <t>U2</t>
  </si>
  <si>
    <t>U3</t>
  </si>
  <si>
    <t>U4</t>
  </si>
  <si>
    <t>U5</t>
  </si>
  <si>
    <t>Y1</t>
  </si>
  <si>
    <t>CAP CER 10UF 50V X7R 1210</t>
  </si>
  <si>
    <t>CAP CER 0.1UF 50V X7R 0603</t>
  </si>
  <si>
    <t>CAP CER 15PF 50V C0G/NP0 0603</t>
  </si>
  <si>
    <t>CAP CER 0.022UF 50V X7R 0603</t>
  </si>
  <si>
    <t>CAP CER 18PF 50V C0G/NP0 0603</t>
  </si>
  <si>
    <t>CAP CER 22UF 25V X7R 1210</t>
  </si>
  <si>
    <t>DIODE SCHOTTKY 60V 5A SMC</t>
  </si>
  <si>
    <t>TVS DIODE 5VWM 9.2VC SMB</t>
  </si>
  <si>
    <t>DIODE SCHOTTKY 40V 500MA SOD123</t>
  </si>
  <si>
    <t>TVS DIODE 24VWM 38.9VC SMB</t>
  </si>
  <si>
    <t>TVS DIODE 3.3VWM 4.1VC SMB</t>
  </si>
  <si>
    <t>IC REG LINEAR 3.3V 500MA SOT23-5</t>
  </si>
  <si>
    <t>OPTOISOLATOR 5KV TRANSISTOR 4SMD</t>
  </si>
  <si>
    <t>FERRITE BEAD 220 OHM 0805 1LN</t>
  </si>
  <si>
    <t>CLOSED TOP JUMPER SOCKET</t>
  </si>
  <si>
    <t>CONN TYPE B SKT HORIZONTAL TH</t>
  </si>
  <si>
    <t>TERM BLK 2P TOP ENTRY 5MM SMD</t>
  </si>
  <si>
    <t>TERM BLK 3P TOP ENTRY 5MM SMD</t>
  </si>
  <si>
    <t>CONN HEADER VERT 6POS 2.54MM</t>
  </si>
  <si>
    <t>CONN HEADER VERT 2POS 2.54MM</t>
  </si>
  <si>
    <t>RELAY GEN PURPOSE SPDT 10A 5V</t>
  </si>
  <si>
    <t>FIXED IND 27UH 1.75A 110MOHM SMD</t>
  </si>
  <si>
    <t>MOSFET N-CH 30V 3.3A/3.6A SOT23</t>
  </si>
  <si>
    <t>RES 243K OHM 1% 1/10W 0603</t>
  </si>
  <si>
    <t>RES 12.1K OHM 1% 1/10W 0603</t>
  </si>
  <si>
    <t>RES 53.6K OHM 1% 1/10W 0603</t>
  </si>
  <si>
    <t>RES 10.2K OHM 1% 1/10W 0603</t>
  </si>
  <si>
    <t>RES 10K OHM 1% 1/10W 0603</t>
  </si>
  <si>
    <t>RES 0 OHM JUMPER 1/10W 0603</t>
  </si>
  <si>
    <t>RES 24 OHM 1% 1/10W 0603</t>
  </si>
  <si>
    <t>RES 1.5K OHM 1% 1/10W 0603</t>
  </si>
  <si>
    <t>RES 360 OHM 1% 1/10W 0603</t>
  </si>
  <si>
    <t>RES 1K OHM 1% 1/10W 0603</t>
  </si>
  <si>
    <t>RES 100 OHM 1% 1/10W 0603</t>
  </si>
  <si>
    <t>RES 4.7K OHM 1% 1/10W 0603</t>
  </si>
  <si>
    <t>IC REG BCK SPLIT RAIL ADJ 8SOPWR</t>
  </si>
  <si>
    <t>TVS DIODE 5VWM 17.5VC SOT23-6</t>
  </si>
  <si>
    <t>IC MCU 32BIT 32KB FLASH 48LQFP</t>
  </si>
  <si>
    <t>TVS DIODE 5.25VWM 17VC SOT23-6</t>
  </si>
  <si>
    <t>MOD 802.11 BLUETOOTH 5 CHIP ANT</t>
  </si>
  <si>
    <t>CRYSTAL 8.0000MHZ 18PF TH</t>
  </si>
  <si>
    <t>Samsung</t>
  </si>
  <si>
    <t>KEMET</t>
  </si>
  <si>
    <t>Yageo</t>
  </si>
  <si>
    <t>Diodes</t>
  </si>
  <si>
    <t>Good-Ark</t>
  </si>
  <si>
    <t>ON Semiconductor / Fairchild</t>
  </si>
  <si>
    <t>Taiwan Semiconductor</t>
  </si>
  <si>
    <t>Texas Instruments</t>
  </si>
  <si>
    <t>Broadcom Avago</t>
  </si>
  <si>
    <t>Murata</t>
  </si>
  <si>
    <t>Harwin</t>
  </si>
  <si>
    <t>Ningbo Connfly Electric</t>
  </si>
  <si>
    <t>Degson</t>
  </si>
  <si>
    <t>Wurth Electronics</t>
  </si>
  <si>
    <t>TE Connectivity Schrack</t>
  </si>
  <si>
    <t>Bourns</t>
  </si>
  <si>
    <t>Vishay Siliconix</t>
  </si>
  <si>
    <t>Sangdest Microelectronics</t>
  </si>
  <si>
    <t>STMicroelectronics</t>
  </si>
  <si>
    <t>Ai-Thinker</t>
  </si>
  <si>
    <t>CTS</t>
  </si>
  <si>
    <t>CL32B106KBJNNWE</t>
  </si>
  <si>
    <t>CL10B104KB8NNNL</t>
  </si>
  <si>
    <t>C0603C150J5GACTU</t>
  </si>
  <si>
    <t>CC0603KRX7R9BB223</t>
  </si>
  <si>
    <t>C0603C180J5GACAUTO</t>
  </si>
  <si>
    <t>CL32B226KAJNNNE</t>
  </si>
  <si>
    <t>B560C-13-F</t>
  </si>
  <si>
    <t>SMBJ5.0CA</t>
  </si>
  <si>
    <t>MBR0540</t>
  </si>
  <si>
    <t>SMBJ24A</t>
  </si>
  <si>
    <t>TLV75533PDBVR</t>
  </si>
  <si>
    <t>HCPL-817-50CE</t>
  </si>
  <si>
    <t>BLM21PG221SN1D</t>
  </si>
  <si>
    <t>M7686-05</t>
  </si>
  <si>
    <t>DS1099-WN0</t>
  </si>
  <si>
    <t>DG128-5.0-02P-14-00AH</t>
  </si>
  <si>
    <t>DG128-5.0-03P-14-00AH</t>
  </si>
  <si>
    <t>61300611121</t>
  </si>
  <si>
    <t>61300211121</t>
  </si>
  <si>
    <t>RT174005</t>
  </si>
  <si>
    <t>SDR1006-270KL</t>
  </si>
  <si>
    <t>SI2304DDS-T1-GE3</t>
  </si>
  <si>
    <t>RC0603FR-07243KL</t>
  </si>
  <si>
    <t>RC0603FR-0712K1L</t>
  </si>
  <si>
    <t>RC0603FR-0753K6L</t>
  </si>
  <si>
    <t>RC0603FR-0710K2L</t>
  </si>
  <si>
    <t>RC0603FR-0710KL</t>
  </si>
  <si>
    <t>RC0603FR-070RL</t>
  </si>
  <si>
    <t>RC0603FR-0724RL</t>
  </si>
  <si>
    <t>RC0603FR-071K5L</t>
  </si>
  <si>
    <t>RC0603FR-07360RL</t>
  </si>
  <si>
    <t>RC0603FR-071KL</t>
  </si>
  <si>
    <t>RC0603FR-07100RL</t>
  </si>
  <si>
    <t>RC0603FR-074K7L</t>
  </si>
  <si>
    <t>TPS54560DDA</t>
  </si>
  <si>
    <t>SRV05-4ATR</t>
  </si>
  <si>
    <t>STM32F103C6T6A</t>
  </si>
  <si>
    <t>USBLC6-2SC6</t>
  </si>
  <si>
    <t>ESP-12E</t>
  </si>
  <si>
    <t>ATS080B-E</t>
  </si>
  <si>
    <t>C:\Users\Naval\OneDrive\Документы\Industrial-Controller\Industrial-Controller.PrjPcb</t>
  </si>
  <si>
    <t>C:\Users\Naval\OneDrive\Документы\Industrial-Controller\BOM\Industrial-Controller.BomDoc</t>
  </si>
  <si>
    <t>BOM for BOM Document [Industrial-Controller.BomDoc]</t>
  </si>
  <si>
    <t>126</t>
  </si>
  <si>
    <t>23.10.2022 12:16</t>
  </si>
  <si>
    <t>BOM</t>
  </si>
  <si>
    <t>BomReport</t>
  </si>
  <si>
    <t>Bill of Materials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</si>
</sst>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C09]dd\-mmm\-yy;@"/>
    <numFmt numFmtId="165" formatCode="[$-409]h:mm:ss\ AM/PM;@"/>
  </numFmts>
  <fonts count="22">
    <font>
      <sz val="10"/>
      <name val="Arial"/>
    </font>
    <font>
      <sz val="10"/>
      <name val="Arial"/>
      <charset val="204"/>
    </font>
    <font>
      <sz val="10"/>
      <name val="Arial Narrow"/>
    </font>
    <font>
      <sz val="10"/>
      <name val="Arial Narrow"/>
      <color rgb="FFFFFFFF"/>
    </font>
    <font>
      <sz val="10"/>
      <name val="Arial"/>
    </font>
    <font>
      <b/>
      <sz val="24"/>
      <name val="Arial Narrow"/>
      <color rgb="FF000000"/>
    </font>
    <font>
      <b/>
      <sz val="12"/>
      <name val="Arial Narrow"/>
      <color rgb="FF000000"/>
    </font>
    <font>
      <sz val="10"/>
      <name val="Arial Narrow"/>
      <color rgb="FF000000"/>
    </font>
    <font>
      <b/>
      <sz val="10"/>
      <name val="Arial Narrow"/>
      <color rgb="FF000000"/>
    </font>
    <font>
      <sz val="10"/>
      <name val="Arial Narrow"/>
      <charset val="204"/>
      <color rgb="FF000000"/>
    </font>
    <font>
      <sz val="9"/>
      <name val="Arial Narrow"/>
      <color rgb="FF000000"/>
    </font>
    <font>
      <sz val="8"/>
      <name val="Arial Narrow"/>
      <color rgb="FFFFFFFF"/>
    </font>
    <font>
      <sz val="8"/>
      <name val="Arial Narrow"/>
      <charset val="204"/>
      <color rgb="FFFFFFFF"/>
    </font>
    <font>
      <b/>
      <sz val="10"/>
      <name val="Arial Narrow"/>
    </font>
    <font>
      <sz val="8"/>
      <name val="Arial Narrow"/>
      <color rgb="FF000000"/>
    </font>
    <font>
      <b/>
      <sz val="8"/>
      <name val="Arial Narrow"/>
      <color rgb="FF000000"/>
    </font>
    <font>
      <b/>
      <sz val="10"/>
      <name val="Arial"/>
      <color rgb="FF000000"/>
    </font>
    <font>
      <sz val="10"/>
      <name val="Arial"/>
      <color rgb="FF000000"/>
    </font>
    <font>
      <sz val="8"/>
      <name val="Arial Narrow"/>
      <color rgb="FFFFFFFF"/>
    </font>
    <font>
      <sz val="8"/>
      <name val="Arial Narrow"/>
      <charset val="204"/>
      <color rgb="FFFFFFFF"/>
    </font>
    <font>
      <u val="single"/>
      <sz val="10"/>
      <name val="Arial"/>
    </font>
    <font>
      <u val="single"/>
      <sz val="10"/>
      <name val="Arial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00CCFF"/>
        <bgColor rgb="FF33CCCC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78" numFmtId="0" fontId="21" fillId="7" borderId="0" applyAlignment="0"/>
  </cellStyleXfs>
  <cellXfs>
    <xf xxid="20" numFmtId="0" fontId="0" fillId="0" borderId="0" xfId="0" applyAlignment="1" applyNumberFormat="1" applyFill="1"/>
    <xf xxid="21" numFmtId="0" fontId="2" fillId="0" borderId="0" xfId="0" applyAlignment="1" applyFont="1" applyNumberFormat="1" applyFill="1" applyProtection="1">
      <alignment vertical="top"/>
    </xf>
    <xf xxid="22" numFmtId="0" fontId="2" fillId="0" borderId="0" xfId="0" applyAlignment="1" applyFont="1" applyNumberFormat="1" applyFill="1" applyProtection="1">
      <alignment horizontal="left" vertical="top"/>
    </xf>
    <xf xxid="23" numFmtId="0" fontId="2" fillId="0" borderId="0" xfId="0" applyAlignment="1" applyFont="1" applyNumberFormat="1" applyFill="1" applyProtection="1">
      <alignment horizontal="left" vertical="top" wrapText="1"/>
    </xf>
    <xf xxid="24" numFmtId="0" fontId="2" fillId="0" borderId="0" xfId="0" applyAlignment="1" applyFont="1" applyNumberFormat="1" applyFill="1" applyProtection="1">
      <alignment horizontal="center" vertical="top"/>
    </xf>
    <xf xxid="25" numFmtId="0" fontId="3" fillId="0" borderId="0" xfId="0" applyAlignment="1" applyBorder="1" applyFont="1" applyNumberFormat="1" applyFill="1" applyProtection="1"/>
    <xf xxid="26" numFmtId="0" fontId="3" fillId="0" borderId="0" xfId="0" applyAlignment="1" applyBorder="1" applyFont="1" applyNumberFormat="1" applyFill="1" applyProtection="1">
      <alignment wrapText="1"/>
    </xf>
    <xf xxid="27" numFmtId="0" fontId="3" fillId="0" borderId="0" xfId="0" applyAlignment="1" applyBorder="1" applyFont="1" applyNumberFormat="1" applyFill="1" applyProtection="1">
      <alignment horizontal="center"/>
    </xf>
    <xf xxid="28" numFmtId="0" fontId="5" fillId="2" borderId="0" xfId="0" applyAlignment="1" applyBorder="1" applyFont="1" applyNumberFormat="1" applyFill="1" applyProtection="1">
      <alignment vertical="center"/>
    </xf>
    <xf xxid="29" numFmtId="0" fontId="2" fillId="0" borderId="0" xfId="0" applyAlignment="1" applyBorder="1" applyFont="1" applyNumberFormat="1" applyFill="1" applyProtection="1">
      <alignment horizontal="left" vertical="top" wrapText="1"/>
    </xf>
    <xf xxid="30" numFmtId="0" fontId="6" fillId="0" borderId="0" xfId="0" applyAlignment="1" applyBorder="1" applyFont="1" applyNumberFormat="1" applyFill="1" applyProtection="1">
      <alignment horizontal="center" vertical="center"/>
    </xf>
    <xf xxid="31" numFmtId="0" fontId="6" fillId="0" borderId="0" xfId="0" applyAlignment="1" applyBorder="1" applyFont="1" applyNumberFormat="1" applyFill="1" applyProtection="1">
      <alignment vertical="center"/>
    </xf>
    <xf xxid="32" numFmtId="0" fontId="7" fillId="2" borderId="0" xfId="0" applyAlignment="1" applyBorder="1" applyFont="1" applyNumberFormat="1" applyFill="1" applyProtection="1"/>
    <xf xxid="33" numFmtId="0" fontId="7" fillId="2" borderId="0" xfId="0" applyAlignment="1" applyBorder="1" applyFont="1" applyNumberFormat="1" applyFill="1" applyProtection="1">
      <alignment horizontal="left" wrapText="1"/>
    </xf>
    <xf xxid="34" numFmtId="0" fontId="8" fillId="2" borderId="0" xfId="0" applyAlignment="1" applyBorder="1" applyFont="1" applyNumberFormat="1" applyFill="1" applyProtection="1"/>
    <xf xxid="35" numFmtId="0" fontId="8" fillId="2" borderId="0" xfId="0" applyAlignment="1" applyBorder="1" applyFont="1" applyNumberFormat="1" applyFill="1" applyProtection="1">
      <alignment horizontal="center"/>
    </xf>
    <xf xxid="36" numFmtId="0" fontId="2" fillId="0" borderId="0" xfId="0" applyAlignment="1" applyBorder="1" applyFont="1" applyNumberFormat="1" applyFill="1" applyProtection="1">
      <alignment vertical="top"/>
    </xf>
    <xf xxid="37" numFmtId="0" fontId="8" fillId="2" borderId="0" xfId="0" applyAlignment="1" applyBorder="1" applyFont="1" applyNumberFormat="1" applyFill="1" applyProtection="1">
      <alignment horizontal="left" wrapText="1"/>
    </xf>
    <xf xxid="38" numFmtId="0" fontId="7" fillId="2" borderId="0" xfId="0" applyAlignment="1" applyBorder="1" applyFont="1" applyNumberFormat="1" applyFill="1" applyProtection="1">
      <alignment horizontal="center"/>
    </xf>
    <xf xxid="39" numFmtId="0" fontId="9" fillId="2" borderId="0" xfId="0" applyAlignment="1" applyBorder="1" applyFont="1" applyNumberFormat="1" applyFill="1" applyProtection="1"/>
    <xf xxid="40" numFmtId="0" fontId="9" fillId="2" borderId="0" xfId="0" applyAlignment="1" applyBorder="1" applyFont="1" applyNumberFormat="1" applyFill="1" applyProtection="1">
      <alignment wrapText="1"/>
    </xf>
    <xf xxid="41" numFmtId="0" fontId="8" fillId="2" borderId="0" xfId="0" applyAlignment="1" applyBorder="1" applyFont="1" applyNumberFormat="1" applyFill="1" applyProtection="1">
      <alignment horizontal="left"/>
    </xf>
    <xf xxid="42" numFmtId="0" fontId="10" fillId="2" borderId="0" xfId="0" applyAlignment="1" applyBorder="1" applyFont="1" applyNumberFormat="1" applyFill="1" applyProtection="1"/>
    <xf xxid="43" numFmtId="0" fontId="7" fillId="2" borderId="0" xfId="0" applyAlignment="1" applyBorder="1" applyFont="1" applyNumberFormat="1" applyFill="1" applyProtection="1">
      <alignment horizontal="left"/>
    </xf>
    <xf xxid="44" numFmtId="0" fontId="10" fillId="2" borderId="0" xfId="0" applyAlignment="1" applyBorder="1" applyFont="1" applyNumberFormat="1" applyFill="1" applyProtection="1">
      <alignment horizontal="center"/>
    </xf>
    <xf xxid="45" numFmtId="164" fontId="7" fillId="2" borderId="0" xfId="0" applyAlignment="1" applyBorder="1" applyFont="1" applyNumberFormat="1" applyFill="1" applyProtection="1">
      <alignment horizontal="left" wrapText="1"/>
    </xf>
    <xf xxid="46" numFmtId="165" fontId="7" fillId="2" borderId="0" xfId="0" applyAlignment="1" applyBorder="1" applyFont="1" applyNumberFormat="1" applyFill="1" applyProtection="1">
      <alignment horizontal="left"/>
    </xf>
    <xf xxid="47" numFmtId="0" fontId="11" fillId="3" borderId="1" xfId="0" applyAlignment="1" applyBorder="1" applyFont="1" applyNumberFormat="1" applyFill="1" applyProtection="1">
      <alignment horizontal="center" vertical="center" wrapText="1"/>
    </xf>
    <xf xxid="48" numFmtId="0" fontId="13" fillId="0" borderId="0" xfId="0" applyAlignment="1" applyFont="1" applyNumberFormat="1" applyFill="1" applyProtection="1">
      <alignment vertical="center" wrapText="1"/>
    </xf>
    <xf xxid="49" numFmtId="0" fontId="0" fillId="0" borderId="0" xfId="0" applyAlignment="1" applyNumberFormat="1" applyFill="1" applyProtection="1"/>
    <xf xxid="50" numFmtId="49" fontId="14" fillId="2" borderId="2" xfId="0" applyAlignment="1" applyBorder="1" applyFont="1" applyNumberFormat="1" applyFill="1" applyProtection="1">
      <alignment horizontal="center" vertical="center"/>
    </xf>
    <xf xxid="51" numFmtId="49" fontId="14" fillId="2" borderId="3" xfId="0" applyAlignment="1" applyBorder="1" applyFont="1" applyNumberFormat="1" applyFill="1" applyProtection="1">
      <alignment horizontal="center" vertical="center" wrapText="1"/>
    </xf>
    <xf xxid="52" numFmtId="49" fontId="14" fillId="2" borderId="3" xfId="0" applyAlignment="1" applyBorder="1" applyFont="1" applyNumberFormat="1" applyFill="1" applyProtection="1">
      <alignment horizontal="fill" vertical="center"/>
    </xf>
    <xf xxid="53" numFmtId="49" fontId="14" fillId="2" borderId="4" xfId="0" applyAlignment="1" applyBorder="1" applyFont="1" applyNumberFormat="1" applyFill="1" applyProtection="1">
      <alignment horizontal="center" vertical="center"/>
    </xf>
    <xf xxid="54" numFmtId="49" fontId="14" fillId="2" borderId="4" xfId="0" applyAlignment="1" applyBorder="1" applyFont="1" applyNumberFormat="1" applyFill="1" applyProtection="1">
      <alignment horizontal="fill" vertical="center"/>
    </xf>
    <xf xxid="55" numFmtId="49" fontId="14" fillId="4" borderId="5" xfId="0" applyAlignment="1" applyBorder="1" applyFont="1" applyNumberFormat="1" applyFill="1" applyProtection="1">
      <alignment horizontal="center" vertical="center"/>
    </xf>
    <xf xxid="56" numFmtId="49" fontId="14" fillId="4" borderId="6" xfId="0" applyAlignment="1" applyBorder="1" applyFont="1" applyNumberFormat="1" applyFill="1" applyProtection="1">
      <alignment horizontal="center" vertical="center" wrapText="1"/>
    </xf>
    <xf xxid="57" numFmtId="49" fontId="14" fillId="4" borderId="6" xfId="0" applyAlignment="1" applyBorder="1" applyFont="1" applyNumberFormat="1" applyFill="1" applyProtection="1">
      <alignment horizontal="fill" vertical="center"/>
    </xf>
    <xf xxid="58" numFmtId="49" fontId="14" fillId="4" borderId="6" xfId="0" applyAlignment="1" applyBorder="1" applyFont="1" applyNumberFormat="1" applyFill="1" applyProtection="1">
      <alignment horizontal="center" vertical="center"/>
    </xf>
    <xf xxid="59" numFmtId="49" fontId="14" fillId="2" borderId="7" xfId="0" applyAlignment="1" applyBorder="1" applyFont="1" applyNumberFormat="1" applyFill="1" applyProtection="1">
      <alignment horizontal="center" vertical="center"/>
    </xf>
    <xf xxid="60" numFmtId="49" fontId="14" fillId="2" borderId="8" xfId="0" applyAlignment="1" applyBorder="1" applyFont="1" applyNumberFormat="1" applyFill="1" applyProtection="1">
      <alignment horizontal="center" vertical="center" wrapText="1"/>
    </xf>
    <xf xxid="61" numFmtId="49" fontId="14" fillId="2" borderId="8" xfId="0" applyAlignment="1" applyBorder="1" applyFont="1" applyNumberFormat="1" applyFill="1" applyProtection="1">
      <alignment horizontal="fill" vertical="center"/>
    </xf>
    <xf xxid="62" numFmtId="49" fontId="14" fillId="2" borderId="7" xfId="0" applyAlignment="1" applyBorder="1" applyFont="1" applyNumberFormat="1" applyFill="1" applyProtection="1">
      <alignment horizontal="fill" vertical="center"/>
    </xf>
    <xf xxid="63" numFmtId="0" fontId="13" fillId="0" borderId="9" xfId="0" applyAlignment="1" applyBorder="1" applyFont="1" applyNumberFormat="1" applyFill="1" applyProtection="1">
      <alignment vertical="top"/>
    </xf>
    <xf xxid="64" numFmtId="0" fontId="2" fillId="0" borderId="10" xfId="0" applyAlignment="1" applyBorder="1" applyFont="1" applyNumberFormat="1" applyFill="1" applyProtection="1">
      <alignment horizontal="left" vertical="top"/>
    </xf>
    <xf xxid="65" numFmtId="0" fontId="2" fillId="0" borderId="10" xfId="0" applyAlignment="1" applyBorder="1" applyFont="1" applyNumberFormat="1" applyFill="1" applyProtection="1">
      <alignment horizontal="left" vertical="top"/>
      <protection locked="0"/>
    </xf>
    <xf xxid="66" numFmtId="0" fontId="15" fillId="2" borderId="1" xfId="0" applyAlignment="1" applyBorder="1" applyFont="1" applyNumberFormat="1" applyFill="1" applyProtection="1">
      <alignment horizontal="center" vertical="top"/>
    </xf>
    <xf xxid="67" numFmtId="0" fontId="2" fillId="0" borderId="0" xfId="0" applyAlignment="1" applyFont="1" applyNumberFormat="1" applyFill="1" applyProtection="1">
      <alignment vertical="top" wrapText="1"/>
    </xf>
    <xf xxid="68" numFmtId="0" fontId="16" fillId="5" borderId="0" xfId="0" applyAlignment="1" applyBorder="1" applyFont="1" applyNumberFormat="1" applyFill="1" applyProtection="1">
      <alignment horizontal="left" vertical="center"/>
    </xf>
    <xf xxid="69" numFmtId="0" fontId="17" fillId="5" borderId="11" xfId="0" applyAlignment="1" applyBorder="1" applyFont="1" applyNumberFormat="1" applyFill="1" applyProtection="1">
      <alignment horizontal="left" vertical="center"/>
    </xf>
    <xf xxid="70" numFmtId="0" fontId="16" fillId="6" borderId="0" xfId="0" applyAlignment="1" applyBorder="1" applyFont="1" applyNumberFormat="1" applyFill="1" applyProtection="1">
      <alignment horizontal="left" vertical="center"/>
    </xf>
    <xf xxid="71" numFmtId="0" fontId="17" fillId="6" borderId="0" xfId="0" applyAlignment="1" applyBorder="1" applyFont="1" applyNumberFormat="1" applyFill="1" applyProtection="1">
      <alignment horizontal="left" vertical="center"/>
    </xf>
    <xf xxid="72" numFmtId="0" fontId="17" fillId="5" borderId="0" xfId="0" applyAlignment="1" applyBorder="1" applyFont="1" applyNumberFormat="1" applyFill="1" applyProtection="1">
      <alignment horizontal="left" vertical="center"/>
    </xf>
    <xf xxid="73" numFmtId="0" fontId="0" fillId="0" borderId="0" xfId="0"/>
    <xf xxid="74" numFmtId="0" fontId="7" fillId="2" borderId="0" xfId="0" applyAlignment="1" applyBorder="1" applyFont="1" applyNumberFormat="1" applyFill="1" applyProtection="1" quotePrefix="1">
      <alignment horizontal="left" wrapText="1"/>
    </xf>
    <xf xxid="75" numFmtId="0" fontId="8" fillId="2" borderId="0" xfId="0" applyAlignment="1" applyBorder="1" applyFont="1" applyNumberFormat="1" applyFill="1" applyProtection="1" quotePrefix="1">
      <alignment horizontal="left" wrapText="1"/>
    </xf>
    <xf xxid="76" numFmtId="0" fontId="9" fillId="2" borderId="0" xfId="0" applyAlignment="1" applyBorder="1" applyFont="1" applyNumberFormat="1" applyFill="1" applyProtection="1" quotePrefix="1">
      <alignment wrapText="1"/>
    </xf>
    <xf xxid="77" numFmtId="0" fontId="7" fillId="2" borderId="0" xfId="0" applyAlignment="1" applyBorder="1" applyFont="1" applyNumberFormat="1" applyFill="1" applyProtection="1" quotePrefix="1">
      <alignment horizontal="left"/>
    </xf>
    <xf xxid="79" numFmtId="0" fontId="17" fillId="5" borderId="11" xfId="0" applyAlignment="1" applyBorder="1" applyFont="1" applyNumberFormat="1" applyFill="1" applyProtection="1" quotePrefix="1">
      <alignment horizontal="left" vertical="center"/>
    </xf>
    <xf xxid="80" numFmtId="0" fontId="17" fillId="6" borderId="0" xfId="0" applyAlignment="1" applyBorder="1" applyFont="1" applyNumberFormat="1" applyFill="1" applyProtection="1" quotePrefix="1">
      <alignment horizontal="left" vertical="center"/>
    </xf>
    <xf xxid="81" numFmtId="0" fontId="17" fillId="5" borderId="0" xfId="0" applyAlignment="1" applyBorder="1" applyFont="1" applyNumberFormat="1" applyFill="1" applyProtection="1" quotePrefix="1">
      <alignment horizontal="left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19087</xdr:colOff>
      <xdr:row>0</xdr:row>
      <xdr:rowOff>126266</xdr:rowOff>
    </xdr:from>
    <xdr:to>
      <xdr:col>6</xdr:col>
      <xdr:colOff>1510836</xdr:colOff>
      <xdr:row>5</xdr:row>
      <xdr:rowOff>141893</xdr:rowOff>
    </xdr:to>
    <xdr:pic>
      <xdr:nvPicPr>
        <xdr:cNvPr id="1" name="Изображение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5245920" y="126000"/>
          <a:ext cx="3263400" cy="138744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19087</xdr:colOff>
      <xdr:row>0</xdr:row>
      <xdr:rowOff>126266</xdr:rowOff>
    </xdr:from>
    <xdr:to>
      <xdr:col>6</xdr:col>
      <xdr:colOff>1510836</xdr:colOff>
      <xdr:row>5</xdr:row>
      <xdr:rowOff>141893</xdr:rowOff>
    </xdr:to>
    <xdr:pic>
      <xdr:nvPicPr>
        <xdr:cNvPr id="1" name="Изображение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5245920" y="126000"/>
          <a:ext cx="3263400" cy="138744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X53"/>
  <sheetViews>
    <sheetView topLeftCell="A1" showGridLines="0" zoomScale="120" zoomScaleNormal="120" zoomScalePageLayoutView="100" defaultGridColor="0" colorId="64" view="normal" workbookViewId="0">
      <selection pane="topLeft" activeCell="D2" sqref="D2"/>
    </sheetView>
  </sheetViews>
  <sheetFormatPr defaultColWidth="10.13671875" defaultRowHeight="12.8" baseColWidth="0"/>
  <cols>
    <col min="1" max="1" width="3.13671875" style="1" customWidth="1"/>
    <col min="2" max="2" width="3.8515625" style="1" customWidth="1"/>
    <col min="3" max="3" width="32.8515625" style="2" customWidth="1"/>
    <col min="4" max="4" width="34.28125" style="3" customWidth="1"/>
    <col min="5" max="5" width="13.56640625" style="2" customWidth="1"/>
    <col min="6" max="6" width="11.56640625" style="4" customWidth="1"/>
    <col min="7" max="7" width="21.8515625" style="1" customWidth="1"/>
    <col min="8" max="8" width="7.56640625" style="1" customWidth="1"/>
    <col min="9" max="9" width="8.13671875" style="1" customWidth="1"/>
    <col min="10" max="10" width="6.99609375" style="1" customWidth="1"/>
    <col min="11" max="11" width="9.13671875" style="1" customWidth="1"/>
    <col min="12" max="12" width="8.28125" style="1" customWidth="1"/>
    <col min="13" max="13" width="10.13671875" style="1" customWidth="1"/>
    <col min="14" max="14" width="0.42578125" style="1" customWidth="1"/>
    <col min="15" max="16" width="10.13671875" style="1" customWidth="1"/>
    <col min="17" max="17" width="0.42578125" style="1" customWidth="1"/>
    <col min="24" max="16378" width="10.13671875" style="1" customWidth="1"/>
    <col min="16379" max="16384" width="11.56640625" style="1" customWidth="1"/>
  </cols>
  <sheetData>
    <row r="1" spans="1:8" ht="12.75">
      <c r="A1" s="5"/>
      <c r="B1" s="5"/>
      <c r="C1" s="5"/>
      <c r="D1" s="6"/>
      <c r="E1" s="5"/>
      <c r="F1" s="7"/>
      <c r="G1" s="5"/>
      <c r="H1" s="5"/>
    </row>
    <row r="2" spans="1:8" ht="37.5" customHeight="1">
      <c r="A2" s="5"/>
      <c r="B2" s="8" t="s">
        <v>0</v>
      </c>
      <c r="D2" s="9"/>
      <c r="E2" s="8"/>
      <c r="F2" s="10"/>
      <c r="G2" s="11"/>
      <c r="H2" s="11"/>
    </row>
    <row r="3" spans="1:8" ht="23.25" customHeight="1">
      <c r="A3" s="5"/>
      <c r="B3" s="12" t="s">
        <v>1</v>
      </c>
      <c r="D3" s="54" t="s">
        <v>27</v>
      </c>
      <c r="E3" s="14"/>
      <c r="F3" s="15"/>
      <c r="G3" s="14"/>
      <c r="H3" s="16"/>
    </row>
    <row r="4" spans="1:8" ht="17.25" customHeight="1">
      <c r="A4" s="5"/>
      <c r="B4" s="12" t="s">
        <v>2</v>
      </c>
      <c r="D4" s="55" t="s">
        <v>28</v>
      </c>
      <c r="E4" s="12"/>
      <c r="F4" s="18"/>
      <c r="G4" s="12"/>
      <c r="H4" s="12"/>
    </row>
    <row r="5" spans="1:8" ht="17.25" customHeight="1">
      <c r="A5" s="5"/>
      <c r="B5" s="12" t="s">
        <v>3</v>
      </c>
      <c r="D5" s="54" t="s">
        <v>29</v>
      </c>
      <c r="E5" s="12"/>
      <c r="F5" s="18"/>
      <c r="G5" s="12"/>
      <c r="H5" s="12"/>
    </row>
    <row r="6" spans="1:8" ht="12.75">
      <c r="A6" s="5"/>
      <c r="B6" s="19" t="s">
        <v>4</v>
      </c>
      <c r="D6" s="56" t="s">
        <v>30</v>
      </c>
      <c r="E6" s="21"/>
      <c r="F6" s="18"/>
      <c r="G6" s="12"/>
      <c r="H6" s="12"/>
    </row>
    <row r="7" spans="1:8" ht="15.75" customHeight="1">
      <c r="A7" s="5"/>
      <c r="B7" s="22" t="s">
        <v>5</v>
      </c>
      <c r="D7" s="54" t="s">
        <v>31</v>
      </c>
      <c r="E7" s="57" t="s">
        <v>32</v>
      </c>
      <c r="F7" s="24"/>
      <c r="G7" s="22"/>
      <c r="H7" s="22"/>
    </row>
    <row r="8" spans="1:8" ht="15.75" customHeight="1">
      <c r="A8" s="5"/>
      <c r="B8" s="12" t="s">
        <v>6</v>
      </c>
      <c r="D8" s="25">
        <f>TODAY()</f>
        <v>44857</v>
      </c>
      <c r="E8" s="26">
        <f>NOW()</f>
        <v>44857.511557361111</v>
      </c>
      <c r="F8" s="24"/>
      <c r="G8" s="22"/>
      <c r="H8" s="22"/>
    </row>
    <row r="9" spans="1:24" s="28" customFormat="1" ht="19.25">
      <c r="A9" s="6"/>
      <c r="B9" s="27" t="s">
        <v>7</v>
      </c>
      <c r="C9" s="27" t="s">
        <v>33</v>
      </c>
      <c r="D9" s="27" t="s">
        <v>8</v>
      </c>
      <c r="E9" s="27" t="s">
        <v>9</v>
      </c>
      <c r="F9" s="27" t="s">
        <v>10</v>
      </c>
      <c r="G9" s="27" t="s">
        <v>11</v>
      </c>
      <c r="Q9" s="29"/>
      <c r="R9" s="29"/>
      <c r="S9" s="29"/>
      <c r="T9" s="29"/>
      <c r="U9" s="29"/>
      <c r="V9" s="29"/>
      <c r="W9" s="29"/>
      <c r="X9" s="29"/>
    </row>
    <row r="10" spans="1:24" ht="12.75">
      <c r="A10" s="5"/>
      <c r="B10" s="30">
        <f>ROW(B10) - ROW($B$9)</f>
        <v>1</v>
      </c>
      <c r="C10" s="31" t="s">
        <v>34</v>
      </c>
      <c r="D10" s="32" t="s">
        <v>75</v>
      </c>
      <c r="E10" s="33" t="s">
        <v>116</v>
      </c>
      <c r="F10" s="34" t="s">
        <v>137</v>
      </c>
      <c r="G10" s="33">
        <v>9</v>
      </c>
      <c r="Q10" s="29"/>
      <c r="X10" s="29"/>
    </row>
    <row r="11" spans="1:24" ht="12.75">
      <c r="A11" s="5"/>
      <c r="B11" s="35">
        <f>ROW(B11) - ROW($B$9)</f>
        <v>2</v>
      </c>
      <c r="C11" s="36" t="s">
        <v>35</v>
      </c>
      <c r="D11" s="37" t="s">
        <v>76</v>
      </c>
      <c r="E11" s="38" t="s">
        <v>116</v>
      </c>
      <c r="F11" s="37" t="s">
        <v>138</v>
      </c>
      <c r="G11" s="38">
        <v>16</v>
      </c>
      <c r="Q11" s="29"/>
      <c r="X11" s="29"/>
    </row>
    <row r="12" spans="1:24" ht="12.75">
      <c r="A12" s="5"/>
      <c r="B12" s="30">
        <f>ROW(B12) - ROW($B$9)</f>
        <v>3</v>
      </c>
      <c r="C12" s="31" t="s">
        <v>36</v>
      </c>
      <c r="D12" s="32" t="s">
        <v>77</v>
      </c>
      <c r="E12" s="33" t="s">
        <v>117</v>
      </c>
      <c r="F12" s="34" t="s">
        <v>139</v>
      </c>
      <c r="G12" s="33">
        <v>1</v>
      </c>
      <c r="Q12" s="29"/>
      <c r="X12" s="29"/>
    </row>
    <row r="13" spans="1:24" ht="12.75">
      <c r="A13" s="5"/>
      <c r="B13" s="35">
        <f>ROW(B13) - ROW($B$9)</f>
        <v>4</v>
      </c>
      <c r="C13" s="36" t="s">
        <v>37</v>
      </c>
      <c r="D13" s="37" t="s">
        <v>78</v>
      </c>
      <c r="E13" s="38" t="s">
        <v>118</v>
      </c>
      <c r="F13" s="37" t="s">
        <v>140</v>
      </c>
      <c r="G13" s="38">
        <v>1</v>
      </c>
      <c r="Q13" s="29"/>
      <c r="X13" s="29"/>
    </row>
    <row r="14" spans="1:24" ht="12.75">
      <c r="A14" s="5"/>
      <c r="B14" s="30">
        <f>ROW(B14) - ROW($B$9)</f>
        <v>5</v>
      </c>
      <c r="C14" s="31" t="s">
        <v>38</v>
      </c>
      <c r="D14" s="32" t="s">
        <v>79</v>
      </c>
      <c r="E14" s="33" t="s">
        <v>117</v>
      </c>
      <c r="F14" s="34" t="s">
        <v>141</v>
      </c>
      <c r="G14" s="33">
        <v>2</v>
      </c>
      <c r="Q14" s="29"/>
      <c r="X14" s="29"/>
    </row>
    <row r="15" spans="1:24" ht="12.75">
      <c r="A15" s="5"/>
      <c r="B15" s="35">
        <f>ROW(B15) - ROW($B$9)</f>
        <v>6</v>
      </c>
      <c r="C15" s="36" t="s">
        <v>39</v>
      </c>
      <c r="D15" s="37" t="s">
        <v>80</v>
      </c>
      <c r="E15" s="38" t="s">
        <v>116</v>
      </c>
      <c r="F15" s="37" t="s">
        <v>142</v>
      </c>
      <c r="G15" s="38">
        <v>3</v>
      </c>
      <c r="Q15" s="29"/>
      <c r="X15" s="29"/>
    </row>
    <row r="16" spans="1:24" ht="12.75">
      <c r="A16" s="5"/>
      <c r="B16" s="30">
        <f>ROW(B16) - ROW($B$9)</f>
        <v>7</v>
      </c>
      <c r="C16" s="31" t="s">
        <v>40</v>
      </c>
      <c r="D16" s="32" t="s">
        <v>81</v>
      </c>
      <c r="E16" s="33" t="s">
        <v>119</v>
      </c>
      <c r="F16" s="34" t="s">
        <v>143</v>
      </c>
      <c r="G16" s="33">
        <v>1</v>
      </c>
      <c r="Q16" s="29"/>
      <c r="X16" s="29"/>
    </row>
    <row r="17" spans="1:24" ht="12.75">
      <c r="A17" s="5"/>
      <c r="B17" s="35">
        <f>ROW(B17) - ROW($B$9)</f>
        <v>8</v>
      </c>
      <c r="C17" s="36" t="s">
        <v>41</v>
      </c>
      <c r="D17" s="37" t="s">
        <v>82</v>
      </c>
      <c r="E17" s="38" t="s">
        <v>120</v>
      </c>
      <c r="F17" s="37" t="s">
        <v>144</v>
      </c>
      <c r="G17" s="38">
        <v>3</v>
      </c>
      <c r="Q17" s="29"/>
      <c r="X17" s="29"/>
    </row>
    <row r="18" spans="1:24" ht="12.75">
      <c r="A18" s="5"/>
      <c r="B18" s="30">
        <f>ROW(B18) - ROW($B$9)</f>
        <v>9</v>
      </c>
      <c r="C18" s="31" t="s">
        <v>42</v>
      </c>
      <c r="D18" s="32" t="s">
        <v>83</v>
      </c>
      <c r="E18" s="33" t="s">
        <v>121</v>
      </c>
      <c r="F18" s="34" t="s">
        <v>145</v>
      </c>
      <c r="G18" s="33">
        <v>4</v>
      </c>
      <c r="Q18" s="29"/>
      <c r="X18" s="29"/>
    </row>
    <row r="19" spans="1:24" ht="12.75">
      <c r="A19" s="5"/>
      <c r="B19" s="35">
        <f>ROW(B19) - ROW($B$9)</f>
        <v>10</v>
      </c>
      <c r="C19" s="36" t="s">
        <v>43</v>
      </c>
      <c r="D19" s="37" t="s">
        <v>84</v>
      </c>
      <c r="E19" s="38" t="s">
        <v>122</v>
      </c>
      <c r="F19" s="37" t="s">
        <v>146</v>
      </c>
      <c r="G19" s="38">
        <v>5</v>
      </c>
      <c r="Q19" s="29"/>
      <c r="X19" s="29"/>
    </row>
    <row r="20" spans="1:24" ht="12.75">
      <c r="A20" s="5"/>
      <c r="B20" s="30">
        <f>ROW(B20) - ROW($B$9)</f>
        <v>11</v>
      </c>
      <c r="C20" s="31" t="s">
        <v>44</v>
      </c>
      <c r="D20" s="32" t="s">
        <v>85</v>
      </c>
      <c r="E20" s="33" t="s">
        <v>122</v>
      </c>
      <c r="F20" s="34" t="s">
        <v>146</v>
      </c>
      <c r="G20" s="33">
        <v>4</v>
      </c>
      <c r="Q20" s="29"/>
      <c r="X20" s="29"/>
    </row>
    <row r="21" spans="1:24" ht="12.75">
      <c r="A21" s="5"/>
      <c r="B21" s="35">
        <f>ROW(B21) - ROW($B$9)</f>
        <v>12</v>
      </c>
      <c r="C21" s="36" t="s">
        <v>45</v>
      </c>
      <c r="D21" s="37" t="s">
        <v>86</v>
      </c>
      <c r="E21" s="38" t="s">
        <v>123</v>
      </c>
      <c r="F21" s="37" t="s">
        <v>147</v>
      </c>
      <c r="G21" s="38">
        <v>1</v>
      </c>
      <c r="Q21" s="29"/>
      <c r="X21" s="29"/>
    </row>
    <row r="22" spans="1:24" ht="12.75">
      <c r="A22" s="5"/>
      <c r="B22" s="30">
        <f>ROW(B22) - ROW($B$9)</f>
        <v>13</v>
      </c>
      <c r="C22" s="31" t="s">
        <v>46</v>
      </c>
      <c r="D22" s="32" t="s">
        <v>87</v>
      </c>
      <c r="E22" s="33" t="s">
        <v>124</v>
      </c>
      <c r="F22" s="34" t="s">
        <v>148</v>
      </c>
      <c r="G22" s="33">
        <v>3</v>
      </c>
      <c r="Q22" s="29"/>
      <c r="X22" s="29"/>
    </row>
    <row r="23" spans="1:24" ht="12.75">
      <c r="A23" s="5"/>
      <c r="B23" s="35">
        <f>ROW(B23) - ROW($B$9)</f>
        <v>14</v>
      </c>
      <c r="C23" s="36" t="s">
        <v>47</v>
      </c>
      <c r="D23" s="37" t="s">
        <v>88</v>
      </c>
      <c r="E23" s="38" t="s">
        <v>125</v>
      </c>
      <c r="F23" s="37" t="s">
        <v>149</v>
      </c>
      <c r="G23" s="38">
        <v>1</v>
      </c>
      <c r="Q23" s="29"/>
      <c r="X23" s="29"/>
    </row>
    <row r="24" spans="1:24" ht="12.75">
      <c r="A24" s="5"/>
      <c r="B24" s="30">
        <f>ROW(B24) - ROW($B$9)</f>
        <v>15</v>
      </c>
      <c r="C24" s="31" t="s">
        <v>48</v>
      </c>
      <c r="D24" s="32" t="s">
        <v>89</v>
      </c>
      <c r="E24" s="33" t="s">
        <v>126</v>
      </c>
      <c r="F24" s="34" t="s">
        <v>150</v>
      </c>
      <c r="G24" s="33">
        <v>1</v>
      </c>
      <c r="Q24" s="29"/>
      <c r="X24" s="29"/>
    </row>
    <row r="25" spans="1:24" ht="12.75">
      <c r="A25" s="5"/>
      <c r="B25" s="35">
        <f>ROW(B25) - ROW($B$9)</f>
        <v>16</v>
      </c>
      <c r="C25" s="36" t="s">
        <v>49</v>
      </c>
      <c r="D25" s="37" t="s">
        <v>90</v>
      </c>
      <c r="E25" s="38" t="s">
        <v>127</v>
      </c>
      <c r="F25" s="37" t="s">
        <v>151</v>
      </c>
      <c r="G25" s="38">
        <v>1</v>
      </c>
      <c r="Q25" s="29"/>
      <c r="X25" s="29"/>
    </row>
    <row r="26" spans="1:24" ht="12.75">
      <c r="A26" s="5"/>
      <c r="B26" s="30">
        <f>ROW(B26) - ROW($B$9)</f>
        <v>17</v>
      </c>
      <c r="C26" s="31" t="s">
        <v>50</v>
      </c>
      <c r="D26" s="32" t="s">
        <v>91</v>
      </c>
      <c r="E26" s="33" t="s">
        <v>128</v>
      </c>
      <c r="F26" s="34" t="s">
        <v>152</v>
      </c>
      <c r="G26" s="33">
        <v>6</v>
      </c>
      <c r="Q26" s="29"/>
      <c r="X26" s="29"/>
    </row>
    <row r="27" spans="1:24" ht="12.75">
      <c r="A27" s="5"/>
      <c r="B27" s="35">
        <f>ROW(B27) - ROW($B$9)</f>
        <v>18</v>
      </c>
      <c r="C27" s="36" t="s">
        <v>51</v>
      </c>
      <c r="D27" s="37" t="s">
        <v>92</v>
      </c>
      <c r="E27" s="38" t="s">
        <v>128</v>
      </c>
      <c r="F27" s="37" t="s">
        <v>153</v>
      </c>
      <c r="G27" s="38">
        <v>6</v>
      </c>
      <c r="Q27" s="29"/>
      <c r="X27" s="29"/>
    </row>
    <row r="28" spans="1:24" ht="12.75">
      <c r="A28" s="5"/>
      <c r="B28" s="30">
        <f>ROW(B28) - ROW($B$9)</f>
        <v>19</v>
      </c>
      <c r="C28" s="31" t="s">
        <v>52</v>
      </c>
      <c r="D28" s="32" t="s">
        <v>93</v>
      </c>
      <c r="E28" s="33" t="s">
        <v>129</v>
      </c>
      <c r="F28" s="34" t="s">
        <v>154</v>
      </c>
      <c r="G28" s="33">
        <v>1</v>
      </c>
      <c r="Q28" s="29"/>
      <c r="X28" s="29"/>
    </row>
    <row r="29" spans="1:24" ht="12.75">
      <c r="A29" s="5"/>
      <c r="B29" s="35">
        <f>ROW(B29) - ROW($B$9)</f>
        <v>20</v>
      </c>
      <c r="C29" s="36" t="s">
        <v>53</v>
      </c>
      <c r="D29" s="37" t="s">
        <v>94</v>
      </c>
      <c r="E29" s="38" t="s">
        <v>129</v>
      </c>
      <c r="F29" s="37" t="s">
        <v>155</v>
      </c>
      <c r="G29" s="38">
        <v>1</v>
      </c>
      <c r="Q29" s="29"/>
      <c r="X29" s="29"/>
    </row>
    <row r="30" spans="1:24" ht="12.75">
      <c r="A30" s="5"/>
      <c r="B30" s="30">
        <f>ROW(B30) - ROW($B$9)</f>
        <v>21</v>
      </c>
      <c r="C30" s="31" t="s">
        <v>54</v>
      </c>
      <c r="D30" s="32" t="s">
        <v>95</v>
      </c>
      <c r="E30" s="33" t="s">
        <v>130</v>
      </c>
      <c r="F30" s="34" t="s">
        <v>156</v>
      </c>
      <c r="G30" s="33">
        <v>4</v>
      </c>
      <c r="Q30" s="29"/>
      <c r="X30" s="29"/>
    </row>
    <row r="31" spans="1:24" ht="12.75">
      <c r="A31" s="5"/>
      <c r="B31" s="35">
        <f>ROW(B31) - ROW($B$9)</f>
        <v>22</v>
      </c>
      <c r="C31" s="36" t="s">
        <v>55</v>
      </c>
      <c r="D31" s="37" t="s">
        <v>96</v>
      </c>
      <c r="E31" s="38" t="s">
        <v>131</v>
      </c>
      <c r="F31" s="37" t="s">
        <v>157</v>
      </c>
      <c r="G31" s="38">
        <v>1</v>
      </c>
      <c r="Q31" s="29"/>
      <c r="X31" s="29"/>
    </row>
    <row r="32" spans="1:24" ht="12.75">
      <c r="A32" s="5"/>
      <c r="B32" s="30">
        <f>ROW(B32) - ROW($B$9)</f>
        <v>23</v>
      </c>
      <c r="C32" s="31" t="s">
        <v>56</v>
      </c>
      <c r="D32" s="32" t="s">
        <v>97</v>
      </c>
      <c r="E32" s="33" t="s">
        <v>132</v>
      </c>
      <c r="F32" s="34" t="s">
        <v>158</v>
      </c>
      <c r="G32" s="33">
        <v>4</v>
      </c>
      <c r="Q32" s="29"/>
      <c r="X32" s="29"/>
    </row>
    <row r="33" spans="1:24" ht="12.75">
      <c r="A33" s="5"/>
      <c r="B33" s="35">
        <f>ROW(B33) - ROW($B$9)</f>
        <v>24</v>
      </c>
      <c r="C33" s="36" t="s">
        <v>57</v>
      </c>
      <c r="D33" s="37" t="s">
        <v>98</v>
      </c>
      <c r="E33" s="38" t="s">
        <v>118</v>
      </c>
      <c r="F33" s="37" t="s">
        <v>159</v>
      </c>
      <c r="G33" s="38">
        <v>1</v>
      </c>
      <c r="Q33" s="29"/>
      <c r="X33" s="29"/>
    </row>
    <row r="34" spans="1:24" ht="12.75">
      <c r="A34" s="5"/>
      <c r="B34" s="30">
        <f>ROW(B34) - ROW($B$9)</f>
        <v>25</v>
      </c>
      <c r="C34" s="31" t="s">
        <v>58</v>
      </c>
      <c r="D34" s="32" t="s">
        <v>99</v>
      </c>
      <c r="E34" s="33" t="s">
        <v>118</v>
      </c>
      <c r="F34" s="34" t="s">
        <v>160</v>
      </c>
      <c r="G34" s="33">
        <v>1</v>
      </c>
      <c r="Q34" s="29"/>
      <c r="X34" s="29"/>
    </row>
    <row r="35" spans="1:24" ht="12.75">
      <c r="A35" s="5"/>
      <c r="B35" s="35">
        <f>ROW(B35) - ROW($B$9)</f>
        <v>26</v>
      </c>
      <c r="C35" s="36" t="s">
        <v>59</v>
      </c>
      <c r="D35" s="37" t="s">
        <v>100</v>
      </c>
      <c r="E35" s="38" t="s">
        <v>118</v>
      </c>
      <c r="F35" s="37" t="s">
        <v>161</v>
      </c>
      <c r="G35" s="38">
        <v>1</v>
      </c>
      <c r="Q35" s="29"/>
      <c r="X35" s="29"/>
    </row>
    <row r="36" spans="1:24" ht="12.75">
      <c r="A36" s="5"/>
      <c r="B36" s="30">
        <f>ROW(B36) - ROW($B$9)</f>
        <v>27</v>
      </c>
      <c r="C36" s="31" t="s">
        <v>60</v>
      </c>
      <c r="D36" s="32" t="s">
        <v>101</v>
      </c>
      <c r="E36" s="33" t="s">
        <v>118</v>
      </c>
      <c r="F36" s="34" t="s">
        <v>162</v>
      </c>
      <c r="G36" s="33">
        <v>1</v>
      </c>
      <c r="Q36" s="29"/>
      <c r="X36" s="29"/>
    </row>
    <row r="37" spans="1:24" ht="12.75">
      <c r="A37" s="5"/>
      <c r="B37" s="35">
        <f>ROW(B37) - ROW($B$9)</f>
        <v>28</v>
      </c>
      <c r="C37" s="36" t="s">
        <v>61</v>
      </c>
      <c r="D37" s="37" t="s">
        <v>102</v>
      </c>
      <c r="E37" s="38" t="s">
        <v>118</v>
      </c>
      <c r="F37" s="37" t="s">
        <v>163</v>
      </c>
      <c r="G37" s="38">
        <v>14</v>
      </c>
      <c r="Q37" s="29"/>
      <c r="X37" s="29"/>
    </row>
    <row r="38" spans="1:24" ht="12.75">
      <c r="A38" s="5"/>
      <c r="B38" s="30">
        <f>ROW(B38) - ROW($B$9)</f>
        <v>29</v>
      </c>
      <c r="C38" s="31" t="s">
        <v>62</v>
      </c>
      <c r="D38" s="32" t="s">
        <v>103</v>
      </c>
      <c r="E38" s="33" t="s">
        <v>118</v>
      </c>
      <c r="F38" s="34" t="s">
        <v>164</v>
      </c>
      <c r="G38" s="33">
        <v>4</v>
      </c>
      <c r="Q38" s="29"/>
      <c r="X38" s="29"/>
    </row>
    <row r="39" spans="1:24" ht="12.75">
      <c r="A39" s="5"/>
      <c r="B39" s="35">
        <f>ROW(B39) - ROW($B$9)</f>
        <v>30</v>
      </c>
      <c r="C39" s="36" t="s">
        <v>63</v>
      </c>
      <c r="D39" s="37" t="s">
        <v>104</v>
      </c>
      <c r="E39" s="38" t="s">
        <v>118</v>
      </c>
      <c r="F39" s="37" t="s">
        <v>165</v>
      </c>
      <c r="G39" s="38">
        <v>2</v>
      </c>
      <c r="Q39" s="29"/>
      <c r="X39" s="29"/>
    </row>
    <row r="40" spans="1:24" ht="12.75">
      <c r="A40" s="5"/>
      <c r="B40" s="30">
        <f>ROW(B40) - ROW($B$9)</f>
        <v>31</v>
      </c>
      <c r="C40" s="31" t="s">
        <v>64</v>
      </c>
      <c r="D40" s="32" t="s">
        <v>105</v>
      </c>
      <c r="E40" s="33" t="s">
        <v>118</v>
      </c>
      <c r="F40" s="34" t="s">
        <v>166</v>
      </c>
      <c r="G40" s="33">
        <v>1</v>
      </c>
      <c r="Q40" s="29"/>
      <c r="X40" s="29"/>
    </row>
    <row r="41" spans="1:24" ht="12.75">
      <c r="A41" s="5"/>
      <c r="B41" s="35">
        <f>ROW(B41) - ROW($B$9)</f>
        <v>32</v>
      </c>
      <c r="C41" s="36" t="s">
        <v>65</v>
      </c>
      <c r="D41" s="37" t="s">
        <v>106</v>
      </c>
      <c r="E41" s="38" t="s">
        <v>118</v>
      </c>
      <c r="F41" s="37" t="s">
        <v>167</v>
      </c>
      <c r="G41" s="38">
        <v>3</v>
      </c>
      <c r="Q41" s="29"/>
      <c r="X41" s="29"/>
    </row>
    <row r="42" spans="1:24" ht="12.75">
      <c r="A42" s="5"/>
      <c r="B42" s="30">
        <f>ROW(B42) - ROW($B$9)</f>
        <v>33</v>
      </c>
      <c r="C42" s="31" t="s">
        <v>66</v>
      </c>
      <c r="D42" s="32" t="s">
        <v>107</v>
      </c>
      <c r="E42" s="33" t="s">
        <v>118</v>
      </c>
      <c r="F42" s="34" t="s">
        <v>168</v>
      </c>
      <c r="G42" s="33">
        <v>3</v>
      </c>
      <c r="Q42" s="29"/>
      <c r="X42" s="29"/>
    </row>
    <row r="43" spans="1:24" ht="12.75">
      <c r="A43" s="5"/>
      <c r="B43" s="35">
        <f>ROW(B43) - ROW($B$9)</f>
        <v>34</v>
      </c>
      <c r="C43" s="36" t="s">
        <v>67</v>
      </c>
      <c r="D43" s="37" t="s">
        <v>108</v>
      </c>
      <c r="E43" s="38" t="s">
        <v>118</v>
      </c>
      <c r="F43" s="37" t="s">
        <v>169</v>
      </c>
      <c r="G43" s="38">
        <v>8</v>
      </c>
      <c r="Q43" s="29"/>
      <c r="X43" s="29"/>
    </row>
    <row r="44" spans="1:24" ht="12.75">
      <c r="A44" s="5"/>
      <c r="B44" s="30">
        <f>ROW(B44) - ROW($B$9)</f>
        <v>35</v>
      </c>
      <c r="C44" s="31" t="s">
        <v>68</v>
      </c>
      <c r="D44" s="32" t="s">
        <v>109</v>
      </c>
      <c r="E44" s="33" t="s">
        <v>118</v>
      </c>
      <c r="F44" s="34" t="s">
        <v>170</v>
      </c>
      <c r="G44" s="33">
        <v>2</v>
      </c>
      <c r="Q44" s="29"/>
      <c r="X44" s="29"/>
    </row>
    <row r="45" spans="1:24" ht="12.75">
      <c r="A45" s="5"/>
      <c r="B45" s="35">
        <f>ROW(B45) - ROW($B$9)</f>
        <v>36</v>
      </c>
      <c r="C45" s="36" t="s">
        <v>69</v>
      </c>
      <c r="D45" s="37" t="s">
        <v>110</v>
      </c>
      <c r="E45" s="38" t="s">
        <v>123</v>
      </c>
      <c r="F45" s="37" t="s">
        <v>171</v>
      </c>
      <c r="G45" s="38">
        <v>1</v>
      </c>
      <c r="Q45" s="29"/>
      <c r="X45" s="29"/>
    </row>
    <row r="46" spans="1:24" ht="12.75">
      <c r="A46" s="5"/>
      <c r="B46" s="30">
        <f>ROW(B46) - ROW($B$9)</f>
        <v>37</v>
      </c>
      <c r="C46" s="31" t="s">
        <v>70</v>
      </c>
      <c r="D46" s="32" t="s">
        <v>111</v>
      </c>
      <c r="E46" s="33" t="s">
        <v>133</v>
      </c>
      <c r="F46" s="34" t="s">
        <v>172</v>
      </c>
      <c r="G46" s="33">
        <v>1</v>
      </c>
      <c r="Q46" s="29"/>
      <c r="X46" s="29"/>
    </row>
    <row r="47" spans="1:24" ht="12.75">
      <c r="A47" s="5"/>
      <c r="B47" s="35">
        <f>ROW(B47) - ROW($B$9)</f>
        <v>38</v>
      </c>
      <c r="C47" s="36" t="s">
        <v>71</v>
      </c>
      <c r="D47" s="37" t="s">
        <v>112</v>
      </c>
      <c r="E47" s="38" t="s">
        <v>134</v>
      </c>
      <c r="F47" s="37" t="s">
        <v>173</v>
      </c>
      <c r="G47" s="38">
        <v>1</v>
      </c>
      <c r="Q47" s="29"/>
      <c r="X47" s="29"/>
    </row>
    <row r="48" spans="1:24" ht="12.75">
      <c r="A48" s="5"/>
      <c r="B48" s="30">
        <f>ROW(B48) - ROW($B$9)</f>
        <v>39</v>
      </c>
      <c r="C48" s="31" t="s">
        <v>72</v>
      </c>
      <c r="D48" s="32" t="s">
        <v>113</v>
      </c>
      <c r="E48" s="33" t="s">
        <v>134</v>
      </c>
      <c r="F48" s="34" t="s">
        <v>174</v>
      </c>
      <c r="G48" s="33">
        <v>1</v>
      </c>
      <c r="Q48" s="29"/>
      <c r="X48" s="29"/>
    </row>
    <row r="49" spans="1:24" ht="12.75">
      <c r="A49" s="5"/>
      <c r="B49" s="35">
        <f>ROW(B49) - ROW($B$9)</f>
        <v>40</v>
      </c>
      <c r="C49" s="36" t="s">
        <v>73</v>
      </c>
      <c r="D49" s="37" t="s">
        <v>114</v>
      </c>
      <c r="E49" s="38" t="s">
        <v>135</v>
      </c>
      <c r="F49" s="37" t="s">
        <v>175</v>
      </c>
      <c r="G49" s="38">
        <v>1</v>
      </c>
      <c r="Q49" s="29"/>
      <c r="X49" s="29"/>
    </row>
    <row r="50" spans="1:24" ht="12.75">
      <c r="A50" s="5"/>
      <c r="B50" s="30">
        <f>ROW(B50) - ROW($B$9)</f>
        <v>41</v>
      </c>
      <c r="C50" s="31" t="s">
        <v>74</v>
      </c>
      <c r="D50" s="32" t="s">
        <v>115</v>
      </c>
      <c r="E50" s="33" t="s">
        <v>136</v>
      </c>
      <c r="F50" s="34" t="s">
        <v>176</v>
      </c>
      <c r="G50" s="33">
        <v>1</v>
      </c>
      <c r="Q50" s="29"/>
      <c r="X50" s="29"/>
    </row>
    <row r="51" spans="1:24" ht="12.75">
      <c r="A51" s="5"/>
      <c r="B51" s="43" t="s">
        <v>12</v>
      </c>
      <c r="C51" s="44"/>
      <c r="D51" s="45"/>
      <c r="E51" s="39"/>
      <c r="F51" s="42"/>
      <c r="G51" s="46">
        <f>SUM(G10:G50)</f>
        <v>126</v>
      </c>
      <c r="Q51" s="29"/>
      <c r="W51" s="1"/>
      <c r="X51" s="29"/>
    </row>
    <row r="52" spans="3:5">
      <c r="C52" s="1"/>
      <c r="D52" s="47"/>
      <c r="E52" s="1"/>
    </row>
    <row r="53" spans="3:5">
      <c r="C53" s="1"/>
      <c r="D53" s="47"/>
      <c r="E53" s="1"/>
    </row>
  </sheetData>
  <pageMargins left="0.203472222222222" right="0.354166666666667" top="0.590277777777778" bottom="0.98402777777777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topLeftCell="A1" zoomScale="120" zoomScaleNormal="120" zoomScalePageLayoutView="100" defaultGridColor="0" colorId="64" view="normal" workbookViewId="0">
      <selection pane="topLeft" activeCell="B6" sqref="B6"/>
    </sheetView>
  </sheetViews>
  <sheetFormatPr defaultColWidth="8.56640625" defaultRowHeight="12.75" baseColWidth="0"/>
  <cols>
    <col min="1" max="1" width="27.99609375" style="29" customWidth="1"/>
    <col min="2" max="2" width="110.56640625" style="29" customWidth="1"/>
  </cols>
  <sheetData>
    <row r="1" spans="1:2">
      <c r="A1" s="48" t="s">
        <v>13</v>
      </c>
      <c r="B1" s="58" t="s">
        <v>177</v>
      </c>
    </row>
    <row r="2" spans="1:2">
      <c r="A2" s="50" t="s">
        <v>14</v>
      </c>
      <c r="B2" s="59" t="s">
        <v>28</v>
      </c>
    </row>
    <row r="3" spans="1:2">
      <c r="A3" s="48" t="s">
        <v>15</v>
      </c>
      <c r="B3" s="60" t="s">
        <v>29</v>
      </c>
    </row>
    <row r="4" spans="1:2">
      <c r="A4" s="50" t="s">
        <v>16</v>
      </c>
      <c r="B4" s="59" t="s">
        <v>27</v>
      </c>
    </row>
    <row r="5" spans="1:2">
      <c r="A5" s="48" t="s">
        <v>17</v>
      </c>
      <c r="B5" s="60" t="s">
        <v>178</v>
      </c>
    </row>
    <row r="6" spans="1:2">
      <c r="A6" s="50" t="s">
        <v>18</v>
      </c>
      <c r="B6" s="59" t="s">
        <v>179</v>
      </c>
    </row>
    <row r="7" spans="1:2">
      <c r="A7" s="48" t="s">
        <v>19</v>
      </c>
      <c r="B7" s="60" t="s">
        <v>180</v>
      </c>
    </row>
    <row r="8" spans="1:2">
      <c r="A8" s="50" t="s">
        <v>20</v>
      </c>
      <c r="B8" s="59" t="s">
        <v>32</v>
      </c>
    </row>
    <row r="9" spans="1:2">
      <c r="A9" s="48" t="s">
        <v>21</v>
      </c>
      <c r="B9" s="60" t="s">
        <v>31</v>
      </c>
    </row>
    <row r="10" spans="1:2">
      <c r="A10" s="50" t="s">
        <v>22</v>
      </c>
      <c r="B10" s="59" t="s">
        <v>181</v>
      </c>
    </row>
    <row r="11" spans="1:2">
      <c r="A11" s="48" t="s">
        <v>23</v>
      </c>
      <c r="B11" s="60" t="s">
        <v>182</v>
      </c>
    </row>
    <row r="12" spans="1:2">
      <c r="A12" s="50" t="s">
        <v>24</v>
      </c>
      <c r="B12" s="59" t="s">
        <v>183</v>
      </c>
    </row>
    <row r="13" spans="1:2">
      <c r="A13" s="48" t="s">
        <v>25</v>
      </c>
      <c r="B13" s="60" t="s">
        <v>182</v>
      </c>
    </row>
    <row r="14" spans="1:2">
      <c r="A14" s="50" t="s">
        <v>26</v>
      </c>
      <c r="B14" s="59" t="s">
        <v>184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>
  <Application>LibreOffice/7.4.1.2$Windows_X86_64 LibreOffice_project/3c58a8f3a960df8bc8fd77b461821e42c061c5f0</Application>
  <Company>Altium Limited</Company>
  <Template/>
  <TotalTime>10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2022-10-23T12:15:03Z</dcterms:created>
  <dcterms:modified xsi:type="dcterms:W3CDTF">2022-10-23T12:16:25Z</dcterms:modified>
  <dc:subject/>
  <cp:lastPrinted>2012-02-04T13:58:31Z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