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eruz.topalov\AppData\Local\Temp\"/>
    </mc:Choice>
  </mc:AlternateContent>
  <xr:revisionPtr revIDLastSave="0" documentId="8_{50BA14BD-2E38-4FCD-9FCF-8AF1084AC518}" xr6:coauthVersionLast="47" xr6:coauthVersionMax="47" xr10:uidLastSave="{00000000-0000-0000-0000-000000000000}"/>
  <bookViews>
    <workbookView xWindow="1920" yWindow="1920" windowWidth="17280" windowHeight="9024" xr2:uid="{00000000-000D-0000-FFFF-FFFF00000000}"/>
  </bookViews>
  <sheets>
    <sheet name="Part List Report" sheetId="3" r:id="rId1"/>
    <sheet name="Project Information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9" i="3" l="1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E90" i="3" a="1"/>
  <c r="E90" i="3" s="1"/>
  <c r="D90" i="3" l="1"/>
  <c r="D8" i="3"/>
  <c r="F8" i="3" l="1"/>
  <c r="B10" i="3"/>
  <c r="B11" i="3"/>
</calcChain>
</file>

<file path=xl/sharedStrings.xml><?xml version="1.0" encoding="utf-8"?>
<sst xmlns="http://schemas.openxmlformats.org/spreadsheetml/2006/main" count="448" uniqueCount="317">
  <si>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</si>
  <si>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</si>
  <si>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</si>
  <si>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</si>
  <si>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</si>
  <si>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</si>
  <si>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</si>
  <si>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</si>
  <si>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</si>
  <si>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</si>
  <si>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</si>
  <si>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</si>
  <si>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</si>
  <si>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</si>
  <si>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</si>
  <si>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</si>
  <si>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</si>
  <si>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</si>
  <si>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</si>
  <si>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</si>
  <si>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#</t>
  </si>
  <si>
    <t>Total</t>
  </si>
  <si>
    <t>BOM Revision</t>
  </si>
  <si>
    <t>Door_Controller_Single.BomDoc</t>
  </si>
  <si>
    <t>Door_Controller_Single.PrjPcb</t>
  </si>
  <si>
    <t>None</t>
  </si>
  <si>
    <t>0.1.0</t>
  </si>
  <si>
    <t>30.09.2022</t>
  </si>
  <si>
    <t>18:21</t>
  </si>
  <si>
    <t>Manufacturer Part Number 1</t>
  </si>
  <si>
    <t>AP62150WU-7</t>
  </si>
  <si>
    <t>AP64352SP-13</t>
  </si>
  <si>
    <t>74LV14AT14-13</t>
  </si>
  <si>
    <t>ATWINC3400-MR210CA142</t>
  </si>
  <si>
    <t>RC0603JR-071KL</t>
  </si>
  <si>
    <t>RC0603JR-071K5L</t>
  </si>
  <si>
    <t>RC1206JR-072KL</t>
  </si>
  <si>
    <t>RC0603JR-072KL</t>
  </si>
  <si>
    <t>RC0603FR-074K22L</t>
  </si>
  <si>
    <t>RC0603FR-0710RL</t>
  </si>
  <si>
    <t>RC0603FR-0712K1L</t>
  </si>
  <si>
    <t>RC0603FR-0722K1L</t>
  </si>
  <si>
    <t>RC0603JR-0733RL</t>
  </si>
  <si>
    <t>RC0603FR-0749R9L</t>
  </si>
  <si>
    <t>RC0603JR-0751KL</t>
  </si>
  <si>
    <t>RC0603FR-0769K8L</t>
  </si>
  <si>
    <t>RC0603JR-07100RL</t>
  </si>
  <si>
    <t>RC1206FR-07120RL</t>
  </si>
  <si>
    <t>RC0603FR-07200KL</t>
  </si>
  <si>
    <t>RC0603JR-07300RL</t>
  </si>
  <si>
    <t>RC0603FR-07309KL</t>
  </si>
  <si>
    <t>RC1206JR-07560RL</t>
  </si>
  <si>
    <t>CC0603DRNPO9BN8R0</t>
  </si>
  <si>
    <t>MK15-B-2</t>
  </si>
  <si>
    <t>BNX022-01L</t>
  </si>
  <si>
    <t>LQH3NPN470MMEL</t>
  </si>
  <si>
    <t>LQH3NPN4R7MMEL</t>
  </si>
  <si>
    <t>BLM31KN601SZ1L</t>
  </si>
  <si>
    <t>STM32H753IIT6</t>
  </si>
  <si>
    <t>0ZRS0200FF1E</t>
  </si>
  <si>
    <t>0ZCG0050AF2C</t>
  </si>
  <si>
    <t>62684-402100AHLF</t>
  </si>
  <si>
    <t>NX2016SA-25MHZ-EXS00A-CS11365</t>
  </si>
  <si>
    <t>NX2012SA-32.768KHZ-EXS00A-MU00626</t>
  </si>
  <si>
    <t>150080VS75000</t>
  </si>
  <si>
    <t>150141M173100</t>
  </si>
  <si>
    <t>AO4485</t>
  </si>
  <si>
    <t>MB85RS2MTAPNF-G-BDERE1</t>
  </si>
  <si>
    <t>M20-8770342</t>
  </si>
  <si>
    <t>M7686-05</t>
  </si>
  <si>
    <t>M20-8770542</t>
  </si>
  <si>
    <t>3220-10-0300-00</t>
  </si>
  <si>
    <t>CL10B225KP8NNNC</t>
  </si>
  <si>
    <t>CL10B101KB8NFNC</t>
  </si>
  <si>
    <t>CL10B475KQ8NQNC</t>
  </si>
  <si>
    <t>CL21B105KBFNFNE</t>
  </si>
  <si>
    <t>CL32B106KBJNNWE</t>
  </si>
  <si>
    <t>CL32B226KAJNNNE</t>
  </si>
  <si>
    <t>CL10B223KB8WPNC</t>
  </si>
  <si>
    <t>CL10B471KB8WPNC</t>
  </si>
  <si>
    <t>CL10B104KB8NNNL</t>
  </si>
  <si>
    <t>SRV05-4ATR</t>
  </si>
  <si>
    <t>BC847,215</t>
  </si>
  <si>
    <t>JXD2-0Z10NL</t>
  </si>
  <si>
    <t>USB3106-30-0230-A</t>
  </si>
  <si>
    <t>CMI-1295IC-1285T</t>
  </si>
  <si>
    <t>BAV199_R1_00001</t>
  </si>
  <si>
    <t>AP2151WG-7</t>
  </si>
  <si>
    <t>AP3019AKTR-G1</t>
  </si>
  <si>
    <t>48BFSP1M2QT</t>
  </si>
  <si>
    <t>LAN8742A-CZ-TR</t>
  </si>
  <si>
    <t>IM06JR</t>
  </si>
  <si>
    <t>PDZVTFTR10B</t>
  </si>
  <si>
    <t>RQ5E035ATTCL</t>
  </si>
  <si>
    <t>SI2304DDS-T1-GE3</t>
  </si>
  <si>
    <t>SM712.TCT</t>
  </si>
  <si>
    <t>SMAJ5.0A-13-F</t>
  </si>
  <si>
    <t>SMAJ12A-13-F</t>
  </si>
  <si>
    <t>SMAJ28CA-13-F</t>
  </si>
  <si>
    <t>SP3071EEN-L/TR</t>
  </si>
  <si>
    <t>SRU1048-4R7Y</t>
  </si>
  <si>
    <t>SRU1048-100Y</t>
  </si>
  <si>
    <t>W25Q16JVSNIQ</t>
  </si>
  <si>
    <t>W9864G6KH-6</t>
  </si>
  <si>
    <t>0527460671+</t>
  </si>
  <si>
    <t>47571-0001</t>
  </si>
  <si>
    <t>ECS-327MVATX-1-CN-TR</t>
  </si>
  <si>
    <t>RC0603JR-0710KP</t>
  </si>
  <si>
    <t>Quantity</t>
  </si>
  <si>
    <t>Supplier Unit Price 1</t>
  </si>
  <si>
    <t>Manufacturer 1</t>
  </si>
  <si>
    <t>Diodes</t>
  </si>
  <si>
    <t>Microchip</t>
  </si>
  <si>
    <t>Weidmuller</t>
  </si>
  <si>
    <t>Yageo</t>
  </si>
  <si>
    <t>Standex-Meder Electronics</t>
  </si>
  <si>
    <t>Murata</t>
  </si>
  <si>
    <t>STMicroelectronics</t>
  </si>
  <si>
    <t>Bel</t>
  </si>
  <si>
    <t>Bel Circuit Protection</t>
  </si>
  <si>
    <t>Amphenol Communications Solutions</t>
  </si>
  <si>
    <t>NDK</t>
  </si>
  <si>
    <t>Wurth Electronics</t>
  </si>
  <si>
    <t>Alpha &amp; Omega Semiconductor</t>
  </si>
  <si>
    <t>Fujitsu</t>
  </si>
  <si>
    <t>Harwin</t>
  </si>
  <si>
    <t>CNC Tech</t>
  </si>
  <si>
    <t>Samsung</t>
  </si>
  <si>
    <t>Sangdest Microelectronics</t>
  </si>
  <si>
    <t>Philips</t>
  </si>
  <si>
    <t>Pulse</t>
  </si>
  <si>
    <t>Global Connector Technology</t>
  </si>
  <si>
    <t>CUI Devices</t>
  </si>
  <si>
    <t>Pan Jit</t>
  </si>
  <si>
    <t>Grayhill</t>
  </si>
  <si>
    <t>TE Connectivity</t>
  </si>
  <si>
    <t>Rohm</t>
  </si>
  <si>
    <t>Vishay Siliconix</t>
  </si>
  <si>
    <t>Semtech</t>
  </si>
  <si>
    <t>MaxLinear</t>
  </si>
  <si>
    <t>Bourns</t>
  </si>
  <si>
    <t>Winbond</t>
  </si>
  <si>
    <t>Molex</t>
  </si>
  <si>
    <t>ECS International</t>
  </si>
  <si>
    <t>Supplier Part Number 1</t>
  </si>
  <si>
    <t>31-AP62150WU-7CT-ND</t>
  </si>
  <si>
    <t>31-AP64352SP-13CT-ND</t>
  </si>
  <si>
    <t>74LV14AT14-13DICT-ND</t>
  </si>
  <si>
    <t>150-ATWINC3400-MR210CA142-ND</t>
  </si>
  <si>
    <t>281-6772-1-ND</t>
  </si>
  <si>
    <t>281-6773-1-ND</t>
  </si>
  <si>
    <t>311-1.0KGRCT-ND</t>
  </si>
  <si>
    <t>311-1.5KGRCT-ND</t>
  </si>
  <si>
    <t>311-2.0KERCT-ND</t>
  </si>
  <si>
    <t>311-2.0KGRCT-ND</t>
  </si>
  <si>
    <t>311-4.22KHRCT-ND</t>
  </si>
  <si>
    <t>311-10.0HRTR-ND</t>
  </si>
  <si>
    <t>311-12.1KHRCT-ND</t>
  </si>
  <si>
    <t>311-22.1KHRCT-ND</t>
  </si>
  <si>
    <t>311-33GRCT-ND</t>
  </si>
  <si>
    <t>311-49.9HRCT-ND</t>
  </si>
  <si>
    <t>311-51KGRCT-ND</t>
  </si>
  <si>
    <t>311-69.8KHRCT-ND</t>
  </si>
  <si>
    <t>311-100GRTR-ND</t>
  </si>
  <si>
    <t>311-120FRCT-ND</t>
  </si>
  <si>
    <t>311-200KHRTR-ND</t>
  </si>
  <si>
    <t>311-300GRCT-ND</t>
  </si>
  <si>
    <t>311-309KHRCT-ND</t>
  </si>
  <si>
    <t>311-560ERCT-ND</t>
  </si>
  <si>
    <t>311-1057-1-ND</t>
  </si>
  <si>
    <t>374-1013-1-ND</t>
  </si>
  <si>
    <t>490-5052-1-ND</t>
  </si>
  <si>
    <t>490-15953-1-ND</t>
  </si>
  <si>
    <t>490-15954-1-ND</t>
  </si>
  <si>
    <t>490-16534-1-ND</t>
  </si>
  <si>
    <t>497-18565-ND</t>
  </si>
  <si>
    <t>507-0ZRS0200FF1E-ND</t>
  </si>
  <si>
    <t>507-1762-1-ND</t>
  </si>
  <si>
    <t>609-62684-402100AHLFCT-ND</t>
  </si>
  <si>
    <t>644-1317-1-ND</t>
  </si>
  <si>
    <t>644-1355-1-ND</t>
  </si>
  <si>
    <t>732-4986-1-ND</t>
  </si>
  <si>
    <t>732-4998-1-ND</t>
  </si>
  <si>
    <t>785-1551-1-ND</t>
  </si>
  <si>
    <t>865-1286-2-ND</t>
  </si>
  <si>
    <t>952-1951-ND</t>
  </si>
  <si>
    <t>952-2023-ND</t>
  </si>
  <si>
    <t>952-3260-ND</t>
  </si>
  <si>
    <t>1175-1629-ND</t>
  </si>
  <si>
    <t>1276-1134-1-ND</t>
  </si>
  <si>
    <t>1276-1908-1-ND</t>
  </si>
  <si>
    <t>1276-2087-1-ND</t>
  </si>
  <si>
    <t>1276-2928-1-ND</t>
  </si>
  <si>
    <t>1276-3388-1-ND</t>
  </si>
  <si>
    <t>1276-3392-1-ND</t>
  </si>
  <si>
    <t>1276-6534-1-ND</t>
  </si>
  <si>
    <t>1276-6635-1-ND</t>
  </si>
  <si>
    <t>1276-CL10B104KB8NNNLTR-ND</t>
  </si>
  <si>
    <t>1655-1653-1-ND</t>
  </si>
  <si>
    <t>1727-4855-1-ND</t>
  </si>
  <si>
    <t>1840-JXD2-0Z10NL-ND</t>
  </si>
  <si>
    <t>2073-USB3106-30-0230-ACT-ND</t>
  </si>
  <si>
    <t>2223-CMI-1295IC-1285T-ND</t>
  </si>
  <si>
    <t>3757-BAV199_R1_00001CT-ND</t>
  </si>
  <si>
    <t>AP2151WGDICT-ND</t>
  </si>
  <si>
    <t>AP3019AKTR-G1DICT-ND</t>
  </si>
  <si>
    <t>GH7810-ND</t>
  </si>
  <si>
    <t>LAN8742A-CZ-CT-ND</t>
  </si>
  <si>
    <t>PB1065CT-ND</t>
  </si>
  <si>
    <t>PDZVTFTR10BCT-ND</t>
  </si>
  <si>
    <t>RQ5E035ATTCLCT-ND</t>
  </si>
  <si>
    <t>SI2304DDS-T1-GE3CT-ND</t>
  </si>
  <si>
    <t>SM712CT-ND</t>
  </si>
  <si>
    <t>SMAJ5.0A-FDICT-ND</t>
  </si>
  <si>
    <t>SMAJ12A-FDICT-ND</t>
  </si>
  <si>
    <t>SMAJ28CA-FDICT-ND</t>
  </si>
  <si>
    <t>SP3071EEN-L/TR-ND</t>
  </si>
  <si>
    <t>SRU1048-4R7YCT-ND</t>
  </si>
  <si>
    <t>SRU1048-100YCT-ND</t>
  </si>
  <si>
    <t>W25Q16JVSNIQ-ND</t>
  </si>
  <si>
    <t>W9864G6KH-6-ND</t>
  </si>
  <si>
    <t>WM7977CT-ND</t>
  </si>
  <si>
    <t>WM9731CT-ND</t>
  </si>
  <si>
    <t>XC3153CT-ND</t>
  </si>
  <si>
    <t>YAG1309CT-ND</t>
  </si>
  <si>
    <t>Supplier 1</t>
  </si>
  <si>
    <t>Digi-Key</t>
  </si>
  <si>
    <t>Designator</t>
  </si>
  <si>
    <t>U16</t>
  </si>
  <si>
    <t>U1, U2</t>
  </si>
  <si>
    <t>U21</t>
  </si>
  <si>
    <t>U14</t>
  </si>
  <si>
    <t>J2, J10, J11, J12, J14, J15, J16, J17, J18, J19, J20</t>
  </si>
  <si>
    <t>J1, J13, J21, J22, J23, J24</t>
  </si>
  <si>
    <t>R18, R19, R70, R78, R83</t>
  </si>
  <si>
    <t>R37</t>
  </si>
  <si>
    <t>R2</t>
  </si>
  <si>
    <t>R34, R35, R69</t>
  </si>
  <si>
    <t>R74</t>
  </si>
  <si>
    <t>R36</t>
  </si>
  <si>
    <t>R51</t>
  </si>
  <si>
    <t>R5, R8, R73</t>
  </si>
  <si>
    <t>R13, R14, R15, R16, R17, R46, R47, R48, R49, R58, R59, R60, R61, R62, R63, R64, R65, R66</t>
  </si>
  <si>
    <t>R42, R43, R44, R45</t>
  </si>
  <si>
    <t>R20, R21, R22, R23, R24, R25, R116, R118</t>
  </si>
  <si>
    <t>R6</t>
  </si>
  <si>
    <t>R1, R76, R77, R81, R86, R90, R92, R96, R98, R102, R104, R110, R111, R112, R113, R117, R122, R123, R124, R125, R126, R131, R132, R133</t>
  </si>
  <si>
    <t>R75</t>
  </si>
  <si>
    <t>R4, R7</t>
  </si>
  <si>
    <t>R9, R54, R55</t>
  </si>
  <si>
    <t>R3</t>
  </si>
  <si>
    <t>R128, R129, R130</t>
  </si>
  <si>
    <t>C18, C19, C20, C21, C76, C77</t>
  </si>
  <si>
    <t>S2</t>
  </si>
  <si>
    <t>FL1</t>
  </si>
  <si>
    <t>L3</t>
  </si>
  <si>
    <t>L4</t>
  </si>
  <si>
    <t>FB1, FB2, FB3, FB4</t>
  </si>
  <si>
    <t>U3</t>
  </si>
  <si>
    <t>F1</t>
  </si>
  <si>
    <t>F2, F3</t>
  </si>
  <si>
    <t>J6</t>
  </si>
  <si>
    <t>X1, X3</t>
  </si>
  <si>
    <t>X2</t>
  </si>
  <si>
    <t>D3</t>
  </si>
  <si>
    <t>D31</t>
  </si>
  <si>
    <t>Q1</t>
  </si>
  <si>
    <t>U9</t>
  </si>
  <si>
    <t>JP1, JP2, JP3, JP4</t>
  </si>
  <si>
    <t>HW1, HW2, HW3, HW4</t>
  </si>
  <si>
    <t>J3</t>
  </si>
  <si>
    <t>J4</t>
  </si>
  <si>
    <t>C31, C33, C34, C73, C80, C88</t>
  </si>
  <si>
    <t>C4, C12, C68, C69, C72, C90, C91</t>
  </si>
  <si>
    <t>C54, C56, C57, C64, C65, C70</t>
  </si>
  <si>
    <t>C61, C62</t>
  </si>
  <si>
    <t>C2, C3, C10, C11</t>
  </si>
  <si>
    <t>C5, C6, C7, C13, C14, C15, C30, C43, C51, C59, C63, C78, C84, C85</t>
  </si>
  <si>
    <t>C8, C16, C75</t>
  </si>
  <si>
    <t>C74</t>
  </si>
  <si>
    <t>C1, C9, C17, C22, C23, C24, C25, C26, C27, C28, C29, C32, C35, C36, C37, C38, C39, C40, C41, C42, C44, C45, C46, C47, C48, C49, C50, C52, C53, C55, C58, C60, C66, C67, C71, C79, C81, C82, C83, C86, C87, C89, C92, C93, C94, C95, C96, C97, C98, C99, C100, C101</t>
  </si>
  <si>
    <t>U4, U5, U7, U8, U12, U15</t>
  </si>
  <si>
    <t>Q2, Q3</t>
  </si>
  <si>
    <t>J8</t>
  </si>
  <si>
    <t>J9</t>
  </si>
  <si>
    <t>LS1</t>
  </si>
  <si>
    <t>D5, D6, D8, D9, D12, D13, D16, D17, D20, D21, D24, D25, D26, D27, D28, D29, D30</t>
  </si>
  <si>
    <t>U17</t>
  </si>
  <si>
    <t>U11</t>
  </si>
  <si>
    <t>S1</t>
  </si>
  <si>
    <t>U13</t>
  </si>
  <si>
    <t>K1, K2, K3, K4</t>
  </si>
  <si>
    <t>D2</t>
  </si>
  <si>
    <t>Q8, Q9, Q10, Q11</t>
  </si>
  <si>
    <t>Q4, Q5, Q6, Q7, Q12, Q13, Q14, Q15, Q16, Q17</t>
  </si>
  <si>
    <t>U19, U20</t>
  </si>
  <si>
    <t>D7, D10, D14, D15, D18, D19, D22, D23</t>
  </si>
  <si>
    <t>D4, D11</t>
  </si>
  <si>
    <t>D1</t>
  </si>
  <si>
    <t>U18</t>
  </si>
  <si>
    <t>L2</t>
  </si>
  <si>
    <t>L1</t>
  </si>
  <si>
    <t>U10</t>
  </si>
  <si>
    <t>U6</t>
  </si>
  <si>
    <t>J7</t>
  </si>
  <si>
    <t>J5</t>
  </si>
  <si>
    <t>Y1</t>
  </si>
  <si>
    <t>R10, R11, R12, R26, R27, R28, R29, R30, R31, R32, R33, R38, R39, R40, R41, R50, R52, R53, R56, R57, R67, R68, R71, R72, R79, R80, R82, R84, R85, R87, R88, R89, R91, R93, R94, R95, R97, R99, R100, R101, R103, R105, R106, R107, R108, R109, R114, R115, R119, R120, R121, R127, R134, R135, R136</t>
  </si>
  <si>
    <t>D:\ALTIUM\door-controller-single-pcb\Door_Controller_Single.PrjPcb</t>
  </si>
  <si>
    <t>D:\ALTIUM\door-controller-single-pcb\BOM\Door_Controller_Single.BomDoc</t>
  </si>
  <si>
    <t>BOM Digikey for BOM Document [Door_Controller_Single.BomDoc]</t>
  </si>
  <si>
    <t>361</t>
  </si>
  <si>
    <t>30.09.2022 18:21</t>
  </si>
  <si>
    <t>BOM Digikey</t>
  </si>
  <si>
    <t>BomReport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</si>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</sst>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6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3"/>
      <name val="Arial Narrow"/>
      <family val="2"/>
    </font>
    <font>
      <sz val="10"/>
      <name val="Arial Narrow"/>
      <family val="2"/>
    </font>
    <font>
      <b/>
      <sz val="24"/>
      <color indexed="10"/>
      <name val="Arial Narrow"/>
      <family val="2"/>
    </font>
    <font>
      <b/>
      <sz val="12"/>
      <color theme="1"/>
      <name val="Arial Narrow"/>
      <family val="2"/>
    </font>
    <font>
      <b/>
      <sz val="10"/>
      <color indexed="10"/>
      <name val="Arial Narrow"/>
      <family val="2"/>
    </font>
    <font>
      <sz val="10"/>
      <color indexed="10"/>
      <name val="Arial Narrow"/>
      <family val="2"/>
    </font>
    <font>
      <sz val="9"/>
      <color indexed="10"/>
      <name val="Arial Narrow"/>
      <family val="2"/>
    </font>
    <font>
      <sz val="8"/>
      <color indexed="13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indexed="10"/>
      <name val="Arial Narrow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5" fillId="3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7" fillId="3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left"/>
    </xf>
    <xf numFmtId="0" fontId="8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164" fontId="8" fillId="3" borderId="0" xfId="0" applyNumberFormat="1" applyFont="1" applyFill="1" applyAlignment="1">
      <alignment horizontal="left"/>
    </xf>
    <xf numFmtId="165" fontId="8" fillId="3" borderId="0" xfId="0" applyNumberFormat="1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wrapText="1"/>
    </xf>
    <xf numFmtId="0" fontId="10" fillId="5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top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4" fillId="3" borderId="0" xfId="0" applyFont="1" applyFill="1"/>
    <xf numFmtId="0" fontId="0" fillId="6" borderId="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2" xfId="0" applyFill="1" applyBorder="1" applyAlignment="1">
      <alignment horizontal="left" vertical="top"/>
    </xf>
    <xf numFmtId="0" fontId="15" fillId="0" borderId="2" xfId="0" applyFont="1" applyBorder="1" applyAlignment="1">
      <alignment horizontal="center" vertical="top"/>
    </xf>
    <xf numFmtId="0" fontId="15" fillId="0" borderId="2" xfId="0" applyFont="1" applyBorder="1" applyAlignment="1">
      <alignment vertical="top" wrapText="1"/>
    </xf>
    <xf numFmtId="0" fontId="15" fillId="6" borderId="2" xfId="0" applyFont="1" applyFill="1" applyBorder="1" applyAlignment="1">
      <alignment horizontal="center" vertical="top"/>
    </xf>
    <xf numFmtId="0" fontId="15" fillId="6" borderId="2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quotePrefix="1" applyFont="1" applyFill="1" applyAlignment="1">
      <alignment horizontal="left"/>
    </xf>
    <xf numFmtId="0" fontId="7" fillId="3" borderId="0" xfId="0" quotePrefix="1" applyFont="1" applyFill="1" applyAlignment="1">
      <alignment horizontal="left"/>
    </xf>
    <xf numFmtId="0" fontId="14" fillId="3" borderId="0" xfId="0" quotePrefix="1" applyFont="1" applyFill="1"/>
    <xf numFmtId="0" fontId="8" fillId="3" borderId="0" xfId="0" quotePrefix="1" applyFont="1" applyFill="1" applyAlignment="1">
      <alignment horizontal="left"/>
    </xf>
    <xf numFmtId="0" fontId="2" fillId="4" borderId="1" xfId="0" quotePrefix="1" applyFont="1" applyFill="1" applyBorder="1" applyAlignment="1">
      <alignment horizontal="left" vertical="center"/>
    </xf>
    <xf numFmtId="0" fontId="2" fillId="2" borderId="0" xfId="0" quotePrefix="1" applyFont="1" applyFill="1" applyAlignment="1">
      <alignment horizontal="left" vertical="center"/>
    </xf>
    <xf numFmtId="0" fontId="2" fillId="4" borderId="0" xfId="0" quotePrefix="1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</xdr:row>
      <xdr:rowOff>19050</xdr:rowOff>
    </xdr:from>
    <xdr:to>
      <xdr:col>8</xdr:col>
      <xdr:colOff>2100077</xdr:colOff>
      <xdr:row>7</xdr:row>
      <xdr:rowOff>44580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70C5834-F173-489D-B691-EAD1740CB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180975"/>
          <a:ext cx="2633477" cy="1597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93"/>
  <sheetViews>
    <sheetView showGridLines="0" tabSelected="1" zoomScaleNormal="100" zoomScalePageLayoutView="115" workbookViewId="0">
      <selection activeCell="F22" sqref="F22"/>
    </sheetView>
  </sheetViews>
  <sheetFormatPr defaultColWidth="9.109375" defaultRowHeight="13.8" x14ac:dyDescent="0.25"/>
  <cols>
    <col min="1" max="1" width="3.109375" style="5" customWidth="1"/>
    <col min="2" max="2" width="3.88671875" style="5" customWidth="1"/>
    <col min="3" max="3" width="23.109375" style="7" customWidth="1"/>
    <col min="4" max="5" width="8.88671875" style="7" customWidth="1"/>
    <col min="6" max="6" width="20" style="7" customWidth="1"/>
    <col min="7" max="7" width="22.44140625" style="19" customWidth="1"/>
    <col min="8" max="8" width="13.6640625" style="5" customWidth="1"/>
    <col min="9" max="9" width="33.88671875" style="5" customWidth="1"/>
    <col min="10" max="16384" width="9.109375" style="5"/>
  </cols>
  <sheetData>
    <row r="1" spans="1:9" x14ac:dyDescent="0.3">
      <c r="A1" s="3"/>
      <c r="B1" s="3"/>
      <c r="C1" s="3"/>
      <c r="D1" s="3"/>
      <c r="E1" s="3"/>
      <c r="F1" s="3"/>
      <c r="G1" s="4"/>
    </row>
    <row r="2" spans="1:9" ht="37.5" customHeight="1" x14ac:dyDescent="0.3">
      <c r="A2" s="3"/>
      <c r="B2" s="6" t="s">
        <v>19</v>
      </c>
      <c r="F2" s="6"/>
      <c r="G2" s="8"/>
    </row>
    <row r="3" spans="1:9" ht="17.25" customHeight="1" x14ac:dyDescent="0.3">
      <c r="A3" s="3"/>
      <c r="B3" s="10" t="s">
        <v>14</v>
      </c>
      <c r="D3" s="42" t="s">
        <v>23</v>
      </c>
      <c r="E3" s="40"/>
      <c r="F3" s="40"/>
      <c r="G3" s="40"/>
      <c r="H3" s="40"/>
      <c r="I3" s="40"/>
    </row>
    <row r="4" spans="1:9" ht="17.25" customHeight="1" x14ac:dyDescent="0.3">
      <c r="A4" s="3"/>
      <c r="B4" s="10" t="s">
        <v>15</v>
      </c>
      <c r="D4" s="43" t="s">
        <v>24</v>
      </c>
      <c r="E4" s="41"/>
      <c r="F4" s="41"/>
      <c r="G4" s="41"/>
      <c r="H4" s="41"/>
      <c r="I4" s="41"/>
    </row>
    <row r="5" spans="1:9" ht="17.25" customHeight="1" x14ac:dyDescent="0.3">
      <c r="A5" s="3"/>
      <c r="B5" s="10" t="s">
        <v>16</v>
      </c>
      <c r="D5" s="42" t="s">
        <v>25</v>
      </c>
      <c r="E5" s="40"/>
      <c r="F5" s="40"/>
      <c r="G5" s="40"/>
      <c r="H5" s="40"/>
      <c r="I5" s="40"/>
    </row>
    <row r="6" spans="1:9" ht="17.25" customHeight="1" x14ac:dyDescent="0.3">
      <c r="A6" s="3"/>
      <c r="B6" s="29" t="s">
        <v>22</v>
      </c>
      <c r="C6" s="28"/>
      <c r="D6" s="44" t="s">
        <v>26</v>
      </c>
      <c r="E6" s="9"/>
      <c r="F6" s="13"/>
      <c r="G6" s="12"/>
    </row>
    <row r="7" spans="1:9" ht="17.25" customHeight="1" x14ac:dyDescent="0.3">
      <c r="A7" s="3"/>
      <c r="B7" s="14" t="s">
        <v>18</v>
      </c>
      <c r="D7" s="45" t="s">
        <v>27</v>
      </c>
      <c r="E7" s="11"/>
      <c r="F7" s="45" t="s">
        <v>28</v>
      </c>
      <c r="G7" s="15"/>
    </row>
    <row r="8" spans="1:9" ht="17.25" customHeight="1" x14ac:dyDescent="0.3">
      <c r="A8" s="3"/>
      <c r="B8" s="10" t="s">
        <v>17</v>
      </c>
      <c r="D8" s="16">
        <f ca="1">TODAY()</f>
        <v>44834</v>
      </c>
      <c r="E8" s="16"/>
      <c r="F8" s="17">
        <f ca="1">NOW()</f>
        <v>44834.765254976854</v>
      </c>
      <c r="G8" s="15"/>
    </row>
    <row r="9" spans="1:9" s="18" customFormat="1" ht="40.5" customHeight="1" x14ac:dyDescent="0.3">
      <c r="A9" s="20"/>
      <c r="B9" s="21" t="s">
        <v>20</v>
      </c>
      <c r="C9" s="21" t="s">
        <v>29</v>
      </c>
      <c r="D9" s="21" t="s">
        <v>108</v>
      </c>
      <c r="E9" s="21" t="s">
        <v>109</v>
      </c>
      <c r="F9" s="21" t="s">
        <v>110</v>
      </c>
      <c r="G9" s="21" t="s">
        <v>144</v>
      </c>
      <c r="H9" s="21" t="s">
        <v>225</v>
      </c>
      <c r="I9" s="21" t="s">
        <v>227</v>
      </c>
    </row>
    <row r="10" spans="1:9" x14ac:dyDescent="0.3">
      <c r="A10" s="3"/>
      <c r="B10" s="25">
        <f>ROW(B10) - ROW($B$9)</f>
        <v>1</v>
      </c>
      <c r="C10" s="26" t="s">
        <v>30</v>
      </c>
      <c r="D10" s="25">
        <v>1</v>
      </c>
      <c r="E10" s="25">
        <v>0.43</v>
      </c>
      <c r="F10" s="25" t="s">
        <v>111</v>
      </c>
      <c r="G10" s="27" t="s">
        <v>145</v>
      </c>
      <c r="H10" s="33" t="s">
        <v>226</v>
      </c>
      <c r="I10" s="34" t="s">
        <v>228</v>
      </c>
    </row>
    <row r="11" spans="1:9" x14ac:dyDescent="0.3">
      <c r="A11" s="3"/>
      <c r="B11" s="30">
        <f>ROW(B11) - ROW($B$9)</f>
        <v>2</v>
      </c>
      <c r="C11" s="31" t="s">
        <v>31</v>
      </c>
      <c r="D11" s="30">
        <v>2</v>
      </c>
      <c r="E11" s="30"/>
      <c r="F11" s="30" t="s">
        <v>111</v>
      </c>
      <c r="G11" s="32" t="s">
        <v>146</v>
      </c>
      <c r="H11" s="35" t="s">
        <v>226</v>
      </c>
      <c r="I11" s="36" t="s">
        <v>229</v>
      </c>
    </row>
    <row r="12" spans="1:9" x14ac:dyDescent="0.3">
      <c r="A12" s="3"/>
      <c r="B12" s="25">
        <f>ROW(B12) - ROW($B$9)</f>
        <v>3</v>
      </c>
      <c r="C12" s="26" t="s">
        <v>32</v>
      </c>
      <c r="D12" s="25">
        <v>1</v>
      </c>
      <c r="E12" s="25"/>
      <c r="F12" s="25" t="s">
        <v>111</v>
      </c>
      <c r="G12" s="27" t="s">
        <v>147</v>
      </c>
      <c r="H12" s="33" t="s">
        <v>226</v>
      </c>
      <c r="I12" s="34" t="s">
        <v>230</v>
      </c>
    </row>
    <row r="13" spans="1:9" x14ac:dyDescent="0.3">
      <c r="A13" s="3"/>
      <c r="B13" s="30">
        <f>ROW(B13) - ROW($B$9)</f>
        <v>4</v>
      </c>
      <c r="C13" s="31" t="s">
        <v>33</v>
      </c>
      <c r="D13" s="30">
        <v>1</v>
      </c>
      <c r="E13" s="30">
        <v>15.4</v>
      </c>
      <c r="F13" s="30" t="s">
        <v>112</v>
      </c>
      <c r="G13" s="32" t="s">
        <v>148</v>
      </c>
      <c r="H13" s="35" t="s">
        <v>226</v>
      </c>
      <c r="I13" s="36" t="s">
        <v>231</v>
      </c>
    </row>
    <row r="14" spans="1:9" ht="26.4" x14ac:dyDescent="0.3">
      <c r="A14" s="3"/>
      <c r="B14" s="25">
        <f>ROW(B14) - ROW($B$9)</f>
        <v>5</v>
      </c>
      <c r="C14" s="26">
        <v>1250360000</v>
      </c>
      <c r="D14" s="25">
        <v>11</v>
      </c>
      <c r="E14" s="25"/>
      <c r="F14" s="25" t="s">
        <v>113</v>
      </c>
      <c r="G14" s="27" t="s">
        <v>149</v>
      </c>
      <c r="H14" s="33" t="s">
        <v>226</v>
      </c>
      <c r="I14" s="34" t="s">
        <v>232</v>
      </c>
    </row>
    <row r="15" spans="1:9" x14ac:dyDescent="0.3">
      <c r="A15" s="3"/>
      <c r="B15" s="30">
        <f>ROW(B15) - ROW($B$9)</f>
        <v>6</v>
      </c>
      <c r="C15" s="31">
        <v>1250370000</v>
      </c>
      <c r="D15" s="30">
        <v>6</v>
      </c>
      <c r="E15" s="30"/>
      <c r="F15" s="30" t="s">
        <v>113</v>
      </c>
      <c r="G15" s="32" t="s">
        <v>150</v>
      </c>
      <c r="H15" s="35" t="s">
        <v>226</v>
      </c>
      <c r="I15" s="36" t="s">
        <v>233</v>
      </c>
    </row>
    <row r="16" spans="1:9" x14ac:dyDescent="0.3">
      <c r="A16" s="3"/>
      <c r="B16" s="25">
        <f>ROW(B16) - ROW($B$9)</f>
        <v>7</v>
      </c>
      <c r="C16" s="26" t="s">
        <v>34</v>
      </c>
      <c r="D16" s="25">
        <v>5</v>
      </c>
      <c r="E16" s="25">
        <v>1.7999999999999999E-2</v>
      </c>
      <c r="F16" s="25" t="s">
        <v>114</v>
      </c>
      <c r="G16" s="27" t="s">
        <v>151</v>
      </c>
      <c r="H16" s="33" t="s">
        <v>226</v>
      </c>
      <c r="I16" s="34" t="s">
        <v>234</v>
      </c>
    </row>
    <row r="17" spans="1:9" x14ac:dyDescent="0.3">
      <c r="A17" s="3"/>
      <c r="B17" s="30">
        <f>ROW(B17) - ROW($B$9)</f>
        <v>8</v>
      </c>
      <c r="C17" s="31" t="s">
        <v>35</v>
      </c>
      <c r="D17" s="30">
        <v>1</v>
      </c>
      <c r="E17" s="30">
        <v>0.1</v>
      </c>
      <c r="F17" s="30" t="s">
        <v>114</v>
      </c>
      <c r="G17" s="32" t="s">
        <v>152</v>
      </c>
      <c r="H17" s="35" t="s">
        <v>226</v>
      </c>
      <c r="I17" s="36" t="s">
        <v>235</v>
      </c>
    </row>
    <row r="18" spans="1:9" x14ac:dyDescent="0.3">
      <c r="A18" s="3"/>
      <c r="B18" s="25">
        <f>ROW(B18) - ROW($B$9)</f>
        <v>9</v>
      </c>
      <c r="C18" s="26" t="s">
        <v>36</v>
      </c>
      <c r="D18" s="25">
        <v>1</v>
      </c>
      <c r="E18" s="25">
        <v>0.1</v>
      </c>
      <c r="F18" s="25" t="s">
        <v>114</v>
      </c>
      <c r="G18" s="27" t="s">
        <v>153</v>
      </c>
      <c r="H18" s="33" t="s">
        <v>226</v>
      </c>
      <c r="I18" s="34" t="s">
        <v>236</v>
      </c>
    </row>
    <row r="19" spans="1:9" x14ac:dyDescent="0.3">
      <c r="A19" s="3"/>
      <c r="B19" s="30">
        <f>ROW(B19) - ROW($B$9)</f>
        <v>10</v>
      </c>
      <c r="C19" s="31" t="s">
        <v>37</v>
      </c>
      <c r="D19" s="30">
        <v>3</v>
      </c>
      <c r="E19" s="30">
        <v>1.7999999999999999E-2</v>
      </c>
      <c r="F19" s="30" t="s">
        <v>114</v>
      </c>
      <c r="G19" s="32" t="s">
        <v>154</v>
      </c>
      <c r="H19" s="35" t="s">
        <v>226</v>
      </c>
      <c r="I19" s="36" t="s">
        <v>237</v>
      </c>
    </row>
    <row r="20" spans="1:9" x14ac:dyDescent="0.3">
      <c r="A20" s="3"/>
      <c r="B20" s="25">
        <f>ROW(B20) - ROW($B$9)</f>
        <v>11</v>
      </c>
      <c r="C20" s="26" t="s">
        <v>38</v>
      </c>
      <c r="D20" s="25">
        <v>1</v>
      </c>
      <c r="E20" s="25">
        <v>0.1</v>
      </c>
      <c r="F20" s="25" t="s">
        <v>114</v>
      </c>
      <c r="G20" s="27" t="s">
        <v>155</v>
      </c>
      <c r="H20" s="33" t="s">
        <v>226</v>
      </c>
      <c r="I20" s="34" t="s">
        <v>238</v>
      </c>
    </row>
    <row r="21" spans="1:9" x14ac:dyDescent="0.3">
      <c r="A21" s="3"/>
      <c r="B21" s="30">
        <f>ROW(B21) - ROW($B$9)</f>
        <v>12</v>
      </c>
      <c r="C21" s="31" t="s">
        <v>39</v>
      </c>
      <c r="D21" s="30">
        <v>1</v>
      </c>
      <c r="E21" s="30">
        <v>5.7600000000000004E-3</v>
      </c>
      <c r="F21" s="30" t="s">
        <v>114</v>
      </c>
      <c r="G21" s="32" t="s">
        <v>156</v>
      </c>
      <c r="H21" s="35" t="s">
        <v>226</v>
      </c>
      <c r="I21" s="36" t="s">
        <v>239</v>
      </c>
    </row>
    <row r="22" spans="1:9" x14ac:dyDescent="0.3">
      <c r="A22" s="3"/>
      <c r="B22" s="25">
        <f>ROW(B22) - ROW($B$9)</f>
        <v>13</v>
      </c>
      <c r="C22" s="26" t="s">
        <v>40</v>
      </c>
      <c r="D22" s="25">
        <v>1</v>
      </c>
      <c r="E22" s="25">
        <v>0.1</v>
      </c>
      <c r="F22" s="25" t="s">
        <v>114</v>
      </c>
      <c r="G22" s="27" t="s">
        <v>157</v>
      </c>
      <c r="H22" s="33" t="s">
        <v>226</v>
      </c>
      <c r="I22" s="34" t="s">
        <v>240</v>
      </c>
    </row>
    <row r="23" spans="1:9" x14ac:dyDescent="0.3">
      <c r="A23" s="3"/>
      <c r="B23" s="30">
        <f>ROW(B23) - ROW($B$9)</f>
        <v>14</v>
      </c>
      <c r="C23" s="31" t="s">
        <v>41</v>
      </c>
      <c r="D23" s="30">
        <v>3</v>
      </c>
      <c r="E23" s="30">
        <v>2.1999999999999999E-2</v>
      </c>
      <c r="F23" s="30" t="s">
        <v>114</v>
      </c>
      <c r="G23" s="32" t="s">
        <v>158</v>
      </c>
      <c r="H23" s="35" t="s">
        <v>226</v>
      </c>
      <c r="I23" s="36" t="s">
        <v>241</v>
      </c>
    </row>
    <row r="24" spans="1:9" ht="39.6" x14ac:dyDescent="0.3">
      <c r="A24" s="3"/>
      <c r="B24" s="25">
        <f>ROW(B24) - ROW($B$9)</f>
        <v>15</v>
      </c>
      <c r="C24" s="26" t="s">
        <v>42</v>
      </c>
      <c r="D24" s="25">
        <v>18</v>
      </c>
      <c r="E24" s="25">
        <v>1.7999999999999999E-2</v>
      </c>
      <c r="F24" s="25" t="s">
        <v>114</v>
      </c>
      <c r="G24" s="27" t="s">
        <v>159</v>
      </c>
      <c r="H24" s="33" t="s">
        <v>226</v>
      </c>
      <c r="I24" s="34" t="s">
        <v>242</v>
      </c>
    </row>
    <row r="25" spans="1:9" x14ac:dyDescent="0.3">
      <c r="A25" s="3"/>
      <c r="B25" s="30">
        <f>ROW(B25) - ROW($B$9)</f>
        <v>16</v>
      </c>
      <c r="C25" s="31" t="s">
        <v>43</v>
      </c>
      <c r="D25" s="30">
        <v>4</v>
      </c>
      <c r="E25" s="30">
        <v>2.1999999999999999E-2</v>
      </c>
      <c r="F25" s="30" t="s">
        <v>114</v>
      </c>
      <c r="G25" s="32" t="s">
        <v>160</v>
      </c>
      <c r="H25" s="35" t="s">
        <v>226</v>
      </c>
      <c r="I25" s="36" t="s">
        <v>243</v>
      </c>
    </row>
    <row r="26" spans="1:9" ht="26.4" x14ac:dyDescent="0.3">
      <c r="A26" s="3"/>
      <c r="B26" s="25">
        <f>ROW(B26) - ROW($B$9)</f>
        <v>17</v>
      </c>
      <c r="C26" s="26" t="s">
        <v>44</v>
      </c>
      <c r="D26" s="25">
        <v>8</v>
      </c>
      <c r="E26" s="25">
        <v>1.7999999999999999E-2</v>
      </c>
      <c r="F26" s="25" t="s">
        <v>114</v>
      </c>
      <c r="G26" s="27" t="s">
        <v>161</v>
      </c>
      <c r="H26" s="33" t="s">
        <v>226</v>
      </c>
      <c r="I26" s="34" t="s">
        <v>244</v>
      </c>
    </row>
    <row r="27" spans="1:9" x14ac:dyDescent="0.3">
      <c r="A27" s="3"/>
      <c r="B27" s="30">
        <f>ROW(B27) - ROW($B$9)</f>
        <v>18</v>
      </c>
      <c r="C27" s="31" t="s">
        <v>45</v>
      </c>
      <c r="D27" s="30">
        <v>1</v>
      </c>
      <c r="E27" s="30">
        <v>0.1</v>
      </c>
      <c r="F27" s="30" t="s">
        <v>114</v>
      </c>
      <c r="G27" s="32" t="s">
        <v>162</v>
      </c>
      <c r="H27" s="35" t="s">
        <v>226</v>
      </c>
      <c r="I27" s="36" t="s">
        <v>245</v>
      </c>
    </row>
    <row r="28" spans="1:9" ht="52.8" x14ac:dyDescent="0.3">
      <c r="A28" s="3"/>
      <c r="B28" s="25">
        <f>ROW(B28) - ROW($B$9)</f>
        <v>19</v>
      </c>
      <c r="C28" s="26" t="s">
        <v>46</v>
      </c>
      <c r="D28" s="25">
        <v>24</v>
      </c>
      <c r="E28" s="25">
        <v>2.3800000000000002E-3</v>
      </c>
      <c r="F28" s="25" t="s">
        <v>114</v>
      </c>
      <c r="G28" s="27" t="s">
        <v>163</v>
      </c>
      <c r="H28" s="33" t="s">
        <v>226</v>
      </c>
      <c r="I28" s="34" t="s">
        <v>246</v>
      </c>
    </row>
    <row r="29" spans="1:9" x14ac:dyDescent="0.3">
      <c r="A29" s="3"/>
      <c r="B29" s="30">
        <f>ROW(B29) - ROW($B$9)</f>
        <v>20</v>
      </c>
      <c r="C29" s="31" t="s">
        <v>47</v>
      </c>
      <c r="D29" s="30">
        <v>1</v>
      </c>
      <c r="E29" s="30">
        <v>0.1</v>
      </c>
      <c r="F29" s="30" t="s">
        <v>114</v>
      </c>
      <c r="G29" s="32" t="s">
        <v>164</v>
      </c>
      <c r="H29" s="35" t="s">
        <v>226</v>
      </c>
      <c r="I29" s="36" t="s">
        <v>247</v>
      </c>
    </row>
    <row r="30" spans="1:9" x14ac:dyDescent="0.3">
      <c r="A30" s="3"/>
      <c r="B30" s="25">
        <f>ROW(B30) - ROW($B$9)</f>
        <v>21</v>
      </c>
      <c r="C30" s="26" t="s">
        <v>48</v>
      </c>
      <c r="D30" s="25">
        <v>2</v>
      </c>
      <c r="E30" s="25">
        <v>2.8800000000000002E-3</v>
      </c>
      <c r="F30" s="25" t="s">
        <v>114</v>
      </c>
      <c r="G30" s="27" t="s">
        <v>165</v>
      </c>
      <c r="H30" s="33" t="s">
        <v>226</v>
      </c>
      <c r="I30" s="34" t="s">
        <v>248</v>
      </c>
    </row>
    <row r="31" spans="1:9" x14ac:dyDescent="0.3">
      <c r="A31" s="3"/>
      <c r="B31" s="30">
        <f>ROW(B31) - ROW($B$9)</f>
        <v>22</v>
      </c>
      <c r="C31" s="31" t="s">
        <v>49</v>
      </c>
      <c r="D31" s="30">
        <v>3</v>
      </c>
      <c r="E31" s="30">
        <v>1.7999999999999999E-2</v>
      </c>
      <c r="F31" s="30" t="s">
        <v>114</v>
      </c>
      <c r="G31" s="32" t="s">
        <v>166</v>
      </c>
      <c r="H31" s="35" t="s">
        <v>226</v>
      </c>
      <c r="I31" s="36" t="s">
        <v>249</v>
      </c>
    </row>
    <row r="32" spans="1:9" x14ac:dyDescent="0.3">
      <c r="A32" s="3"/>
      <c r="B32" s="25">
        <f>ROW(B32) - ROW($B$9)</f>
        <v>23</v>
      </c>
      <c r="C32" s="26" t="s">
        <v>50</v>
      </c>
      <c r="D32" s="25">
        <v>1</v>
      </c>
      <c r="E32" s="25">
        <v>0.1</v>
      </c>
      <c r="F32" s="25" t="s">
        <v>114</v>
      </c>
      <c r="G32" s="27" t="s">
        <v>167</v>
      </c>
      <c r="H32" s="33" t="s">
        <v>226</v>
      </c>
      <c r="I32" s="34" t="s">
        <v>250</v>
      </c>
    </row>
    <row r="33" spans="1:9" x14ac:dyDescent="0.3">
      <c r="A33" s="3"/>
      <c r="B33" s="30">
        <f>ROW(B33) - ROW($B$9)</f>
        <v>24</v>
      </c>
      <c r="C33" s="31" t="s">
        <v>51</v>
      </c>
      <c r="D33" s="30">
        <v>3</v>
      </c>
      <c r="E33" s="30">
        <v>0.1</v>
      </c>
      <c r="F33" s="30" t="s">
        <v>114</v>
      </c>
      <c r="G33" s="32" t="s">
        <v>168</v>
      </c>
      <c r="H33" s="35" t="s">
        <v>226</v>
      </c>
      <c r="I33" s="36" t="s">
        <v>251</v>
      </c>
    </row>
    <row r="34" spans="1:9" x14ac:dyDescent="0.3">
      <c r="A34" s="3"/>
      <c r="B34" s="25">
        <f>ROW(B34) - ROW($B$9)</f>
        <v>25</v>
      </c>
      <c r="C34" s="26" t="s">
        <v>52</v>
      </c>
      <c r="D34" s="25">
        <v>6</v>
      </c>
      <c r="E34" s="25">
        <v>5.7000000000000002E-2</v>
      </c>
      <c r="F34" s="25" t="s">
        <v>114</v>
      </c>
      <c r="G34" s="27" t="s">
        <v>169</v>
      </c>
      <c r="H34" s="33" t="s">
        <v>226</v>
      </c>
      <c r="I34" s="34" t="s">
        <v>252</v>
      </c>
    </row>
    <row r="35" spans="1:9" x14ac:dyDescent="0.3">
      <c r="A35" s="3"/>
      <c r="B35" s="30">
        <f>ROW(B35) - ROW($B$9)</f>
        <v>26</v>
      </c>
      <c r="C35" s="31" t="s">
        <v>53</v>
      </c>
      <c r="D35" s="30">
        <v>1</v>
      </c>
      <c r="E35" s="30">
        <v>1.23</v>
      </c>
      <c r="F35" s="30" t="s">
        <v>115</v>
      </c>
      <c r="G35" s="32" t="s">
        <v>170</v>
      </c>
      <c r="H35" s="35" t="s">
        <v>226</v>
      </c>
      <c r="I35" s="36" t="s">
        <v>253</v>
      </c>
    </row>
    <row r="36" spans="1:9" x14ac:dyDescent="0.3">
      <c r="A36" s="3"/>
      <c r="B36" s="25">
        <f>ROW(B36) - ROW($B$9)</f>
        <v>27</v>
      </c>
      <c r="C36" s="26" t="s">
        <v>54</v>
      </c>
      <c r="D36" s="25">
        <v>1</v>
      </c>
      <c r="E36" s="25">
        <v>5.55</v>
      </c>
      <c r="F36" s="25" t="s">
        <v>116</v>
      </c>
      <c r="G36" s="27" t="s">
        <v>171</v>
      </c>
      <c r="H36" s="33" t="s">
        <v>226</v>
      </c>
      <c r="I36" s="34" t="s">
        <v>254</v>
      </c>
    </row>
    <row r="37" spans="1:9" x14ac:dyDescent="0.3">
      <c r="A37" s="3"/>
      <c r="B37" s="30">
        <f>ROW(B37) - ROW($B$9)</f>
        <v>28</v>
      </c>
      <c r="C37" s="31" t="s">
        <v>55</v>
      </c>
      <c r="D37" s="30">
        <v>1</v>
      </c>
      <c r="E37" s="30">
        <v>0.34</v>
      </c>
      <c r="F37" s="30" t="s">
        <v>116</v>
      </c>
      <c r="G37" s="32" t="s">
        <v>172</v>
      </c>
      <c r="H37" s="35" t="s">
        <v>226</v>
      </c>
      <c r="I37" s="36" t="s">
        <v>255</v>
      </c>
    </row>
    <row r="38" spans="1:9" x14ac:dyDescent="0.3">
      <c r="A38" s="3"/>
      <c r="B38" s="25">
        <f>ROW(B38) - ROW($B$9)</f>
        <v>29</v>
      </c>
      <c r="C38" s="26" t="s">
        <v>56</v>
      </c>
      <c r="D38" s="25">
        <v>1</v>
      </c>
      <c r="E38" s="25">
        <v>0.34</v>
      </c>
      <c r="F38" s="25" t="s">
        <v>116</v>
      </c>
      <c r="G38" s="27" t="s">
        <v>173</v>
      </c>
      <c r="H38" s="33" t="s">
        <v>226</v>
      </c>
      <c r="I38" s="34" t="s">
        <v>256</v>
      </c>
    </row>
    <row r="39" spans="1:9" x14ac:dyDescent="0.3">
      <c r="A39" s="3"/>
      <c r="B39" s="30">
        <f>ROW(B39) - ROW($B$9)</f>
        <v>30</v>
      </c>
      <c r="C39" s="31" t="s">
        <v>57</v>
      </c>
      <c r="D39" s="30">
        <v>4</v>
      </c>
      <c r="E39" s="30"/>
      <c r="F39" s="30" t="s">
        <v>116</v>
      </c>
      <c r="G39" s="32" t="s">
        <v>174</v>
      </c>
      <c r="H39" s="35" t="s">
        <v>226</v>
      </c>
      <c r="I39" s="36" t="s">
        <v>257</v>
      </c>
    </row>
    <row r="40" spans="1:9" x14ac:dyDescent="0.3">
      <c r="A40" s="3"/>
      <c r="B40" s="25">
        <f>ROW(B40) - ROW($B$9)</f>
        <v>31</v>
      </c>
      <c r="C40" s="26" t="s">
        <v>58</v>
      </c>
      <c r="D40" s="25">
        <v>1</v>
      </c>
      <c r="E40" s="25"/>
      <c r="F40" s="25" t="s">
        <v>117</v>
      </c>
      <c r="G40" s="27" t="s">
        <v>175</v>
      </c>
      <c r="H40" s="33" t="s">
        <v>226</v>
      </c>
      <c r="I40" s="34" t="s">
        <v>258</v>
      </c>
    </row>
    <row r="41" spans="1:9" x14ac:dyDescent="0.3">
      <c r="A41" s="3"/>
      <c r="B41" s="30">
        <f>ROW(B41) - ROW($B$9)</f>
        <v>32</v>
      </c>
      <c r="C41" s="31" t="s">
        <v>59</v>
      </c>
      <c r="D41" s="30">
        <v>1</v>
      </c>
      <c r="E41" s="30">
        <v>0.9</v>
      </c>
      <c r="F41" s="30" t="s">
        <v>118</v>
      </c>
      <c r="G41" s="32" t="s">
        <v>176</v>
      </c>
      <c r="H41" s="35" t="s">
        <v>226</v>
      </c>
      <c r="I41" s="36" t="s">
        <v>259</v>
      </c>
    </row>
    <row r="42" spans="1:9" x14ac:dyDescent="0.3">
      <c r="A42" s="3"/>
      <c r="B42" s="25">
        <f>ROW(B42) - ROW($B$9)</f>
        <v>33</v>
      </c>
      <c r="C42" s="26" t="s">
        <v>60</v>
      </c>
      <c r="D42" s="25">
        <v>2</v>
      </c>
      <c r="E42" s="25">
        <v>0.15</v>
      </c>
      <c r="F42" s="25" t="s">
        <v>119</v>
      </c>
      <c r="G42" s="27" t="s">
        <v>177</v>
      </c>
      <c r="H42" s="33" t="s">
        <v>226</v>
      </c>
      <c r="I42" s="34" t="s">
        <v>260</v>
      </c>
    </row>
    <row r="43" spans="1:9" x14ac:dyDescent="0.3">
      <c r="A43" s="3"/>
      <c r="B43" s="30">
        <f>ROW(B43) - ROW($B$9)</f>
        <v>34</v>
      </c>
      <c r="C43" s="31" t="s">
        <v>61</v>
      </c>
      <c r="D43" s="30">
        <v>1</v>
      </c>
      <c r="E43" s="30">
        <v>0.68</v>
      </c>
      <c r="F43" s="30" t="s">
        <v>120</v>
      </c>
      <c r="G43" s="32" t="s">
        <v>178</v>
      </c>
      <c r="H43" s="35" t="s">
        <v>226</v>
      </c>
      <c r="I43" s="36" t="s">
        <v>261</v>
      </c>
    </row>
    <row r="44" spans="1:9" x14ac:dyDescent="0.3">
      <c r="A44" s="3"/>
      <c r="B44" s="25">
        <f>ROW(B44) - ROW($B$9)</f>
        <v>35</v>
      </c>
      <c r="C44" s="26" t="s">
        <v>62</v>
      </c>
      <c r="D44" s="25">
        <v>2</v>
      </c>
      <c r="E44" s="25">
        <v>0.57999999999999996</v>
      </c>
      <c r="F44" s="25" t="s">
        <v>121</v>
      </c>
      <c r="G44" s="27" t="s">
        <v>179</v>
      </c>
      <c r="H44" s="33" t="s">
        <v>226</v>
      </c>
      <c r="I44" s="34" t="s">
        <v>262</v>
      </c>
    </row>
    <row r="45" spans="1:9" x14ac:dyDescent="0.3">
      <c r="A45" s="3"/>
      <c r="B45" s="30">
        <f>ROW(B45) - ROW($B$9)</f>
        <v>36</v>
      </c>
      <c r="C45" s="31" t="s">
        <v>63</v>
      </c>
      <c r="D45" s="30">
        <v>1</v>
      </c>
      <c r="E45" s="30">
        <v>0.61</v>
      </c>
      <c r="F45" s="30" t="s">
        <v>121</v>
      </c>
      <c r="G45" s="32" t="s">
        <v>180</v>
      </c>
      <c r="H45" s="35" t="s">
        <v>226</v>
      </c>
      <c r="I45" s="36" t="s">
        <v>263</v>
      </c>
    </row>
    <row r="46" spans="1:9" x14ac:dyDescent="0.3">
      <c r="A46" s="3"/>
      <c r="B46" s="25">
        <f>ROW(B46) - ROW($B$9)</f>
        <v>37</v>
      </c>
      <c r="C46" s="26" t="s">
        <v>64</v>
      </c>
      <c r="D46" s="25">
        <v>1</v>
      </c>
      <c r="E46" s="25">
        <v>0.19</v>
      </c>
      <c r="F46" s="25" t="s">
        <v>122</v>
      </c>
      <c r="G46" s="27" t="s">
        <v>181</v>
      </c>
      <c r="H46" s="33" t="s">
        <v>226</v>
      </c>
      <c r="I46" s="34" t="s">
        <v>264</v>
      </c>
    </row>
    <row r="47" spans="1:9" x14ac:dyDescent="0.3">
      <c r="A47" s="3"/>
      <c r="B47" s="30">
        <f>ROW(B47) - ROW($B$9)</f>
        <v>38</v>
      </c>
      <c r="C47" s="31" t="s">
        <v>65</v>
      </c>
      <c r="D47" s="30">
        <v>1</v>
      </c>
      <c r="E47" s="30">
        <v>0.5</v>
      </c>
      <c r="F47" s="30" t="s">
        <v>122</v>
      </c>
      <c r="G47" s="32" t="s">
        <v>182</v>
      </c>
      <c r="H47" s="35" t="s">
        <v>226</v>
      </c>
      <c r="I47" s="36" t="s">
        <v>265</v>
      </c>
    </row>
    <row r="48" spans="1:9" x14ac:dyDescent="0.3">
      <c r="A48" s="3"/>
      <c r="B48" s="25">
        <f>ROW(B48) - ROW($B$9)</f>
        <v>39</v>
      </c>
      <c r="C48" s="26" t="s">
        <v>66</v>
      </c>
      <c r="D48" s="25">
        <v>1</v>
      </c>
      <c r="E48" s="25">
        <v>0.97</v>
      </c>
      <c r="F48" s="25" t="s">
        <v>123</v>
      </c>
      <c r="G48" s="27" t="s">
        <v>183</v>
      </c>
      <c r="H48" s="33" t="s">
        <v>226</v>
      </c>
      <c r="I48" s="34" t="s">
        <v>266</v>
      </c>
    </row>
    <row r="49" spans="1:9" x14ac:dyDescent="0.3">
      <c r="A49" s="3"/>
      <c r="B49" s="30">
        <f>ROW(B49) - ROW($B$9)</f>
        <v>40</v>
      </c>
      <c r="C49" s="31" t="s">
        <v>67</v>
      </c>
      <c r="D49" s="30">
        <v>1</v>
      </c>
      <c r="E49" s="30"/>
      <c r="F49" s="30" t="s">
        <v>124</v>
      </c>
      <c r="G49" s="32" t="s">
        <v>184</v>
      </c>
      <c r="H49" s="35" t="s">
        <v>226</v>
      </c>
      <c r="I49" s="36" t="s">
        <v>267</v>
      </c>
    </row>
    <row r="50" spans="1:9" x14ac:dyDescent="0.3">
      <c r="A50" s="3"/>
      <c r="B50" s="25">
        <f>ROW(B50) - ROW($B$9)</f>
        <v>41</v>
      </c>
      <c r="C50" s="26" t="s">
        <v>68</v>
      </c>
      <c r="D50" s="25">
        <v>4</v>
      </c>
      <c r="E50" s="25"/>
      <c r="F50" s="25" t="s">
        <v>125</v>
      </c>
      <c r="G50" s="27" t="s">
        <v>185</v>
      </c>
      <c r="H50" s="33" t="s">
        <v>226</v>
      </c>
      <c r="I50" s="34" t="s">
        <v>268</v>
      </c>
    </row>
    <row r="51" spans="1:9" x14ac:dyDescent="0.3">
      <c r="A51" s="3"/>
      <c r="B51" s="30">
        <f>ROW(B51) - ROW($B$9)</f>
        <v>42</v>
      </c>
      <c r="C51" s="31" t="s">
        <v>69</v>
      </c>
      <c r="D51" s="30">
        <v>4</v>
      </c>
      <c r="E51" s="30">
        <v>0.42</v>
      </c>
      <c r="F51" s="30" t="s">
        <v>125</v>
      </c>
      <c r="G51" s="32" t="s">
        <v>186</v>
      </c>
      <c r="H51" s="35" t="s">
        <v>226</v>
      </c>
      <c r="I51" s="36" t="s">
        <v>269</v>
      </c>
    </row>
    <row r="52" spans="1:9" x14ac:dyDescent="0.3">
      <c r="A52" s="3"/>
      <c r="B52" s="25">
        <f>ROW(B52) - ROW($B$9)</f>
        <v>43</v>
      </c>
      <c r="C52" s="26" t="s">
        <v>70</v>
      </c>
      <c r="D52" s="25">
        <v>1</v>
      </c>
      <c r="E52" s="25">
        <v>0.49</v>
      </c>
      <c r="F52" s="25" t="s">
        <v>125</v>
      </c>
      <c r="G52" s="27" t="s">
        <v>187</v>
      </c>
      <c r="H52" s="33" t="s">
        <v>226</v>
      </c>
      <c r="I52" s="34" t="s">
        <v>270</v>
      </c>
    </row>
    <row r="53" spans="1:9" x14ac:dyDescent="0.3">
      <c r="A53" s="3"/>
      <c r="B53" s="30">
        <f>ROW(B53) - ROW($B$9)</f>
        <v>44</v>
      </c>
      <c r="C53" s="31" t="s">
        <v>71</v>
      </c>
      <c r="D53" s="30">
        <v>1</v>
      </c>
      <c r="E53" s="30">
        <v>0.81</v>
      </c>
      <c r="F53" s="30" t="s">
        <v>126</v>
      </c>
      <c r="G53" s="32" t="s">
        <v>188</v>
      </c>
      <c r="H53" s="35" t="s">
        <v>226</v>
      </c>
      <c r="I53" s="36" t="s">
        <v>271</v>
      </c>
    </row>
    <row r="54" spans="1:9" x14ac:dyDescent="0.3">
      <c r="A54" s="3"/>
      <c r="B54" s="25">
        <f>ROW(B54) - ROW($B$9)</f>
        <v>45</v>
      </c>
      <c r="C54" s="26" t="s">
        <v>72</v>
      </c>
      <c r="D54" s="25">
        <v>6</v>
      </c>
      <c r="E54" s="25">
        <v>0.1</v>
      </c>
      <c r="F54" s="25" t="s">
        <v>127</v>
      </c>
      <c r="G54" s="27" t="s">
        <v>189</v>
      </c>
      <c r="H54" s="33" t="s">
        <v>226</v>
      </c>
      <c r="I54" s="34" t="s">
        <v>272</v>
      </c>
    </row>
    <row r="55" spans="1:9" x14ac:dyDescent="0.3">
      <c r="A55" s="3"/>
      <c r="B55" s="30">
        <f>ROW(B55) - ROW($B$9)</f>
        <v>46</v>
      </c>
      <c r="C55" s="31" t="s">
        <v>73</v>
      </c>
      <c r="D55" s="30">
        <v>7</v>
      </c>
      <c r="E55" s="30">
        <v>3.7999999999999999E-2</v>
      </c>
      <c r="F55" s="30" t="s">
        <v>127</v>
      </c>
      <c r="G55" s="32" t="s">
        <v>190</v>
      </c>
      <c r="H55" s="35" t="s">
        <v>226</v>
      </c>
      <c r="I55" s="36" t="s">
        <v>273</v>
      </c>
    </row>
    <row r="56" spans="1:9" x14ac:dyDescent="0.3">
      <c r="A56" s="3"/>
      <c r="B56" s="25">
        <f>ROW(B56) - ROW($B$9)</f>
        <v>47</v>
      </c>
      <c r="C56" s="26" t="s">
        <v>74</v>
      </c>
      <c r="D56" s="25">
        <v>6</v>
      </c>
      <c r="E56" s="25">
        <v>0.16</v>
      </c>
      <c r="F56" s="25" t="s">
        <v>127</v>
      </c>
      <c r="G56" s="27" t="s">
        <v>191</v>
      </c>
      <c r="H56" s="33" t="s">
        <v>226</v>
      </c>
      <c r="I56" s="34" t="s">
        <v>274</v>
      </c>
    </row>
    <row r="57" spans="1:9" x14ac:dyDescent="0.3">
      <c r="A57" s="3"/>
      <c r="B57" s="30">
        <f>ROW(B57) - ROW($B$9)</f>
        <v>48</v>
      </c>
      <c r="C57" s="31" t="s">
        <v>75</v>
      </c>
      <c r="D57" s="30">
        <v>2</v>
      </c>
      <c r="E57" s="30">
        <v>0.12</v>
      </c>
      <c r="F57" s="30" t="s">
        <v>127</v>
      </c>
      <c r="G57" s="32" t="s">
        <v>192</v>
      </c>
      <c r="H57" s="35" t="s">
        <v>226</v>
      </c>
      <c r="I57" s="36" t="s">
        <v>275</v>
      </c>
    </row>
    <row r="58" spans="1:9" x14ac:dyDescent="0.3">
      <c r="A58" s="3"/>
      <c r="B58" s="25">
        <f>ROW(B58) - ROW($B$9)</f>
        <v>49</v>
      </c>
      <c r="C58" s="26" t="s">
        <v>76</v>
      </c>
      <c r="D58" s="25">
        <v>4</v>
      </c>
      <c r="E58" s="25">
        <v>0.59</v>
      </c>
      <c r="F58" s="25" t="s">
        <v>127</v>
      </c>
      <c r="G58" s="27" t="s">
        <v>193</v>
      </c>
      <c r="H58" s="33" t="s">
        <v>226</v>
      </c>
      <c r="I58" s="34" t="s">
        <v>276</v>
      </c>
    </row>
    <row r="59" spans="1:9" ht="26.4" x14ac:dyDescent="0.3">
      <c r="A59" s="3"/>
      <c r="B59" s="30">
        <f>ROW(B59) - ROW($B$9)</f>
        <v>50</v>
      </c>
      <c r="C59" s="31" t="s">
        <v>77</v>
      </c>
      <c r="D59" s="30">
        <v>14</v>
      </c>
      <c r="E59" s="30">
        <v>0.39400000000000002</v>
      </c>
      <c r="F59" s="30" t="s">
        <v>127</v>
      </c>
      <c r="G59" s="32" t="s">
        <v>194</v>
      </c>
      <c r="H59" s="35" t="s">
        <v>226</v>
      </c>
      <c r="I59" s="36" t="s">
        <v>277</v>
      </c>
    </row>
    <row r="60" spans="1:9" x14ac:dyDescent="0.3">
      <c r="A60" s="3"/>
      <c r="B60" s="25">
        <f>ROW(B60) - ROW($B$9)</f>
        <v>51</v>
      </c>
      <c r="C60" s="26" t="s">
        <v>78</v>
      </c>
      <c r="D60" s="25">
        <v>3</v>
      </c>
      <c r="E60" s="25">
        <v>0.1</v>
      </c>
      <c r="F60" s="25" t="s">
        <v>127</v>
      </c>
      <c r="G60" s="27" t="s">
        <v>195</v>
      </c>
      <c r="H60" s="33" t="s">
        <v>226</v>
      </c>
      <c r="I60" s="34" t="s">
        <v>278</v>
      </c>
    </row>
    <row r="61" spans="1:9" x14ac:dyDescent="0.3">
      <c r="A61" s="3"/>
      <c r="B61" s="30">
        <f>ROW(B61) - ROW($B$9)</f>
        <v>52</v>
      </c>
      <c r="C61" s="31" t="s">
        <v>79</v>
      </c>
      <c r="D61" s="30">
        <v>1</v>
      </c>
      <c r="E61" s="30">
        <v>0.1</v>
      </c>
      <c r="F61" s="30" t="s">
        <v>127</v>
      </c>
      <c r="G61" s="32" t="s">
        <v>196</v>
      </c>
      <c r="H61" s="35" t="s">
        <v>226</v>
      </c>
      <c r="I61" s="36" t="s">
        <v>279</v>
      </c>
    </row>
    <row r="62" spans="1:9" ht="105.6" x14ac:dyDescent="0.3">
      <c r="A62" s="3"/>
      <c r="B62" s="25">
        <f>ROW(B62) - ROW($B$9)</f>
        <v>53</v>
      </c>
      <c r="C62" s="26" t="s">
        <v>80</v>
      </c>
      <c r="D62" s="25">
        <v>52</v>
      </c>
      <c r="E62" s="25">
        <v>4.8900000000000002E-3</v>
      </c>
      <c r="F62" s="25" t="s">
        <v>127</v>
      </c>
      <c r="G62" s="27" t="s">
        <v>197</v>
      </c>
      <c r="H62" s="33" t="s">
        <v>226</v>
      </c>
      <c r="I62" s="34" t="s">
        <v>280</v>
      </c>
    </row>
    <row r="63" spans="1:9" x14ac:dyDescent="0.3">
      <c r="A63" s="3"/>
      <c r="B63" s="30">
        <f>ROW(B63) - ROW($B$9)</f>
        <v>54</v>
      </c>
      <c r="C63" s="31" t="s">
        <v>81</v>
      </c>
      <c r="D63" s="30">
        <v>6</v>
      </c>
      <c r="E63" s="30"/>
      <c r="F63" s="30" t="s">
        <v>128</v>
      </c>
      <c r="G63" s="32" t="s">
        <v>198</v>
      </c>
      <c r="H63" s="35" t="s">
        <v>226</v>
      </c>
      <c r="I63" s="36" t="s">
        <v>281</v>
      </c>
    </row>
    <row r="64" spans="1:9" x14ac:dyDescent="0.3">
      <c r="A64" s="3"/>
      <c r="B64" s="25">
        <f>ROW(B64) - ROW($B$9)</f>
        <v>55</v>
      </c>
      <c r="C64" s="26" t="s">
        <v>82</v>
      </c>
      <c r="D64" s="25">
        <v>2</v>
      </c>
      <c r="E64" s="25">
        <v>0.14000000000000001</v>
      </c>
      <c r="F64" s="25" t="s">
        <v>129</v>
      </c>
      <c r="G64" s="27" t="s">
        <v>199</v>
      </c>
      <c r="H64" s="33" t="s">
        <v>226</v>
      </c>
      <c r="I64" s="34" t="s">
        <v>282</v>
      </c>
    </row>
    <row r="65" spans="1:9" x14ac:dyDescent="0.3">
      <c r="A65" s="3"/>
      <c r="B65" s="30">
        <f>ROW(B65) - ROW($B$9)</f>
        <v>56</v>
      </c>
      <c r="C65" s="31" t="s">
        <v>83</v>
      </c>
      <c r="D65" s="30">
        <v>1</v>
      </c>
      <c r="E65" s="30"/>
      <c r="F65" s="30" t="s">
        <v>130</v>
      </c>
      <c r="G65" s="32" t="s">
        <v>200</v>
      </c>
      <c r="H65" s="35" t="s">
        <v>226</v>
      </c>
      <c r="I65" s="36" t="s">
        <v>283</v>
      </c>
    </row>
    <row r="66" spans="1:9" x14ac:dyDescent="0.3">
      <c r="A66" s="3"/>
      <c r="B66" s="25">
        <f>ROW(B66) - ROW($B$9)</f>
        <v>57</v>
      </c>
      <c r="C66" s="26" t="s">
        <v>84</v>
      </c>
      <c r="D66" s="25">
        <v>1</v>
      </c>
      <c r="E66" s="25"/>
      <c r="F66" s="25" t="s">
        <v>131</v>
      </c>
      <c r="G66" s="27" t="s">
        <v>201</v>
      </c>
      <c r="H66" s="33" t="s">
        <v>226</v>
      </c>
      <c r="I66" s="34" t="s">
        <v>284</v>
      </c>
    </row>
    <row r="67" spans="1:9" x14ac:dyDescent="0.3">
      <c r="A67" s="3"/>
      <c r="B67" s="30">
        <f>ROW(B67) - ROW($B$9)</f>
        <v>58</v>
      </c>
      <c r="C67" s="31" t="s">
        <v>85</v>
      </c>
      <c r="D67" s="30">
        <v>1</v>
      </c>
      <c r="E67" s="30">
        <v>1.27</v>
      </c>
      <c r="F67" s="30" t="s">
        <v>132</v>
      </c>
      <c r="G67" s="32" t="s">
        <v>202</v>
      </c>
      <c r="H67" s="35" t="s">
        <v>226</v>
      </c>
      <c r="I67" s="36" t="s">
        <v>285</v>
      </c>
    </row>
    <row r="68" spans="1:9" ht="39.6" x14ac:dyDescent="0.3">
      <c r="A68" s="3"/>
      <c r="B68" s="25">
        <f>ROW(B68) - ROW($B$9)</f>
        <v>59</v>
      </c>
      <c r="C68" s="26" t="s">
        <v>86</v>
      </c>
      <c r="D68" s="25">
        <v>17</v>
      </c>
      <c r="E68" s="25">
        <v>0.152</v>
      </c>
      <c r="F68" s="25" t="s">
        <v>133</v>
      </c>
      <c r="G68" s="27" t="s">
        <v>203</v>
      </c>
      <c r="H68" s="33" t="s">
        <v>226</v>
      </c>
      <c r="I68" s="34" t="s">
        <v>286</v>
      </c>
    </row>
    <row r="69" spans="1:9" x14ac:dyDescent="0.3">
      <c r="A69" s="3"/>
      <c r="B69" s="30">
        <f>ROW(B69) - ROW($B$9)</f>
        <v>60</v>
      </c>
      <c r="C69" s="31" t="s">
        <v>87</v>
      </c>
      <c r="D69" s="30">
        <v>1</v>
      </c>
      <c r="E69" s="30">
        <v>0.63</v>
      </c>
      <c r="F69" s="30" t="s">
        <v>111</v>
      </c>
      <c r="G69" s="32" t="s">
        <v>204</v>
      </c>
      <c r="H69" s="35" t="s">
        <v>226</v>
      </c>
      <c r="I69" s="36" t="s">
        <v>287</v>
      </c>
    </row>
    <row r="70" spans="1:9" x14ac:dyDescent="0.3">
      <c r="A70" s="3"/>
      <c r="B70" s="25">
        <f>ROW(B70) - ROW($B$9)</f>
        <v>61</v>
      </c>
      <c r="C70" s="26" t="s">
        <v>88</v>
      </c>
      <c r="D70" s="25">
        <v>1</v>
      </c>
      <c r="E70" s="25">
        <v>0.57999999999999996</v>
      </c>
      <c r="F70" s="25" t="s">
        <v>111</v>
      </c>
      <c r="G70" s="27" t="s">
        <v>205</v>
      </c>
      <c r="H70" s="33" t="s">
        <v>226</v>
      </c>
      <c r="I70" s="34" t="s">
        <v>288</v>
      </c>
    </row>
    <row r="71" spans="1:9" x14ac:dyDescent="0.3">
      <c r="A71" s="3"/>
      <c r="B71" s="30">
        <f>ROW(B71) - ROW($B$9)</f>
        <v>62</v>
      </c>
      <c r="C71" s="31" t="s">
        <v>89</v>
      </c>
      <c r="D71" s="30">
        <v>1</v>
      </c>
      <c r="E71" s="30">
        <v>5.64</v>
      </c>
      <c r="F71" s="30" t="s">
        <v>134</v>
      </c>
      <c r="G71" s="32" t="s">
        <v>206</v>
      </c>
      <c r="H71" s="35" t="s">
        <v>226</v>
      </c>
      <c r="I71" s="36" t="s">
        <v>289</v>
      </c>
    </row>
    <row r="72" spans="1:9" x14ac:dyDescent="0.3">
      <c r="A72" s="3"/>
      <c r="B72" s="25">
        <f>ROW(B72) - ROW($B$9)</f>
        <v>63</v>
      </c>
      <c r="C72" s="26" t="s">
        <v>90</v>
      </c>
      <c r="D72" s="25">
        <v>1</v>
      </c>
      <c r="E72" s="25"/>
      <c r="F72" s="25" t="s">
        <v>112</v>
      </c>
      <c r="G72" s="27" t="s">
        <v>207</v>
      </c>
      <c r="H72" s="33" t="s">
        <v>226</v>
      </c>
      <c r="I72" s="34" t="s">
        <v>290</v>
      </c>
    </row>
    <row r="73" spans="1:9" x14ac:dyDescent="0.3">
      <c r="A73" s="3"/>
      <c r="B73" s="30">
        <f>ROW(B73) - ROW($B$9)</f>
        <v>64</v>
      </c>
      <c r="C73" s="31" t="s">
        <v>91</v>
      </c>
      <c r="D73" s="30">
        <v>4</v>
      </c>
      <c r="E73" s="30">
        <v>5.01</v>
      </c>
      <c r="F73" s="30" t="s">
        <v>135</v>
      </c>
      <c r="G73" s="32" t="s">
        <v>208</v>
      </c>
      <c r="H73" s="35" t="s">
        <v>226</v>
      </c>
      <c r="I73" s="36" t="s">
        <v>291</v>
      </c>
    </row>
    <row r="74" spans="1:9" x14ac:dyDescent="0.3">
      <c r="A74" s="3"/>
      <c r="B74" s="25">
        <f>ROW(B74) - ROW($B$9)</f>
        <v>65</v>
      </c>
      <c r="C74" s="26" t="s">
        <v>92</v>
      </c>
      <c r="D74" s="25">
        <v>1</v>
      </c>
      <c r="E74" s="25"/>
      <c r="F74" s="25" t="s">
        <v>136</v>
      </c>
      <c r="G74" s="27" t="s">
        <v>209</v>
      </c>
      <c r="H74" s="33" t="s">
        <v>226</v>
      </c>
      <c r="I74" s="34" t="s">
        <v>292</v>
      </c>
    </row>
    <row r="75" spans="1:9" x14ac:dyDescent="0.3">
      <c r="A75" s="3"/>
      <c r="B75" s="30">
        <f>ROW(B75) - ROW($B$9)</f>
        <v>66</v>
      </c>
      <c r="C75" s="31" t="s">
        <v>93</v>
      </c>
      <c r="D75" s="30">
        <v>4</v>
      </c>
      <c r="E75" s="30"/>
      <c r="F75" s="30" t="s">
        <v>136</v>
      </c>
      <c r="G75" s="32" t="s">
        <v>210</v>
      </c>
      <c r="H75" s="35" t="s">
        <v>226</v>
      </c>
      <c r="I75" s="36" t="s">
        <v>293</v>
      </c>
    </row>
    <row r="76" spans="1:9" ht="26.4" x14ac:dyDescent="0.3">
      <c r="A76" s="3"/>
      <c r="B76" s="25">
        <f>ROW(B76) - ROW($B$9)</f>
        <v>67</v>
      </c>
      <c r="C76" s="26" t="s">
        <v>94</v>
      </c>
      <c r="D76" s="25">
        <v>10</v>
      </c>
      <c r="E76" s="25"/>
      <c r="F76" s="25" t="s">
        <v>137</v>
      </c>
      <c r="G76" s="27" t="s">
        <v>211</v>
      </c>
      <c r="H76" s="33" t="s">
        <v>226</v>
      </c>
      <c r="I76" s="34" t="s">
        <v>294</v>
      </c>
    </row>
    <row r="77" spans="1:9" x14ac:dyDescent="0.3">
      <c r="A77" s="3"/>
      <c r="B77" s="30">
        <f>ROW(B77) - ROW($B$9)</f>
        <v>68</v>
      </c>
      <c r="C77" s="31" t="s">
        <v>95</v>
      </c>
      <c r="D77" s="30">
        <v>2</v>
      </c>
      <c r="E77" s="30">
        <v>1.65</v>
      </c>
      <c r="F77" s="30" t="s">
        <v>138</v>
      </c>
      <c r="G77" s="32" t="s">
        <v>212</v>
      </c>
      <c r="H77" s="35" t="s">
        <v>226</v>
      </c>
      <c r="I77" s="36" t="s">
        <v>295</v>
      </c>
    </row>
    <row r="78" spans="1:9" ht="26.4" x14ac:dyDescent="0.3">
      <c r="A78" s="3"/>
      <c r="B78" s="25">
        <f>ROW(B78) - ROW($B$9)</f>
        <v>69</v>
      </c>
      <c r="C78" s="26" t="s">
        <v>96</v>
      </c>
      <c r="D78" s="25">
        <v>8</v>
      </c>
      <c r="E78" s="25">
        <v>0.30299999999999999</v>
      </c>
      <c r="F78" s="25" t="s">
        <v>111</v>
      </c>
      <c r="G78" s="27" t="s">
        <v>213</v>
      </c>
      <c r="H78" s="33" t="s">
        <v>226</v>
      </c>
      <c r="I78" s="34" t="s">
        <v>296</v>
      </c>
    </row>
    <row r="79" spans="1:9" x14ac:dyDescent="0.3">
      <c r="A79" s="3"/>
      <c r="B79" s="30">
        <f>ROW(B79) - ROW($B$9)</f>
        <v>70</v>
      </c>
      <c r="C79" s="31" t="s">
        <v>97</v>
      </c>
      <c r="D79" s="30">
        <v>2</v>
      </c>
      <c r="E79" s="30">
        <v>0.4</v>
      </c>
      <c r="F79" s="30" t="s">
        <v>111</v>
      </c>
      <c r="G79" s="32" t="s">
        <v>214</v>
      </c>
      <c r="H79" s="35" t="s">
        <v>226</v>
      </c>
      <c r="I79" s="36" t="s">
        <v>297</v>
      </c>
    </row>
    <row r="80" spans="1:9" x14ac:dyDescent="0.3">
      <c r="A80" s="3"/>
      <c r="B80" s="25">
        <f>ROW(B80) - ROW($B$9)</f>
        <v>71</v>
      </c>
      <c r="C80" s="26" t="s">
        <v>98</v>
      </c>
      <c r="D80" s="25">
        <v>1</v>
      </c>
      <c r="E80" s="25">
        <v>0.45</v>
      </c>
      <c r="F80" s="25" t="s">
        <v>111</v>
      </c>
      <c r="G80" s="27" t="s">
        <v>215</v>
      </c>
      <c r="H80" s="33" t="s">
        <v>226</v>
      </c>
      <c r="I80" s="34" t="s">
        <v>298</v>
      </c>
    </row>
    <row r="81" spans="1:9" x14ac:dyDescent="0.3">
      <c r="A81" s="3"/>
      <c r="B81" s="30">
        <f>ROW(B81) - ROW($B$9)</f>
        <v>72</v>
      </c>
      <c r="C81" s="31" t="s">
        <v>99</v>
      </c>
      <c r="D81" s="30">
        <v>1</v>
      </c>
      <c r="E81" s="30"/>
      <c r="F81" s="30" t="s">
        <v>139</v>
      </c>
      <c r="G81" s="32" t="s">
        <v>216</v>
      </c>
      <c r="H81" s="35" t="s">
        <v>226</v>
      </c>
      <c r="I81" s="36" t="s">
        <v>299</v>
      </c>
    </row>
    <row r="82" spans="1:9" x14ac:dyDescent="0.3">
      <c r="A82" s="3"/>
      <c r="B82" s="25">
        <f>ROW(B82) - ROW($B$9)</f>
        <v>73</v>
      </c>
      <c r="C82" s="26" t="s">
        <v>100</v>
      </c>
      <c r="D82" s="25">
        <v>1</v>
      </c>
      <c r="E82" s="25"/>
      <c r="F82" s="25" t="s">
        <v>140</v>
      </c>
      <c r="G82" s="27" t="s">
        <v>217</v>
      </c>
      <c r="H82" s="33" t="s">
        <v>226</v>
      </c>
      <c r="I82" s="34" t="s">
        <v>300</v>
      </c>
    </row>
    <row r="83" spans="1:9" x14ac:dyDescent="0.3">
      <c r="A83" s="3"/>
      <c r="B83" s="30">
        <f>ROW(B83) - ROW($B$9)</f>
        <v>74</v>
      </c>
      <c r="C83" s="31" t="s">
        <v>101</v>
      </c>
      <c r="D83" s="30">
        <v>1</v>
      </c>
      <c r="E83" s="30">
        <v>1.0900000000000001</v>
      </c>
      <c r="F83" s="30" t="s">
        <v>140</v>
      </c>
      <c r="G83" s="32" t="s">
        <v>218</v>
      </c>
      <c r="H83" s="35" t="s">
        <v>226</v>
      </c>
      <c r="I83" s="36" t="s">
        <v>301</v>
      </c>
    </row>
    <row r="84" spans="1:9" x14ac:dyDescent="0.3">
      <c r="A84" s="3"/>
      <c r="B84" s="25">
        <f>ROW(B84) - ROW($B$9)</f>
        <v>75</v>
      </c>
      <c r="C84" s="26" t="s">
        <v>102</v>
      </c>
      <c r="D84" s="25">
        <v>1</v>
      </c>
      <c r="E84" s="25">
        <v>0.56999999999999995</v>
      </c>
      <c r="F84" s="25" t="s">
        <v>141</v>
      </c>
      <c r="G84" s="27" t="s">
        <v>219</v>
      </c>
      <c r="H84" s="33" t="s">
        <v>226</v>
      </c>
      <c r="I84" s="34" t="s">
        <v>302</v>
      </c>
    </row>
    <row r="85" spans="1:9" x14ac:dyDescent="0.3">
      <c r="A85" s="3"/>
      <c r="B85" s="30">
        <f>ROW(B85) - ROW($B$9)</f>
        <v>76</v>
      </c>
      <c r="C85" s="31" t="s">
        <v>103</v>
      </c>
      <c r="D85" s="30">
        <v>1</v>
      </c>
      <c r="E85" s="30">
        <v>2.31</v>
      </c>
      <c r="F85" s="30" t="s">
        <v>141</v>
      </c>
      <c r="G85" s="32" t="s">
        <v>220</v>
      </c>
      <c r="H85" s="35" t="s">
        <v>226</v>
      </c>
      <c r="I85" s="36" t="s">
        <v>303</v>
      </c>
    </row>
    <row r="86" spans="1:9" x14ac:dyDescent="0.3">
      <c r="A86" s="3"/>
      <c r="B86" s="25">
        <f>ROW(B86) - ROW($B$9)</f>
        <v>77</v>
      </c>
      <c r="C86" s="26" t="s">
        <v>104</v>
      </c>
      <c r="D86" s="25">
        <v>1</v>
      </c>
      <c r="E86" s="25">
        <v>1.07</v>
      </c>
      <c r="F86" s="25" t="s">
        <v>142</v>
      </c>
      <c r="G86" s="27" t="s">
        <v>221</v>
      </c>
      <c r="H86" s="33" t="s">
        <v>226</v>
      </c>
      <c r="I86" s="34" t="s">
        <v>304</v>
      </c>
    </row>
    <row r="87" spans="1:9" x14ac:dyDescent="0.3">
      <c r="A87" s="3"/>
      <c r="B87" s="30">
        <f>ROW(B87) - ROW($B$9)</f>
        <v>78</v>
      </c>
      <c r="C87" s="31" t="s">
        <v>105</v>
      </c>
      <c r="D87" s="30">
        <v>1</v>
      </c>
      <c r="E87" s="30">
        <v>1.19</v>
      </c>
      <c r="F87" s="30" t="s">
        <v>142</v>
      </c>
      <c r="G87" s="32" t="s">
        <v>222</v>
      </c>
      <c r="H87" s="35" t="s">
        <v>226</v>
      </c>
      <c r="I87" s="36" t="s">
        <v>305</v>
      </c>
    </row>
    <row r="88" spans="1:9" x14ac:dyDescent="0.3">
      <c r="A88" s="3"/>
      <c r="B88" s="25">
        <f>ROW(B88) - ROW($B$9)</f>
        <v>79</v>
      </c>
      <c r="C88" s="26" t="s">
        <v>106</v>
      </c>
      <c r="D88" s="25">
        <v>1</v>
      </c>
      <c r="E88" s="25">
        <v>1.19</v>
      </c>
      <c r="F88" s="25" t="s">
        <v>143</v>
      </c>
      <c r="G88" s="27" t="s">
        <v>223</v>
      </c>
      <c r="H88" s="33" t="s">
        <v>226</v>
      </c>
      <c r="I88" s="34" t="s">
        <v>306</v>
      </c>
    </row>
    <row r="89" spans="1:9" ht="119.4" thickBot="1" x14ac:dyDescent="0.35">
      <c r="A89" s="3"/>
      <c r="B89" s="30">
        <f>ROW(B89) - ROW($B$9)</f>
        <v>80</v>
      </c>
      <c r="C89" s="31" t="s">
        <v>107</v>
      </c>
      <c r="D89" s="30">
        <v>55</v>
      </c>
      <c r="E89" s="30">
        <v>1.49E-2</v>
      </c>
      <c r="F89" s="30" t="s">
        <v>114</v>
      </c>
      <c r="G89" s="32" t="s">
        <v>224</v>
      </c>
      <c r="H89" s="35" t="s">
        <v>226</v>
      </c>
      <c r="I89" s="36" t="s">
        <v>307</v>
      </c>
    </row>
    <row r="90" spans="1:9" ht="28.5" customHeight="1" thickBot="1" x14ac:dyDescent="0.3">
      <c r="B90" s="22"/>
      <c r="C90" s="24" t="s">
        <v>21</v>
      </c>
      <c r="D90" s="23">
        <f>SUM(D10:D89)</f>
        <v>361</v>
      </c>
      <c r="E90" s="23">
        <f t="array" ref="E90">SUM(D10:D89*E10:E89)</f>
        <v>90.644420000000011</v>
      </c>
      <c r="F90" s="37"/>
      <c r="G90" s="38"/>
      <c r="H90" s="38"/>
      <c r="I90" s="39"/>
    </row>
    <row r="91" spans="1:9" x14ac:dyDescent="0.25">
      <c r="C91" s="5"/>
      <c r="D91" s="5"/>
      <c r="E91" s="5"/>
      <c r="F91" s="5"/>
    </row>
    <row r="92" spans="1:9" x14ac:dyDescent="0.25">
      <c r="C92" s="5"/>
      <c r="D92" s="5"/>
      <c r="E92" s="5"/>
      <c r="F92" s="5"/>
    </row>
    <row r="93" spans="1:9" x14ac:dyDescent="0.25">
      <c r="C93" s="5"/>
      <c r="D93" s="5"/>
      <c r="E93" s="5"/>
      <c r="F93" s="5"/>
    </row>
  </sheetData>
  <mergeCells count="4">
    <mergeCell ref="F90:I90"/>
    <mergeCell ref="D3:I3"/>
    <mergeCell ref="D4:I4"/>
    <mergeCell ref="D5:I5"/>
  </mergeCells>
  <phoneticPr fontId="0" type="noConversion"/>
  <pageMargins left="0.20364583333333333" right="0.35433070866141736" top="0.59055118110236227" bottom="0.98425196850393704" header="0.51181102362204722" footer="0.51181102362204722"/>
  <pageSetup paperSize="9" scale="66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4"/>
  <sheetViews>
    <sheetView workbookViewId="0">
      <selection activeCell="B30" sqref="B30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" t="s">
        <v>0</v>
      </c>
      <c r="B1" s="46" t="s">
        <v>308</v>
      </c>
    </row>
    <row r="2" spans="1:2" x14ac:dyDescent="0.25">
      <c r="A2" s="1" t="s">
        <v>1</v>
      </c>
      <c r="B2" s="47" t="s">
        <v>24</v>
      </c>
    </row>
    <row r="3" spans="1:2" x14ac:dyDescent="0.25">
      <c r="A3" s="2" t="s">
        <v>2</v>
      </c>
      <c r="B3" s="48" t="s">
        <v>25</v>
      </c>
    </row>
    <row r="4" spans="1:2" x14ac:dyDescent="0.25">
      <c r="A4" s="1" t="s">
        <v>3</v>
      </c>
      <c r="B4" s="47" t="s">
        <v>23</v>
      </c>
    </row>
    <row r="5" spans="1:2" x14ac:dyDescent="0.25">
      <c r="A5" s="2" t="s">
        <v>4</v>
      </c>
      <c r="B5" s="48" t="s">
        <v>309</v>
      </c>
    </row>
    <row r="6" spans="1:2" x14ac:dyDescent="0.25">
      <c r="A6" s="1" t="s">
        <v>5</v>
      </c>
      <c r="B6" s="47" t="s">
        <v>310</v>
      </c>
    </row>
    <row r="7" spans="1:2" x14ac:dyDescent="0.25">
      <c r="A7" s="2" t="s">
        <v>6</v>
      </c>
      <c r="B7" s="48" t="s">
        <v>311</v>
      </c>
    </row>
    <row r="8" spans="1:2" x14ac:dyDescent="0.25">
      <c r="A8" s="1" t="s">
        <v>7</v>
      </c>
      <c r="B8" s="47" t="s">
        <v>28</v>
      </c>
    </row>
    <row r="9" spans="1:2" x14ac:dyDescent="0.25">
      <c r="A9" s="2" t="s">
        <v>8</v>
      </c>
      <c r="B9" s="48" t="s">
        <v>27</v>
      </c>
    </row>
    <row r="10" spans="1:2" x14ac:dyDescent="0.25">
      <c r="A10" s="1" t="s">
        <v>9</v>
      </c>
      <c r="B10" s="47" t="s">
        <v>312</v>
      </c>
    </row>
    <row r="11" spans="1:2" x14ac:dyDescent="0.25">
      <c r="A11" s="2" t="s">
        <v>10</v>
      </c>
      <c r="B11" s="48" t="s">
        <v>313</v>
      </c>
    </row>
    <row r="12" spans="1:2" x14ac:dyDescent="0.25">
      <c r="A12" s="1" t="s">
        <v>11</v>
      </c>
      <c r="B12" s="47" t="s">
        <v>314</v>
      </c>
    </row>
    <row r="13" spans="1:2" x14ac:dyDescent="0.25">
      <c r="A13" s="2" t="s">
        <v>12</v>
      </c>
      <c r="B13" s="48" t="s">
        <v>315</v>
      </c>
    </row>
    <row r="14" spans="1:2" x14ac:dyDescent="0.25">
      <c r="A14" s="1" t="s">
        <v>13</v>
      </c>
      <c r="B14" s="47" t="s">
        <v>316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Petrigo</dc:creator>
  <cp:lastModifiedBy>Feruz Topalov</cp:lastModifiedBy>
  <cp:lastPrinted>2012-02-04T13:58:31Z</cp:lastPrinted>
  <dcterms:created xsi:type="dcterms:W3CDTF">2002-11-05T15:28:02Z</dcterms:created>
  <dcterms:modified xsi:type="dcterms:W3CDTF">2022-09-30T15:22:00Z</dcterms:modified>
</cp:coreProperties>
</file>