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vique\Documents\Projects\iliketurtles\data\"/>
    </mc:Choice>
  </mc:AlternateContent>
  <xr:revisionPtr revIDLastSave="0" documentId="13_ncr:1_{A6FD2909-3617-414D-917C-EE5577BACF6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alfaro-nunez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" i="2" l="1"/>
  <c r="P4" i="2"/>
  <c r="T4" i="2" s="1"/>
  <c r="T12" i="2"/>
  <c r="Q12" i="2"/>
  <c r="Q23" i="2"/>
  <c r="T23" i="2" s="1"/>
  <c r="S23" i="2"/>
  <c r="R23" i="2"/>
  <c r="P23" i="2"/>
  <c r="O23" i="2"/>
  <c r="P12" i="2"/>
  <c r="O12" i="2"/>
  <c r="O4" i="2"/>
  <c r="J3" i="1"/>
  <c r="J2" i="1"/>
  <c r="I5" i="1"/>
  <c r="H5" i="1"/>
  <c r="G5" i="1"/>
  <c r="F5" i="1"/>
  <c r="E5" i="1"/>
  <c r="J5" i="1" s="1"/>
  <c r="G4" i="1"/>
  <c r="F4" i="1"/>
  <c r="E4" i="1"/>
  <c r="J4" i="1" l="1"/>
</calcChain>
</file>

<file path=xl/sharedStrings.xml><?xml version="1.0" encoding="utf-8"?>
<sst xmlns="http://schemas.openxmlformats.org/spreadsheetml/2006/main" count="104" uniqueCount="39">
  <si>
    <t>Paper</t>
  </si>
  <si>
    <t>Species</t>
  </si>
  <si>
    <t>prop_1</t>
  </si>
  <si>
    <t>prop_2</t>
  </si>
  <si>
    <t>prop_3</t>
  </si>
  <si>
    <t>prop_4</t>
  </si>
  <si>
    <t>prop_5</t>
  </si>
  <si>
    <t>Howe et al. 2017</t>
  </si>
  <si>
    <t>Loggerhead</t>
  </si>
  <si>
    <t>Wright et al. 2012</t>
  </si>
  <si>
    <t>Green</t>
  </si>
  <si>
    <t>Jensen et al. 2006</t>
  </si>
  <si>
    <t>Olive Ridley</t>
  </si>
  <si>
    <t>Alfaro-Nunez et al. 2015</t>
  </si>
  <si>
    <t>sum_check</t>
  </si>
  <si>
    <t>NA</t>
  </si>
  <si>
    <t>Average hatchlings sampled</t>
  </si>
  <si>
    <t>Percent hatchlings sampled</t>
  </si>
  <si>
    <t>Nest</t>
  </si>
  <si>
    <t>Sire 1</t>
  </si>
  <si>
    <t>Sire 2</t>
  </si>
  <si>
    <t>Sire 3</t>
  </si>
  <si>
    <t>Sire 4</t>
  </si>
  <si>
    <t>Sire 5</t>
  </si>
  <si>
    <t>2 sires</t>
  </si>
  <si>
    <t>3 sires</t>
  </si>
  <si>
    <t>4 sires</t>
  </si>
  <si>
    <t>5 sires</t>
  </si>
  <si>
    <t>sire 1:</t>
  </si>
  <si>
    <t>sire 2:</t>
  </si>
  <si>
    <t>sire 3:</t>
  </si>
  <si>
    <t xml:space="preserve">sire 1: </t>
  </si>
  <si>
    <t xml:space="preserve">sire 2: </t>
  </si>
  <si>
    <t xml:space="preserve">sire 3: </t>
  </si>
  <si>
    <t xml:space="preserve">sire 4: </t>
  </si>
  <si>
    <t>sire 5:</t>
  </si>
  <si>
    <t>sum</t>
  </si>
  <si>
    <t>sum check</t>
  </si>
  <si>
    <t>Original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</si>
</sst>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H10" sqref="H10"/>
    </sheetView>
  </sheetViews>
  <sheetFormatPr defaultRowHeight="14.4" x14ac:dyDescent="0.3"/>
  <cols>
    <col min="1" max="1" width="21.6640625" style="2" customWidth="1"/>
    <col min="2" max="2" width="12.21875" style="2" customWidth="1"/>
    <col min="3" max="3" width="13.109375" style="2" customWidth="1"/>
    <col min="4" max="4" width="15.5546875" style="2" customWidth="1"/>
    <col min="5" max="5" width="13.109375" style="2" customWidth="1"/>
    <col min="6" max="6" width="13.33203125" style="2" customWidth="1"/>
    <col min="7" max="7" width="13.88671875" style="2" customWidth="1"/>
    <col min="8" max="8" width="13.21875" style="2" customWidth="1"/>
    <col min="9" max="9" width="12.21875" style="2" customWidth="1"/>
    <col min="10" max="10" width="11.6640625" style="2" customWidth="1"/>
    <col min="11" max="16384" width="8.88671875" style="2"/>
  </cols>
  <sheetData>
    <row r="1" spans="1:10" s="1" customFormat="1" x14ac:dyDescent="0.3">
      <c r="A1" s="1" t="s">
        <v>0</v>
      </c>
      <c r="B1" s="1" t="s">
        <v>1</v>
      </c>
      <c r="C1" s="1" t="s">
        <v>16</v>
      </c>
      <c r="D1" s="1" t="s">
        <v>17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</row>
    <row r="2" spans="1:10" x14ac:dyDescent="0.3">
      <c r="A2" s="2" t="s">
        <v>7</v>
      </c>
      <c r="B2" s="2" t="s">
        <v>8</v>
      </c>
      <c r="C2" s="2">
        <v>20</v>
      </c>
      <c r="D2" s="2" t="s">
        <v>15</v>
      </c>
      <c r="E2" s="2">
        <v>0.31034483000000002</v>
      </c>
      <c r="F2" s="2">
        <v>0.44827586000000003</v>
      </c>
      <c r="G2" s="2">
        <v>0.17241379000000001</v>
      </c>
      <c r="H2" s="2">
        <v>3.4482760000000001E-2</v>
      </c>
      <c r="I2" s="2">
        <v>3.4482760000000001E-2</v>
      </c>
      <c r="J2" s="3">
        <f>SUM(E2:I2)</f>
        <v>1</v>
      </c>
    </row>
    <row r="3" spans="1:10" x14ac:dyDescent="0.3">
      <c r="A3" s="2" t="s">
        <v>9</v>
      </c>
      <c r="B3" s="2" t="s">
        <v>10</v>
      </c>
      <c r="C3" s="2">
        <v>20</v>
      </c>
      <c r="D3" s="2" t="s">
        <v>15</v>
      </c>
      <c r="E3" s="2">
        <v>0.72340426000000002</v>
      </c>
      <c r="F3" s="2">
        <v>0.21276596</v>
      </c>
      <c r="G3" s="2">
        <v>5.3191490000000001E-2</v>
      </c>
      <c r="H3" s="2">
        <v>1.06383E-2</v>
      </c>
      <c r="I3" s="2">
        <v>0</v>
      </c>
      <c r="J3" s="3">
        <f t="shared" ref="J3:J5" si="0">SUM(E3:I3)</f>
        <v>1.0000000100000002</v>
      </c>
    </row>
    <row r="4" spans="1:10" x14ac:dyDescent="0.3">
      <c r="A4" s="2" t="s">
        <v>11</v>
      </c>
      <c r="B4" s="2" t="s">
        <v>12</v>
      </c>
      <c r="C4" s="2" t="s">
        <v>15</v>
      </c>
      <c r="D4" s="2">
        <v>100</v>
      </c>
      <c r="E4" s="2">
        <f>9/13</f>
        <v>0.69230769230769229</v>
      </c>
      <c r="F4" s="2">
        <f>2/13</f>
        <v>0.15384615384615385</v>
      </c>
      <c r="G4" s="2">
        <f>2/13</f>
        <v>0.15384615384615385</v>
      </c>
      <c r="H4" s="2">
        <v>0</v>
      </c>
      <c r="I4" s="2">
        <v>0</v>
      </c>
      <c r="J4" s="3">
        <f t="shared" si="0"/>
        <v>1</v>
      </c>
    </row>
    <row r="5" spans="1:10" x14ac:dyDescent="0.3">
      <c r="A5" s="2" t="s">
        <v>13</v>
      </c>
      <c r="B5" s="2" t="s">
        <v>10</v>
      </c>
      <c r="C5" s="2">
        <v>45</v>
      </c>
      <c r="D5" s="2" t="s">
        <v>15</v>
      </c>
      <c r="E5" s="2">
        <f>1/12</f>
        <v>8.3333333333333329E-2</v>
      </c>
      <c r="F5" s="2">
        <f>4/12</f>
        <v>0.33333333333333331</v>
      </c>
      <c r="G5" s="2">
        <f>4/12</f>
        <v>0.33333333333333331</v>
      </c>
      <c r="H5" s="2">
        <f>1/12</f>
        <v>8.3333333333333329E-2</v>
      </c>
      <c r="I5" s="2">
        <f>2/12</f>
        <v>0.16666666666666666</v>
      </c>
      <c r="J5" s="3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753A-7503-447F-A3F7-5695C28C3D94}">
  <dimension ref="A1:T23"/>
  <sheetViews>
    <sheetView tabSelected="1" workbookViewId="0">
      <selection activeCell="Q16" sqref="Q16"/>
    </sheetView>
  </sheetViews>
  <sheetFormatPr defaultRowHeight="14.4" x14ac:dyDescent="0.3"/>
  <sheetData>
    <row r="1" spans="1:20" ht="15.6" x14ac:dyDescent="0.3">
      <c r="A1" t="s">
        <v>38</v>
      </c>
      <c r="H1" s="8" t="s">
        <v>24</v>
      </c>
      <c r="T1" t="s">
        <v>37</v>
      </c>
    </row>
    <row r="2" spans="1:20" ht="15" thickBot="1" x14ac:dyDescent="0.35"/>
    <row r="3" spans="1:20" ht="16.2" thickBot="1" x14ac:dyDescent="0.35">
      <c r="A3" s="4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H3" s="10" t="s">
        <v>18</v>
      </c>
      <c r="I3" s="10" t="s">
        <v>19</v>
      </c>
      <c r="J3" s="10" t="s">
        <v>20</v>
      </c>
      <c r="K3" s="10" t="s">
        <v>21</v>
      </c>
      <c r="L3" s="10" t="s">
        <v>22</v>
      </c>
      <c r="M3" s="10" t="s">
        <v>23</v>
      </c>
      <c r="O3" s="11" t="s">
        <v>28</v>
      </c>
      <c r="P3" s="11" t="s">
        <v>29</v>
      </c>
      <c r="T3" t="s">
        <v>36</v>
      </c>
    </row>
    <row r="4" spans="1:20" ht="16.2" thickBot="1" x14ac:dyDescent="0.35">
      <c r="A4" s="6">
        <v>1</v>
      </c>
      <c r="B4" s="7">
        <v>54.85</v>
      </c>
      <c r="C4" s="7">
        <v>29.92</v>
      </c>
      <c r="D4" s="7">
        <v>15.23</v>
      </c>
      <c r="E4" s="7" t="s">
        <v>15</v>
      </c>
      <c r="F4" s="7" t="s">
        <v>15</v>
      </c>
      <c r="H4" s="10">
        <v>4</v>
      </c>
      <c r="I4" s="10">
        <v>95.01</v>
      </c>
      <c r="J4" s="10">
        <v>4.99</v>
      </c>
      <c r="K4" s="10" t="s">
        <v>15</v>
      </c>
      <c r="L4" s="10" t="s">
        <v>15</v>
      </c>
      <c r="M4" s="10" t="s">
        <v>15</v>
      </c>
      <c r="O4" s="12">
        <f>AVERAGE(I4:I7)</f>
        <v>88.677500000000009</v>
      </c>
      <c r="P4" s="12">
        <f>AVERAGE(J4:J7)</f>
        <v>11.3225</v>
      </c>
      <c r="T4">
        <f>SUM(O4:P4)</f>
        <v>100.00000000000001</v>
      </c>
    </row>
    <row r="5" spans="1:20" ht="16.2" thickBot="1" x14ac:dyDescent="0.35">
      <c r="A5" s="6">
        <v>2</v>
      </c>
      <c r="B5" s="7">
        <v>54.85</v>
      </c>
      <c r="C5" s="7">
        <v>29.92</v>
      </c>
      <c r="D5" s="7">
        <v>15.23</v>
      </c>
      <c r="E5" s="7" t="s">
        <v>15</v>
      </c>
      <c r="F5" s="7" t="s">
        <v>15</v>
      </c>
      <c r="H5" s="10">
        <v>5</v>
      </c>
      <c r="I5" s="10">
        <v>84.77</v>
      </c>
      <c r="J5" s="10">
        <v>15.23</v>
      </c>
      <c r="K5" s="10" t="s">
        <v>15</v>
      </c>
      <c r="L5" s="10" t="s">
        <v>15</v>
      </c>
      <c r="M5" s="10" t="s">
        <v>15</v>
      </c>
    </row>
    <row r="6" spans="1:20" ht="16.2" thickBot="1" x14ac:dyDescent="0.35">
      <c r="A6" s="6">
        <v>4</v>
      </c>
      <c r="B6" s="7">
        <v>95.01</v>
      </c>
      <c r="C6" s="7">
        <v>4.99</v>
      </c>
      <c r="D6" s="7" t="s">
        <v>15</v>
      </c>
      <c r="E6" s="7" t="s">
        <v>15</v>
      </c>
      <c r="F6" s="7" t="s">
        <v>15</v>
      </c>
      <c r="H6" s="10">
        <v>8</v>
      </c>
      <c r="I6" s="10">
        <v>95.01</v>
      </c>
      <c r="J6" s="10">
        <v>4.99</v>
      </c>
      <c r="K6" s="10" t="s">
        <v>15</v>
      </c>
      <c r="L6" s="10" t="s">
        <v>15</v>
      </c>
      <c r="M6" s="10" t="s">
        <v>15</v>
      </c>
    </row>
    <row r="7" spans="1:20" ht="16.2" thickBot="1" x14ac:dyDescent="0.35">
      <c r="A7" s="6">
        <v>5</v>
      </c>
      <c r="B7" s="7">
        <v>84.77</v>
      </c>
      <c r="C7" s="7">
        <v>15.23</v>
      </c>
      <c r="D7" s="7" t="s">
        <v>15</v>
      </c>
      <c r="E7" s="7" t="s">
        <v>15</v>
      </c>
      <c r="F7" s="7" t="s">
        <v>15</v>
      </c>
      <c r="H7" s="10">
        <v>13</v>
      </c>
      <c r="I7" s="10">
        <v>79.92</v>
      </c>
      <c r="J7" s="10">
        <v>20.079999999999998</v>
      </c>
      <c r="K7" s="10" t="s">
        <v>15</v>
      </c>
      <c r="L7" s="10" t="s">
        <v>15</v>
      </c>
      <c r="M7" s="10" t="s">
        <v>15</v>
      </c>
    </row>
    <row r="8" spans="1:20" ht="16.2" thickBot="1" x14ac:dyDescent="0.35">
      <c r="A8" s="6">
        <v>6</v>
      </c>
      <c r="B8" s="7">
        <v>40.03</v>
      </c>
      <c r="C8" s="7">
        <v>29.92</v>
      </c>
      <c r="D8" s="7">
        <v>30.05</v>
      </c>
      <c r="E8" s="7" t="s">
        <v>15</v>
      </c>
      <c r="F8" s="7" t="s">
        <v>15</v>
      </c>
      <c r="H8" s="9"/>
      <c r="I8" s="9"/>
      <c r="J8" s="9"/>
      <c r="K8" s="9"/>
      <c r="L8" s="9"/>
      <c r="M8" s="9"/>
    </row>
    <row r="9" spans="1:20" ht="16.2" thickBot="1" x14ac:dyDescent="0.35">
      <c r="A9" s="6">
        <v>7</v>
      </c>
      <c r="B9" s="7">
        <v>100</v>
      </c>
      <c r="C9" s="7" t="s">
        <v>15</v>
      </c>
      <c r="D9" s="7" t="s">
        <v>15</v>
      </c>
      <c r="E9" s="7" t="s">
        <v>15</v>
      </c>
      <c r="F9" s="7" t="s">
        <v>15</v>
      </c>
      <c r="H9" t="s">
        <v>25</v>
      </c>
    </row>
    <row r="10" spans="1:20" ht="16.2" thickBot="1" x14ac:dyDescent="0.35">
      <c r="A10" s="6">
        <v>8</v>
      </c>
      <c r="B10" s="7">
        <v>95.01</v>
      </c>
      <c r="C10" s="7">
        <v>4.99</v>
      </c>
      <c r="D10" s="7" t="s">
        <v>15</v>
      </c>
      <c r="E10" s="7" t="s">
        <v>15</v>
      </c>
      <c r="F10" s="7" t="s">
        <v>15</v>
      </c>
    </row>
    <row r="11" spans="1:20" ht="16.2" thickBot="1" x14ac:dyDescent="0.35">
      <c r="A11" s="6">
        <v>10</v>
      </c>
      <c r="B11" s="7">
        <v>54.85</v>
      </c>
      <c r="C11" s="7">
        <v>25.08</v>
      </c>
      <c r="D11" s="7">
        <v>15.09</v>
      </c>
      <c r="E11" s="7">
        <v>4.99</v>
      </c>
      <c r="F11" s="7" t="s">
        <v>15</v>
      </c>
      <c r="H11" s="10">
        <v>1</v>
      </c>
      <c r="I11" s="10">
        <v>54.85</v>
      </c>
      <c r="J11" s="10">
        <v>29.92</v>
      </c>
      <c r="K11" s="10">
        <v>15.23</v>
      </c>
      <c r="L11" s="10" t="s">
        <v>15</v>
      </c>
      <c r="M11" s="10" t="s">
        <v>15</v>
      </c>
      <c r="O11" t="s">
        <v>28</v>
      </c>
      <c r="P11" s="8" t="s">
        <v>29</v>
      </c>
      <c r="Q11" s="8" t="s">
        <v>30</v>
      </c>
      <c r="T11" t="s">
        <v>36</v>
      </c>
    </row>
    <row r="12" spans="1:20" ht="16.2" thickBot="1" x14ac:dyDescent="0.35">
      <c r="A12" s="6">
        <v>11</v>
      </c>
      <c r="B12" s="7">
        <v>50</v>
      </c>
      <c r="C12" s="7">
        <v>19.95</v>
      </c>
      <c r="D12" s="7">
        <v>14.82</v>
      </c>
      <c r="E12" s="7">
        <v>10.24</v>
      </c>
      <c r="F12" s="7">
        <v>4.99</v>
      </c>
      <c r="H12" s="10">
        <v>2</v>
      </c>
      <c r="I12" s="10">
        <v>54.85</v>
      </c>
      <c r="J12" s="10">
        <v>29.92</v>
      </c>
      <c r="K12" s="10">
        <v>15.23</v>
      </c>
      <c r="L12" s="10" t="s">
        <v>15</v>
      </c>
      <c r="M12" s="10" t="s">
        <v>15</v>
      </c>
      <c r="O12" s="12">
        <f>AVERAGE(I11:I14)</f>
        <v>47.440000000000005</v>
      </c>
      <c r="P12" s="12">
        <f>AVERAGE(J11:J14)</f>
        <v>32.412500000000001</v>
      </c>
      <c r="Q12" s="12">
        <f>AVERAGE(K11:K14)</f>
        <v>20.147500000000001</v>
      </c>
      <c r="T12">
        <f>SUM(O12:Q12)</f>
        <v>100</v>
      </c>
    </row>
    <row r="13" spans="1:20" ht="16.2" thickBot="1" x14ac:dyDescent="0.35">
      <c r="A13" s="6">
        <v>12</v>
      </c>
      <c r="B13" s="7">
        <v>40.03</v>
      </c>
      <c r="C13" s="7">
        <v>39.89</v>
      </c>
      <c r="D13" s="7">
        <v>20.079999999999998</v>
      </c>
      <c r="E13" s="7" t="s">
        <v>15</v>
      </c>
      <c r="F13" s="7" t="s">
        <v>15</v>
      </c>
      <c r="H13" s="10">
        <v>6</v>
      </c>
      <c r="I13" s="10">
        <v>40.03</v>
      </c>
      <c r="J13" s="10">
        <v>29.92</v>
      </c>
      <c r="K13" s="10">
        <v>30.05</v>
      </c>
      <c r="L13" s="10" t="s">
        <v>15</v>
      </c>
      <c r="M13" s="10" t="s">
        <v>15</v>
      </c>
    </row>
    <row r="14" spans="1:20" ht="16.2" thickBot="1" x14ac:dyDescent="0.35">
      <c r="A14" s="6">
        <v>13</v>
      </c>
      <c r="B14" s="7">
        <v>79.92</v>
      </c>
      <c r="C14" s="7">
        <v>20.079999999999998</v>
      </c>
      <c r="D14" s="7" t="s">
        <v>15</v>
      </c>
      <c r="E14" s="7" t="s">
        <v>15</v>
      </c>
      <c r="F14" s="7" t="s">
        <v>15</v>
      </c>
      <c r="H14" s="10">
        <v>12</v>
      </c>
      <c r="I14" s="10">
        <v>40.03</v>
      </c>
      <c r="J14" s="10">
        <v>39.89</v>
      </c>
      <c r="K14" s="10">
        <v>20.079999999999998</v>
      </c>
      <c r="L14" s="10" t="s">
        <v>15</v>
      </c>
      <c r="M14" s="10" t="s">
        <v>15</v>
      </c>
    </row>
    <row r="15" spans="1:20" ht="16.2" thickBot="1" x14ac:dyDescent="0.35">
      <c r="A15" s="6">
        <v>14</v>
      </c>
      <c r="B15" s="7">
        <v>44.88</v>
      </c>
      <c r="C15" s="7">
        <v>19.68</v>
      </c>
      <c r="D15" s="7">
        <v>15.63</v>
      </c>
      <c r="E15" s="7">
        <v>9.6999999999999993</v>
      </c>
      <c r="F15" s="7">
        <v>10.11</v>
      </c>
      <c r="H15" s="9"/>
      <c r="I15" s="9"/>
      <c r="J15" s="9"/>
      <c r="K15" s="9"/>
      <c r="L15" s="9"/>
      <c r="M15" s="9"/>
    </row>
    <row r="16" spans="1:20" x14ac:dyDescent="0.3">
      <c r="H16" t="s">
        <v>26</v>
      </c>
    </row>
    <row r="18" spans="8:20" ht="15.6" x14ac:dyDescent="0.3">
      <c r="H18" s="10">
        <v>10</v>
      </c>
      <c r="I18" s="10">
        <v>54.85</v>
      </c>
      <c r="J18" s="10">
        <v>25.08</v>
      </c>
      <c r="K18" s="10">
        <v>15.09</v>
      </c>
      <c r="L18" s="10">
        <v>4.99</v>
      </c>
      <c r="M18" s="10" t="s">
        <v>15</v>
      </c>
      <c r="O18" t="s">
        <v>31</v>
      </c>
      <c r="P18" t="s">
        <v>32</v>
      </c>
      <c r="Q18" t="s">
        <v>33</v>
      </c>
      <c r="R18" t="s">
        <v>34</v>
      </c>
      <c r="T18" t="s">
        <v>36</v>
      </c>
    </row>
    <row r="19" spans="8:20" ht="15.6" x14ac:dyDescent="0.3">
      <c r="O19" s="9">
        <v>54.85</v>
      </c>
      <c r="P19" s="9">
        <v>25.08</v>
      </c>
      <c r="Q19" s="9">
        <v>15.09</v>
      </c>
      <c r="R19" s="9">
        <v>4.99</v>
      </c>
      <c r="T19">
        <f>SUM(I18:L18)</f>
        <v>100.01</v>
      </c>
    </row>
    <row r="20" spans="8:20" x14ac:dyDescent="0.3">
      <c r="H20" t="s">
        <v>27</v>
      </c>
    </row>
    <row r="22" spans="8:20" ht="15.6" x14ac:dyDescent="0.3">
      <c r="H22" s="10">
        <v>11</v>
      </c>
      <c r="I22" s="10">
        <v>50</v>
      </c>
      <c r="J22" s="10">
        <v>19.95</v>
      </c>
      <c r="K22" s="10">
        <v>14.82</v>
      </c>
      <c r="L22" s="10">
        <v>10.24</v>
      </c>
      <c r="M22" s="10">
        <v>4.99</v>
      </c>
      <c r="O22" t="s">
        <v>31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</row>
    <row r="23" spans="8:20" ht="15.6" x14ac:dyDescent="0.3">
      <c r="H23" s="10">
        <v>14</v>
      </c>
      <c r="I23" s="10">
        <v>44.88</v>
      </c>
      <c r="J23" s="10">
        <v>19.68</v>
      </c>
      <c r="K23" s="10">
        <v>15.63</v>
      </c>
      <c r="L23" s="10">
        <v>9.6999999999999993</v>
      </c>
      <c r="M23" s="10">
        <v>10.11</v>
      </c>
      <c r="O23" s="12">
        <f>AVERAGE(I22:I23)</f>
        <v>47.44</v>
      </c>
      <c r="P23" s="12">
        <f>AVERAGE(J22:J23)</f>
        <v>19.814999999999998</v>
      </c>
      <c r="Q23" s="12">
        <f>AVERAGE(K22:K23)</f>
        <v>15.225000000000001</v>
      </c>
      <c r="R23" s="12">
        <f>AVERAGE(L22:L23)</f>
        <v>9.9699999999999989</v>
      </c>
      <c r="S23" s="12">
        <f>AVERAGE(M22:M23)</f>
        <v>7.55</v>
      </c>
      <c r="T23">
        <f>SUM(O23:S23)</f>
        <v>99.999999999999986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alfaro-nunez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Quennessen</dc:creator>
  <cp:lastModifiedBy>Victoria Quennessen</cp:lastModifiedBy>
  <dcterms:created xsi:type="dcterms:W3CDTF">2015-06-05T18:17:20Z</dcterms:created>
  <dcterms:modified xsi:type="dcterms:W3CDTF">2022-02-07T17:58:15Z</dcterms:modified>
</cp:coreProperties>
</file>