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E:\COde work\Python\..NUMERICAL METHODS\LAB8\"/>
    </mc:Choice>
  </mc:AlternateContent>
  <xr:revisionPtr revIDLastSave="0" documentId="13_ncr:1_{386D0E20-4825-4C2F-BAAF-80BB5DED25D9}" xr6:coauthVersionLast="36" xr6:coauthVersionMax="36" xr10:uidLastSave="{00000000-0000-0000-0000-000000000000}"/>
  <bookViews>
    <workbookView xWindow="480" yWindow="60" windowWidth="18195" windowHeight="8505" firstSheet="1" activeTab="2" xr2:uid="{00000000-000D-0000-FFFF-FFFF00000000}"/>
  </bookViews>
  <sheets>
    <sheet name="RK4 2nd order" sheetId="1" r:id="rId1"/>
    <sheet name="RK4 2nd order defined tolerance" sheetId="2" r:id="rId2"/>
    <sheet name="Shooting Method" sheetId="3" r:id="rId3"/>
  </sheets>
  <calcPr calcId="179021" iterateDelta="9.9999999999999995E-7"/>
</workbook>
</file>

<file path=xl/calcChain.xml><?xml version="1.0" encoding="utf-8"?>
<calcChain xmlns="http://schemas.openxmlformats.org/spreadsheetml/2006/main">
  <c r="A6" i="3" l="1"/>
  <c r="D6" i="3"/>
  <c r="E6" i="3"/>
  <c r="F6" i="3" s="1"/>
  <c r="I6" i="3" s="1"/>
  <c r="G6" i="3"/>
  <c r="H6" i="3" s="1"/>
  <c r="J6" i="3"/>
  <c r="A7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K5" i="3"/>
  <c r="I5" i="3"/>
  <c r="G5" i="3"/>
  <c r="E5" i="3"/>
  <c r="J5" i="3"/>
  <c r="D5" i="3"/>
  <c r="F5" i="3"/>
  <c r="A5" i="3"/>
  <c r="M4" i="3"/>
  <c r="L4" i="3"/>
  <c r="I2" i="2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4" i="1"/>
  <c r="H5" i="2"/>
  <c r="I5" i="2" s="1"/>
  <c r="G5" i="2"/>
  <c r="F5" i="2"/>
  <c r="E5" i="2"/>
  <c r="B5" i="2"/>
  <c r="N4" i="2"/>
  <c r="M4" i="2"/>
  <c r="L6" i="1"/>
  <c r="L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L91" i="1" s="1"/>
  <c r="E5" i="1"/>
  <c r="D5" i="1"/>
  <c r="B6" i="3" l="1"/>
  <c r="K6" i="3"/>
  <c r="C6" i="3"/>
  <c r="L6" i="3"/>
  <c r="H5" i="3"/>
  <c r="L5" i="3"/>
  <c r="J5" i="2"/>
  <c r="M5" i="2"/>
  <c r="L30" i="1"/>
  <c r="L36" i="1"/>
  <c r="L22" i="1"/>
  <c r="L20" i="1"/>
  <c r="L28" i="1"/>
  <c r="L14" i="1"/>
  <c r="L12" i="1"/>
  <c r="L38" i="1"/>
  <c r="L10" i="1"/>
  <c r="L60" i="1"/>
  <c r="L83" i="1"/>
  <c r="L75" i="1"/>
  <c r="L67" i="1"/>
  <c r="L59" i="1"/>
  <c r="L51" i="1"/>
  <c r="L43" i="1"/>
  <c r="L35" i="1"/>
  <c r="L27" i="1"/>
  <c r="L19" i="1"/>
  <c r="L11" i="1"/>
  <c r="L74" i="1"/>
  <c r="L58" i="1"/>
  <c r="L34" i="1"/>
  <c r="L18" i="1"/>
  <c r="L70" i="1"/>
  <c r="L46" i="1"/>
  <c r="L84" i="1"/>
  <c r="L68" i="1"/>
  <c r="L44" i="1"/>
  <c r="L89" i="1"/>
  <c r="L81" i="1"/>
  <c r="L73" i="1"/>
  <c r="L65" i="1"/>
  <c r="L57" i="1"/>
  <c r="L49" i="1"/>
  <c r="L41" i="1"/>
  <c r="L33" i="1"/>
  <c r="L25" i="1"/>
  <c r="L17" i="1"/>
  <c r="L9" i="1"/>
  <c r="L62" i="1"/>
  <c r="L82" i="1"/>
  <c r="L66" i="1"/>
  <c r="L42" i="1"/>
  <c r="L26" i="1"/>
  <c r="L88" i="1"/>
  <c r="L80" i="1"/>
  <c r="L72" i="1"/>
  <c r="L64" i="1"/>
  <c r="L56" i="1"/>
  <c r="L48" i="1"/>
  <c r="L40" i="1"/>
  <c r="L32" i="1"/>
  <c r="L24" i="1"/>
  <c r="L16" i="1"/>
  <c r="L8" i="1"/>
  <c r="L86" i="1"/>
  <c r="L54" i="1"/>
  <c r="L76" i="1"/>
  <c r="L52" i="1"/>
  <c r="L90" i="1"/>
  <c r="L50" i="1"/>
  <c r="L87" i="1"/>
  <c r="L79" i="1"/>
  <c r="L71" i="1"/>
  <c r="L63" i="1"/>
  <c r="L55" i="1"/>
  <c r="L47" i="1"/>
  <c r="L39" i="1"/>
  <c r="L31" i="1"/>
  <c r="L23" i="1"/>
  <c r="L15" i="1"/>
  <c r="L7" i="1"/>
  <c r="L78" i="1"/>
  <c r="L85" i="1"/>
  <c r="L77" i="1"/>
  <c r="L69" i="1"/>
  <c r="L61" i="1"/>
  <c r="L53" i="1"/>
  <c r="L45" i="1"/>
  <c r="L37" i="1"/>
  <c r="L29" i="1"/>
  <c r="L21" i="1"/>
  <c r="L13" i="1"/>
  <c r="L5" i="1"/>
  <c r="G5" i="1"/>
  <c r="F5" i="1"/>
  <c r="D7" i="3" l="1"/>
  <c r="E7" i="3"/>
  <c r="F7" i="3" s="1"/>
  <c r="I7" i="3" s="1"/>
  <c r="J7" i="3" s="1"/>
  <c r="B5" i="3"/>
  <c r="C5" i="3"/>
  <c r="L7" i="3"/>
  <c r="K5" i="2"/>
  <c r="L5" i="2"/>
  <c r="H5" i="1"/>
  <c r="I5" i="1"/>
  <c r="G7" i="3" l="1"/>
  <c r="H7" i="3" s="1"/>
  <c r="K7" i="3" s="1"/>
  <c r="C7" i="3"/>
  <c r="M5" i="3"/>
  <c r="L8" i="3"/>
  <c r="D5" i="2"/>
  <c r="C5" i="2"/>
  <c r="N5" i="2" s="1"/>
  <c r="A5" i="2" s="1"/>
  <c r="J5" i="1"/>
  <c r="B5" i="1" s="1"/>
  <c r="K5" i="1"/>
  <c r="C5" i="1" s="1"/>
  <c r="D8" i="3" l="1"/>
  <c r="B7" i="3"/>
  <c r="L9" i="3"/>
  <c r="E6" i="2"/>
  <c r="F6" i="2"/>
  <c r="H6" i="2"/>
  <c r="I6" i="2" s="1"/>
  <c r="B6" i="2"/>
  <c r="M6" i="2" s="1"/>
  <c r="G6" i="2"/>
  <c r="J6" i="2" s="1"/>
  <c r="K6" i="2" s="1"/>
  <c r="D6" i="1"/>
  <c r="E6" i="1"/>
  <c r="C6" i="1" s="1"/>
  <c r="F6" i="1"/>
  <c r="G6" i="1"/>
  <c r="H6" i="1" s="1"/>
  <c r="I6" i="1"/>
  <c r="K6" i="1" s="1"/>
  <c r="E8" i="3" l="1"/>
  <c r="G8" i="3"/>
  <c r="H8" i="3" s="1"/>
  <c r="K8" i="3" s="1"/>
  <c r="L10" i="3"/>
  <c r="L6" i="2"/>
  <c r="D6" i="2" s="1"/>
  <c r="E7" i="2"/>
  <c r="C6" i="2"/>
  <c r="F7" i="2" s="1"/>
  <c r="J6" i="1"/>
  <c r="B6" i="1"/>
  <c r="E7" i="1"/>
  <c r="F7" i="1" s="1"/>
  <c r="D7" i="1"/>
  <c r="F8" i="3" l="1"/>
  <c r="L11" i="3"/>
  <c r="G7" i="1"/>
  <c r="I8" i="3" l="1"/>
  <c r="L12" i="3"/>
  <c r="M6" i="3"/>
  <c r="N6" i="2"/>
  <c r="I7" i="1"/>
  <c r="H7" i="1"/>
  <c r="J8" i="3" l="1"/>
  <c r="B8" i="3" s="1"/>
  <c r="C8" i="3"/>
  <c r="L13" i="3"/>
  <c r="A6" i="2"/>
  <c r="J7" i="1"/>
  <c r="B7" i="1" s="1"/>
  <c r="K7" i="1"/>
  <c r="C7" i="1" s="1"/>
  <c r="D9" i="3" l="1"/>
  <c r="E9" i="3"/>
  <c r="G9" i="3"/>
  <c r="H9" i="3" s="1"/>
  <c r="K9" i="3" s="1"/>
  <c r="L14" i="3"/>
  <c r="B7" i="2"/>
  <c r="G7" i="2"/>
  <c r="H7" i="2"/>
  <c r="I7" i="2" s="1"/>
  <c r="J7" i="2"/>
  <c r="L7" i="2" s="1"/>
  <c r="D8" i="1"/>
  <c r="E8" i="1"/>
  <c r="F8" i="1" s="1"/>
  <c r="F9" i="3" l="1"/>
  <c r="I9" i="3" s="1"/>
  <c r="J9" i="3" s="1"/>
  <c r="L15" i="3"/>
  <c r="K7" i="2"/>
  <c r="C7" i="2" s="1"/>
  <c r="D7" i="2"/>
  <c r="M7" i="2"/>
  <c r="G8" i="1"/>
  <c r="B9" i="3" l="1"/>
  <c r="C9" i="3"/>
  <c r="M7" i="3"/>
  <c r="L16" i="3"/>
  <c r="E8" i="2"/>
  <c r="F8" i="2"/>
  <c r="N7" i="2"/>
  <c r="A7" i="2" s="1"/>
  <c r="B8" i="2" s="1"/>
  <c r="H8" i="1"/>
  <c r="I8" i="1"/>
  <c r="D10" i="3" l="1"/>
  <c r="F10" i="3"/>
  <c r="I10" i="3" s="1"/>
  <c r="J10" i="3" s="1"/>
  <c r="E10" i="3"/>
  <c r="G10" i="3"/>
  <c r="H10" i="3" s="1"/>
  <c r="K10" i="3" s="1"/>
  <c r="L17" i="3"/>
  <c r="H8" i="2"/>
  <c r="I8" i="2" s="1"/>
  <c r="G8" i="2"/>
  <c r="M8" i="2"/>
  <c r="K8" i="1"/>
  <c r="C8" i="1" s="1"/>
  <c r="J8" i="1"/>
  <c r="B8" i="1" s="1"/>
  <c r="C10" i="3" l="1"/>
  <c r="B10" i="3"/>
  <c r="M8" i="3"/>
  <c r="L18" i="3"/>
  <c r="J8" i="2"/>
  <c r="D9" i="1"/>
  <c r="E9" i="1"/>
  <c r="G9" i="1" s="1"/>
  <c r="F9" i="1"/>
  <c r="E11" i="3" l="1"/>
  <c r="D11" i="3"/>
  <c r="F11" i="3"/>
  <c r="I11" i="3" s="1"/>
  <c r="J11" i="3" s="1"/>
  <c r="L19" i="3"/>
  <c r="L8" i="2"/>
  <c r="D8" i="2" s="1"/>
  <c r="K8" i="2"/>
  <c r="C8" i="2" s="1"/>
  <c r="H9" i="1"/>
  <c r="I9" i="1"/>
  <c r="G11" i="3" l="1"/>
  <c r="L20" i="3"/>
  <c r="E9" i="2"/>
  <c r="F9" i="2"/>
  <c r="N8" i="2"/>
  <c r="K9" i="1"/>
  <c r="C9" i="1" s="1"/>
  <c r="J9" i="1"/>
  <c r="B9" i="1" s="1"/>
  <c r="H11" i="3" l="1"/>
  <c r="L21" i="3"/>
  <c r="A8" i="2"/>
  <c r="D10" i="1"/>
  <c r="E10" i="1"/>
  <c r="F10" i="1"/>
  <c r="G10" i="1"/>
  <c r="I10" i="1" s="1"/>
  <c r="J10" i="1" s="1"/>
  <c r="K11" i="3" l="1"/>
  <c r="C11" i="3" s="1"/>
  <c r="B11" i="3"/>
  <c r="M9" i="3"/>
  <c r="L22" i="3"/>
  <c r="B9" i="2"/>
  <c r="G9" i="2"/>
  <c r="H9" i="2"/>
  <c r="J9" i="2" s="1"/>
  <c r="H10" i="1"/>
  <c r="B10" i="1" s="1"/>
  <c r="E12" i="3" l="1"/>
  <c r="D12" i="3"/>
  <c r="G12" i="3" s="1"/>
  <c r="H12" i="3" s="1"/>
  <c r="K12" i="3" s="1"/>
  <c r="F12" i="3"/>
  <c r="I12" i="3" s="1"/>
  <c r="J12" i="3" s="1"/>
  <c r="L23" i="3"/>
  <c r="K9" i="2"/>
  <c r="I9" i="2"/>
  <c r="L9" i="2" s="1"/>
  <c r="D9" i="2" s="1"/>
  <c r="M9" i="2"/>
  <c r="K10" i="1"/>
  <c r="C10" i="1" s="1"/>
  <c r="C12" i="3" l="1"/>
  <c r="B12" i="3"/>
  <c r="L24" i="3"/>
  <c r="E10" i="2"/>
  <c r="C9" i="2"/>
  <c r="F10" i="2" s="1"/>
  <c r="D11" i="1"/>
  <c r="E11" i="1"/>
  <c r="F11" i="1" s="1"/>
  <c r="E13" i="3" l="1"/>
  <c r="D13" i="3"/>
  <c r="G13" i="3" s="1"/>
  <c r="F13" i="3"/>
  <c r="I13" i="3" s="1"/>
  <c r="J13" i="3" s="1"/>
  <c r="M10" i="3"/>
  <c r="L25" i="3"/>
  <c r="N9" i="2"/>
  <c r="A9" i="2" s="1"/>
  <c r="G11" i="1"/>
  <c r="H13" i="3" l="1"/>
  <c r="K13" i="3" s="1"/>
  <c r="C13" i="3"/>
  <c r="B13" i="3"/>
  <c r="L26" i="3"/>
  <c r="B10" i="2"/>
  <c r="H10" i="2"/>
  <c r="I10" i="2" s="1"/>
  <c r="G10" i="2"/>
  <c r="H11" i="1"/>
  <c r="I11" i="1"/>
  <c r="E14" i="3" l="1"/>
  <c r="D14" i="3"/>
  <c r="G14" i="3" s="1"/>
  <c r="H14" i="3" s="1"/>
  <c r="K14" i="3" s="1"/>
  <c r="F14" i="3"/>
  <c r="I14" i="3" s="1"/>
  <c r="J14" i="3" s="1"/>
  <c r="L27" i="3"/>
  <c r="J10" i="2"/>
  <c r="M10" i="2"/>
  <c r="J11" i="1"/>
  <c r="K11" i="1"/>
  <c r="C11" i="1" s="1"/>
  <c r="B11" i="1"/>
  <c r="C14" i="3" l="1"/>
  <c r="B14" i="3"/>
  <c r="M11" i="3"/>
  <c r="L28" i="3"/>
  <c r="K10" i="2"/>
  <c r="C10" i="2" s="1"/>
  <c r="L10" i="2"/>
  <c r="D10" i="2" s="1"/>
  <c r="D12" i="1"/>
  <c r="E12" i="1"/>
  <c r="F12" i="1" s="1"/>
  <c r="E15" i="3" l="1"/>
  <c r="G15" i="3"/>
  <c r="F15" i="3"/>
  <c r="I15" i="3" s="1"/>
  <c r="H15" i="3"/>
  <c r="K15" i="3" s="1"/>
  <c r="D15" i="3"/>
  <c r="L29" i="3"/>
  <c r="E11" i="2"/>
  <c r="F11" i="2"/>
  <c r="N10" i="2"/>
  <c r="G12" i="1"/>
  <c r="J15" i="3" l="1"/>
  <c r="C15" i="3"/>
  <c r="B15" i="3"/>
  <c r="M12" i="3"/>
  <c r="L30" i="3"/>
  <c r="A10" i="2"/>
  <c r="H12" i="1"/>
  <c r="I12" i="1"/>
  <c r="E16" i="3" l="1"/>
  <c r="G16" i="3"/>
  <c r="F16" i="3"/>
  <c r="I16" i="3" s="1"/>
  <c r="H16" i="3"/>
  <c r="K16" i="3" s="1"/>
  <c r="D16" i="3"/>
  <c r="L31" i="3"/>
  <c r="B11" i="2"/>
  <c r="G11" i="2"/>
  <c r="H11" i="2"/>
  <c r="I11" i="2" s="1"/>
  <c r="J12" i="1"/>
  <c r="B12" i="1" s="1"/>
  <c r="K12" i="1"/>
  <c r="C12" i="1" s="1"/>
  <c r="J16" i="3" l="1"/>
  <c r="B16" i="3" s="1"/>
  <c r="C16" i="3"/>
  <c r="L32" i="3"/>
  <c r="J11" i="2"/>
  <c r="L11" i="2" s="1"/>
  <c r="D11" i="2" s="1"/>
  <c r="E12" i="2" s="1"/>
  <c r="M11" i="2"/>
  <c r="E13" i="1"/>
  <c r="D13" i="1"/>
  <c r="G13" i="1" s="1"/>
  <c r="H13" i="1" s="1"/>
  <c r="F13" i="1"/>
  <c r="E17" i="3" l="1"/>
  <c r="F17" i="3" s="1"/>
  <c r="I17" i="3" s="1"/>
  <c r="J17" i="3" s="1"/>
  <c r="D17" i="3"/>
  <c r="G17" i="3" s="1"/>
  <c r="L33" i="3"/>
  <c r="K11" i="2"/>
  <c r="C11" i="2" s="1"/>
  <c r="F12" i="2" s="1"/>
  <c r="N11" i="2"/>
  <c r="A11" i="2" s="1"/>
  <c r="G12" i="2" s="1"/>
  <c r="I13" i="1"/>
  <c r="H17" i="3" l="1"/>
  <c r="K17" i="3" s="1"/>
  <c r="C17" i="3"/>
  <c r="B17" i="3"/>
  <c r="M13" i="3"/>
  <c r="L34" i="3"/>
  <c r="B12" i="2"/>
  <c r="M12" i="2" s="1"/>
  <c r="H12" i="2"/>
  <c r="I12" i="2" s="1"/>
  <c r="K13" i="1"/>
  <c r="C13" i="1" s="1"/>
  <c r="J13" i="1"/>
  <c r="B13" i="1" s="1"/>
  <c r="E18" i="3" l="1"/>
  <c r="I18" i="3"/>
  <c r="J18" i="3"/>
  <c r="D18" i="3"/>
  <c r="F18" i="3"/>
  <c r="L35" i="3"/>
  <c r="J12" i="2"/>
  <c r="L12" i="2"/>
  <c r="D12" i="2" s="1"/>
  <c r="K12" i="2"/>
  <c r="C12" i="2" s="1"/>
  <c r="D14" i="1"/>
  <c r="E14" i="1"/>
  <c r="F14" i="1" s="1"/>
  <c r="G14" i="1"/>
  <c r="H14" i="1" s="1"/>
  <c r="G18" i="3" l="1"/>
  <c r="L36" i="3"/>
  <c r="E13" i="2"/>
  <c r="F13" i="2"/>
  <c r="N12" i="2"/>
  <c r="A12" i="2" s="1"/>
  <c r="B13" i="2" s="1"/>
  <c r="I14" i="1"/>
  <c r="H18" i="3" l="1"/>
  <c r="L37" i="3"/>
  <c r="H13" i="2"/>
  <c r="I13" i="2"/>
  <c r="M13" i="2"/>
  <c r="G13" i="2"/>
  <c r="J13" i="2" s="1"/>
  <c r="K13" i="2" s="1"/>
  <c r="C13" i="2" s="1"/>
  <c r="J14" i="1"/>
  <c r="B14" i="1" s="1"/>
  <c r="K14" i="1"/>
  <c r="C14" i="1" s="1"/>
  <c r="K18" i="3" l="1"/>
  <c r="C18" i="3" s="1"/>
  <c r="B18" i="3"/>
  <c r="L38" i="3"/>
  <c r="M14" i="3"/>
  <c r="L13" i="2"/>
  <c r="D13" i="2" s="1"/>
  <c r="N13" i="2"/>
  <c r="A13" i="2" s="1"/>
  <c r="B14" i="2" s="1"/>
  <c r="E15" i="1"/>
  <c r="F15" i="1" s="1"/>
  <c r="D15" i="1"/>
  <c r="E19" i="3" l="1"/>
  <c r="F19" i="3" s="1"/>
  <c r="I19" i="3" s="1"/>
  <c r="J19" i="3" s="1"/>
  <c r="D19" i="3"/>
  <c r="L39" i="3"/>
  <c r="F14" i="2"/>
  <c r="G14" i="2"/>
  <c r="E14" i="2"/>
  <c r="H14" i="2" s="1"/>
  <c r="I14" i="2" s="1"/>
  <c r="M14" i="2"/>
  <c r="G15" i="1"/>
  <c r="G19" i="3" l="1"/>
  <c r="L40" i="3"/>
  <c r="J14" i="2"/>
  <c r="H15" i="1"/>
  <c r="I15" i="1"/>
  <c r="J15" i="1" s="1"/>
  <c r="H19" i="3" l="1"/>
  <c r="M15" i="3"/>
  <c r="L41" i="3"/>
  <c r="K14" i="2"/>
  <c r="C14" i="2" s="1"/>
  <c r="L14" i="2"/>
  <c r="D14" i="2" s="1"/>
  <c r="N14" i="2"/>
  <c r="A14" i="2" s="1"/>
  <c r="B15" i="2" s="1"/>
  <c r="K15" i="1"/>
  <c r="C15" i="1" s="1"/>
  <c r="B15" i="1"/>
  <c r="K19" i="3" l="1"/>
  <c r="C19" i="3" s="1"/>
  <c r="B19" i="3"/>
  <c r="L42" i="3"/>
  <c r="E15" i="2"/>
  <c r="F15" i="2"/>
  <c r="G15" i="2"/>
  <c r="M15" i="2"/>
  <c r="E16" i="1"/>
  <c r="D16" i="1"/>
  <c r="G16" i="1"/>
  <c r="H16" i="1" s="1"/>
  <c r="F16" i="1"/>
  <c r="E20" i="3" l="1"/>
  <c r="D20" i="3"/>
  <c r="G20" i="3" s="1"/>
  <c r="H20" i="3" s="1"/>
  <c r="K20" i="3" s="1"/>
  <c r="F20" i="3"/>
  <c r="I20" i="3" s="1"/>
  <c r="J20" i="3" s="1"/>
  <c r="L43" i="3"/>
  <c r="H15" i="2"/>
  <c r="I16" i="1"/>
  <c r="C20" i="3" l="1"/>
  <c r="B20" i="3"/>
  <c r="M16" i="3"/>
  <c r="L44" i="3"/>
  <c r="J15" i="2"/>
  <c r="I15" i="2"/>
  <c r="K16" i="1"/>
  <c r="C16" i="1" s="1"/>
  <c r="J16" i="1"/>
  <c r="B16" i="1" s="1"/>
  <c r="E21" i="3" l="1"/>
  <c r="D21" i="3"/>
  <c r="G21" i="3" s="1"/>
  <c r="F21" i="3"/>
  <c r="I21" i="3" s="1"/>
  <c r="J21" i="3" s="1"/>
  <c r="L45" i="3"/>
  <c r="K15" i="2"/>
  <c r="C15" i="2" s="1"/>
  <c r="L15" i="2"/>
  <c r="D15" i="2" s="1"/>
  <c r="D17" i="1"/>
  <c r="E17" i="1"/>
  <c r="F17" i="1"/>
  <c r="H21" i="3" l="1"/>
  <c r="K21" i="3" s="1"/>
  <c r="C21" i="3"/>
  <c r="B21" i="3"/>
  <c r="L46" i="3"/>
  <c r="N15" i="2"/>
  <c r="A15" i="2" s="1"/>
  <c r="B16" i="2" s="1"/>
  <c r="M16" i="2" s="1"/>
  <c r="F16" i="2"/>
  <c r="E16" i="2"/>
  <c r="G17" i="1"/>
  <c r="E22" i="3" l="1"/>
  <c r="D22" i="3"/>
  <c r="F22" i="3"/>
  <c r="I22" i="3" s="1"/>
  <c r="J22" i="3" s="1"/>
  <c r="M17" i="3"/>
  <c r="L47" i="3"/>
  <c r="H16" i="2"/>
  <c r="G16" i="2"/>
  <c r="H17" i="1"/>
  <c r="I17" i="1"/>
  <c r="G22" i="3" l="1"/>
  <c r="H22" i="3" s="1"/>
  <c r="K22" i="3" s="1"/>
  <c r="L48" i="3"/>
  <c r="J16" i="2"/>
  <c r="I16" i="2"/>
  <c r="K17" i="1"/>
  <c r="C17" i="1" s="1"/>
  <c r="J17" i="1"/>
  <c r="B17" i="1" s="1"/>
  <c r="C22" i="3" l="1"/>
  <c r="B22" i="3"/>
  <c r="L49" i="3"/>
  <c r="K16" i="2"/>
  <c r="C16" i="2" s="1"/>
  <c r="L16" i="2"/>
  <c r="D16" i="2" s="1"/>
  <c r="D18" i="1"/>
  <c r="E18" i="1"/>
  <c r="F18" i="1" s="1"/>
  <c r="E23" i="3" l="1"/>
  <c r="F23" i="3"/>
  <c r="I23" i="3" s="1"/>
  <c r="J23" i="3" s="1"/>
  <c r="D23" i="3"/>
  <c r="M18" i="3"/>
  <c r="L50" i="3"/>
  <c r="N16" i="2"/>
  <c r="A16" i="2" s="1"/>
  <c r="B17" i="2" s="1"/>
  <c r="E17" i="2"/>
  <c r="F17" i="2"/>
  <c r="G17" i="2"/>
  <c r="H17" i="2"/>
  <c r="J17" i="2" s="1"/>
  <c r="M17" i="2"/>
  <c r="G18" i="1"/>
  <c r="G23" i="3" l="1"/>
  <c r="L51" i="3"/>
  <c r="K17" i="2"/>
  <c r="I17" i="2"/>
  <c r="L17" i="2" s="1"/>
  <c r="D17" i="2" s="1"/>
  <c r="H18" i="1"/>
  <c r="I18" i="1"/>
  <c r="H23" i="3" l="1"/>
  <c r="L52" i="3"/>
  <c r="C17" i="2"/>
  <c r="F18" i="2" s="1"/>
  <c r="E18" i="2"/>
  <c r="J18" i="1"/>
  <c r="B18" i="1" s="1"/>
  <c r="K18" i="1"/>
  <c r="C18" i="1" s="1"/>
  <c r="K23" i="3" l="1"/>
  <c r="C23" i="3" s="1"/>
  <c r="B23" i="3"/>
  <c r="L53" i="3"/>
  <c r="N17" i="2"/>
  <c r="A17" i="2" s="1"/>
  <c r="D19" i="1"/>
  <c r="E19" i="1"/>
  <c r="G19" i="1" s="1"/>
  <c r="H19" i="1" s="1"/>
  <c r="E24" i="3" l="1"/>
  <c r="G24" i="3"/>
  <c r="F24" i="3"/>
  <c r="I24" i="3" s="1"/>
  <c r="H24" i="3"/>
  <c r="K24" i="3" s="1"/>
  <c r="D24" i="3"/>
  <c r="M19" i="3"/>
  <c r="L54" i="3"/>
  <c r="B18" i="2"/>
  <c r="M18" i="2" s="1"/>
  <c r="G18" i="2"/>
  <c r="H18" i="2"/>
  <c r="I18" i="2" s="1"/>
  <c r="F19" i="1"/>
  <c r="I19" i="1" s="1"/>
  <c r="J24" i="3" l="1"/>
  <c r="B24" i="3" s="1"/>
  <c r="C24" i="3"/>
  <c r="L55" i="3"/>
  <c r="J18" i="2"/>
  <c r="K19" i="1"/>
  <c r="C19" i="1" s="1"/>
  <c r="J19" i="1"/>
  <c r="B19" i="1" s="1"/>
  <c r="E25" i="3" l="1"/>
  <c r="G25" i="3"/>
  <c r="I25" i="3"/>
  <c r="H25" i="3"/>
  <c r="K25" i="3" s="1"/>
  <c r="J25" i="3"/>
  <c r="D25" i="3"/>
  <c r="F25" i="3"/>
  <c r="L56" i="3"/>
  <c r="K18" i="2"/>
  <c r="C18" i="2" s="1"/>
  <c r="L18" i="2"/>
  <c r="D18" i="2" s="1"/>
  <c r="N18" i="2"/>
  <c r="D20" i="1"/>
  <c r="E20" i="1"/>
  <c r="F20" i="1" s="1"/>
  <c r="C25" i="3" l="1"/>
  <c r="B25" i="3"/>
  <c r="L57" i="3"/>
  <c r="E19" i="2"/>
  <c r="F19" i="2"/>
  <c r="A18" i="2"/>
  <c r="B19" i="2" s="1"/>
  <c r="G20" i="1"/>
  <c r="E26" i="3" l="1"/>
  <c r="I26" i="3"/>
  <c r="J26" i="3"/>
  <c r="D26" i="3"/>
  <c r="F26" i="3"/>
  <c r="M20" i="3"/>
  <c r="L58" i="3"/>
  <c r="H19" i="2"/>
  <c r="G19" i="2"/>
  <c r="M19" i="2"/>
  <c r="I19" i="2"/>
  <c r="H20" i="1"/>
  <c r="I20" i="1"/>
  <c r="G26" i="3" l="1"/>
  <c r="L59" i="3"/>
  <c r="J19" i="2"/>
  <c r="K20" i="1"/>
  <c r="C20" i="1" s="1"/>
  <c r="J20" i="1"/>
  <c r="B20" i="1" s="1"/>
  <c r="H26" i="3" l="1"/>
  <c r="L60" i="3"/>
  <c r="K19" i="2"/>
  <c r="C19" i="2" s="1"/>
  <c r="L19" i="2"/>
  <c r="D19" i="2" s="1"/>
  <c r="D21" i="1"/>
  <c r="E21" i="1"/>
  <c r="F21" i="1" s="1"/>
  <c r="K26" i="3" l="1"/>
  <c r="C26" i="3" s="1"/>
  <c r="B26" i="3"/>
  <c r="L61" i="3"/>
  <c r="F20" i="2"/>
  <c r="E20" i="2"/>
  <c r="N19" i="2"/>
  <c r="A19" i="2" s="1"/>
  <c r="B20" i="2" s="1"/>
  <c r="G21" i="1"/>
  <c r="E27" i="3" l="1"/>
  <c r="D27" i="3"/>
  <c r="F27" i="3"/>
  <c r="I27" i="3" s="1"/>
  <c r="J27" i="3" s="1"/>
  <c r="M21" i="3"/>
  <c r="L62" i="3"/>
  <c r="G20" i="2"/>
  <c r="M20" i="2"/>
  <c r="H20" i="2"/>
  <c r="I20" i="2" s="1"/>
  <c r="H21" i="1"/>
  <c r="I21" i="1"/>
  <c r="G27" i="3" l="1"/>
  <c r="H27" i="3" s="1"/>
  <c r="K27" i="3" s="1"/>
  <c r="L63" i="3"/>
  <c r="J20" i="2"/>
  <c r="J21" i="1"/>
  <c r="B21" i="1" s="1"/>
  <c r="K21" i="1"/>
  <c r="C21" i="1" s="1"/>
  <c r="C27" i="3" l="1"/>
  <c r="B27" i="3"/>
  <c r="L64" i="3"/>
  <c r="L20" i="2"/>
  <c r="D20" i="2" s="1"/>
  <c r="K20" i="2"/>
  <c r="C20" i="2" s="1"/>
  <c r="D22" i="1"/>
  <c r="E22" i="1"/>
  <c r="F22" i="1" s="1"/>
  <c r="E28" i="3" l="1"/>
  <c r="D28" i="3"/>
  <c r="G28" i="3" s="1"/>
  <c r="H28" i="3" s="1"/>
  <c r="K28" i="3" s="1"/>
  <c r="F28" i="3"/>
  <c r="I28" i="3" s="1"/>
  <c r="J28" i="3" s="1"/>
  <c r="L65" i="3"/>
  <c r="N20" i="2"/>
  <c r="E21" i="2"/>
  <c r="F21" i="2"/>
  <c r="G22" i="1"/>
  <c r="C28" i="3" l="1"/>
  <c r="B28" i="3"/>
  <c r="M22" i="3"/>
  <c r="L66" i="3"/>
  <c r="A20" i="2"/>
  <c r="H22" i="1"/>
  <c r="I22" i="1"/>
  <c r="E29" i="3" l="1"/>
  <c r="F29" i="3" s="1"/>
  <c r="I29" i="3" s="1"/>
  <c r="J29" i="3" s="1"/>
  <c r="D29" i="3"/>
  <c r="G29" i="3" s="1"/>
  <c r="L67" i="3"/>
  <c r="B21" i="2"/>
  <c r="G21" i="2"/>
  <c r="H21" i="2"/>
  <c r="J21" i="2" s="1"/>
  <c r="K22" i="1"/>
  <c r="C22" i="1" s="1"/>
  <c r="J22" i="1"/>
  <c r="B22" i="1" s="1"/>
  <c r="H29" i="3" l="1"/>
  <c r="K29" i="3" s="1"/>
  <c r="C29" i="3" s="1"/>
  <c r="B29" i="3"/>
  <c r="L68" i="3"/>
  <c r="I21" i="2"/>
  <c r="L21" i="2"/>
  <c r="D21" i="2" s="1"/>
  <c r="K21" i="2"/>
  <c r="C21" i="2" s="1"/>
  <c r="M21" i="2"/>
  <c r="D23" i="1"/>
  <c r="E23" i="1"/>
  <c r="F23" i="1" s="1"/>
  <c r="G23" i="1"/>
  <c r="H23" i="1" s="1"/>
  <c r="D30" i="3" l="1"/>
  <c r="E30" i="3"/>
  <c r="G30" i="3"/>
  <c r="H30" i="3" s="1"/>
  <c r="K30" i="3" s="1"/>
  <c r="M23" i="3"/>
  <c r="L69" i="3"/>
  <c r="F22" i="2"/>
  <c r="E22" i="2"/>
  <c r="N21" i="2"/>
  <c r="A21" i="2" s="1"/>
  <c r="B22" i="2" s="1"/>
  <c r="I23" i="1"/>
  <c r="F30" i="3" l="1"/>
  <c r="L70" i="3"/>
  <c r="G22" i="2"/>
  <c r="M22" i="2"/>
  <c r="H22" i="2"/>
  <c r="J22" i="2" s="1"/>
  <c r="J23" i="1"/>
  <c r="B23" i="1" s="1"/>
  <c r="K23" i="1"/>
  <c r="C23" i="1" s="1"/>
  <c r="I30" i="3" l="1"/>
  <c r="L71" i="3"/>
  <c r="K22" i="2"/>
  <c r="I22" i="2"/>
  <c r="D24" i="1"/>
  <c r="E24" i="1"/>
  <c r="F24" i="1" s="1"/>
  <c r="G24" i="1"/>
  <c r="H24" i="1" s="1"/>
  <c r="I24" i="1"/>
  <c r="J24" i="1" s="1"/>
  <c r="B24" i="1" s="1"/>
  <c r="J30" i="3" l="1"/>
  <c r="B30" i="3" s="1"/>
  <c r="C30" i="3"/>
  <c r="M24" i="3"/>
  <c r="L72" i="3"/>
  <c r="C22" i="2"/>
  <c r="N22" i="2"/>
  <c r="L22" i="2"/>
  <c r="D22" i="2" s="1"/>
  <c r="K24" i="1"/>
  <c r="C24" i="1" s="1"/>
  <c r="D31" i="3" l="1"/>
  <c r="E31" i="3"/>
  <c r="F31" i="3" s="1"/>
  <c r="I31" i="3" s="1"/>
  <c r="J31" i="3" s="1"/>
  <c r="G31" i="3"/>
  <c r="H31" i="3" s="1"/>
  <c r="K31" i="3" s="1"/>
  <c r="L73" i="3"/>
  <c r="E23" i="2"/>
  <c r="F23" i="2"/>
  <c r="A22" i="2"/>
  <c r="D25" i="1"/>
  <c r="E25" i="1"/>
  <c r="F25" i="1" s="1"/>
  <c r="G25" i="1"/>
  <c r="H25" i="1" s="1"/>
  <c r="B31" i="3" l="1"/>
  <c r="C31" i="3"/>
  <c r="L74" i="3"/>
  <c r="B23" i="2"/>
  <c r="H23" i="2"/>
  <c r="I23" i="2" s="1"/>
  <c r="G23" i="2"/>
  <c r="I25" i="1"/>
  <c r="J25" i="1" s="1"/>
  <c r="B25" i="1" s="1"/>
  <c r="D32" i="3" l="1"/>
  <c r="G32" i="3" s="1"/>
  <c r="H32" i="3" s="1"/>
  <c r="K32" i="3" s="1"/>
  <c r="E32" i="3"/>
  <c r="M25" i="3"/>
  <c r="L75" i="3"/>
  <c r="J23" i="2"/>
  <c r="M23" i="2"/>
  <c r="K25" i="1"/>
  <c r="C25" i="1" s="1"/>
  <c r="F32" i="3" l="1"/>
  <c r="L76" i="3"/>
  <c r="L23" i="2"/>
  <c r="D23" i="2" s="1"/>
  <c r="K23" i="2"/>
  <c r="C23" i="2" s="1"/>
  <c r="E26" i="1"/>
  <c r="F26" i="1"/>
  <c r="D26" i="1"/>
  <c r="G26" i="1" s="1"/>
  <c r="I32" i="3" l="1"/>
  <c r="L77" i="3"/>
  <c r="F24" i="2"/>
  <c r="E24" i="2"/>
  <c r="N23" i="2"/>
  <c r="I26" i="1"/>
  <c r="H26" i="1"/>
  <c r="J32" i="3" l="1"/>
  <c r="B32" i="3" s="1"/>
  <c r="C32" i="3"/>
  <c r="L78" i="3"/>
  <c r="A23" i="2"/>
  <c r="J26" i="1"/>
  <c r="B26" i="1" s="1"/>
  <c r="K26" i="1"/>
  <c r="C26" i="1" s="1"/>
  <c r="D33" i="3" l="1"/>
  <c r="G33" i="3" s="1"/>
  <c r="H33" i="3" s="1"/>
  <c r="K33" i="3" s="1"/>
  <c r="E33" i="3"/>
  <c r="M26" i="3"/>
  <c r="L79" i="3"/>
  <c r="B24" i="2"/>
  <c r="H24" i="2"/>
  <c r="G24" i="2"/>
  <c r="E27" i="1"/>
  <c r="D27" i="1"/>
  <c r="F27" i="1"/>
  <c r="G27" i="1"/>
  <c r="I27" i="1" s="1"/>
  <c r="J27" i="1" s="1"/>
  <c r="F33" i="3" l="1"/>
  <c r="L80" i="3"/>
  <c r="J24" i="2"/>
  <c r="K24" i="2"/>
  <c r="I24" i="2"/>
  <c r="M24" i="2"/>
  <c r="H27" i="1"/>
  <c r="I33" i="3" l="1"/>
  <c r="L81" i="3"/>
  <c r="C24" i="2"/>
  <c r="N24" i="2" s="1"/>
  <c r="A24" i="2" s="1"/>
  <c r="B25" i="2" s="1"/>
  <c r="M25" i="2" s="1"/>
  <c r="L24" i="2"/>
  <c r="D24" i="2" s="1"/>
  <c r="B27" i="1"/>
  <c r="K27" i="1"/>
  <c r="C27" i="1" s="1"/>
  <c r="J33" i="3" l="1"/>
  <c r="B33" i="3" s="1"/>
  <c r="C33" i="3"/>
  <c r="M27" i="3"/>
  <c r="L82" i="3"/>
  <c r="E25" i="2"/>
  <c r="F25" i="2"/>
  <c r="G25" i="2"/>
  <c r="H25" i="2"/>
  <c r="J25" i="2" s="1"/>
  <c r="D28" i="1"/>
  <c r="E28" i="1"/>
  <c r="F28" i="1" s="1"/>
  <c r="G28" i="1"/>
  <c r="H28" i="1" s="1"/>
  <c r="I28" i="1"/>
  <c r="J28" i="1" s="1"/>
  <c r="B28" i="1" s="1"/>
  <c r="D34" i="3" l="1"/>
  <c r="G34" i="3" s="1"/>
  <c r="H34" i="3" s="1"/>
  <c r="K34" i="3" s="1"/>
  <c r="E34" i="3"/>
  <c r="L83" i="3"/>
  <c r="I25" i="2"/>
  <c r="L25" i="2"/>
  <c r="K25" i="2"/>
  <c r="D25" i="2"/>
  <c r="C25" i="2"/>
  <c r="K28" i="1"/>
  <c r="C28" i="1" s="1"/>
  <c r="F34" i="3" l="1"/>
  <c r="L84" i="3"/>
  <c r="N25" i="2"/>
  <c r="A25" i="2" s="1"/>
  <c r="B26" i="2" s="1"/>
  <c r="F26" i="2"/>
  <c r="E26" i="2"/>
  <c r="D29" i="1"/>
  <c r="E29" i="1"/>
  <c r="G29" i="1" s="1"/>
  <c r="F29" i="1"/>
  <c r="H29" i="1"/>
  <c r="I29" i="1"/>
  <c r="I34" i="3" l="1"/>
  <c r="M28" i="3"/>
  <c r="L85" i="3"/>
  <c r="H26" i="2"/>
  <c r="I26" i="2" s="1"/>
  <c r="M26" i="2"/>
  <c r="G26" i="2"/>
  <c r="J26" i="2" s="1"/>
  <c r="K29" i="1"/>
  <c r="C29" i="1" s="1"/>
  <c r="J29" i="1"/>
  <c r="B29" i="1" s="1"/>
  <c r="J34" i="3" l="1"/>
  <c r="B34" i="3" s="1"/>
  <c r="C34" i="3"/>
  <c r="L86" i="3"/>
  <c r="K26" i="2"/>
  <c r="L26" i="2"/>
  <c r="D26" i="2" s="1"/>
  <c r="C26" i="2"/>
  <c r="N26" i="2" s="1"/>
  <c r="E30" i="1"/>
  <c r="F30" i="1"/>
  <c r="D30" i="1"/>
  <c r="G30" i="1" s="1"/>
  <c r="D35" i="3" l="1"/>
  <c r="H35" i="3"/>
  <c r="E35" i="3"/>
  <c r="F35" i="3" s="1"/>
  <c r="K35" i="3"/>
  <c r="G35" i="3"/>
  <c r="M29" i="3"/>
  <c r="L87" i="3"/>
  <c r="A26" i="2"/>
  <c r="B27" i="2" s="1"/>
  <c r="E27" i="2"/>
  <c r="F27" i="2"/>
  <c r="H30" i="1"/>
  <c r="I30" i="1"/>
  <c r="I35" i="3" l="1"/>
  <c r="J35" i="3" s="1"/>
  <c r="B35" i="3"/>
  <c r="C35" i="3"/>
  <c r="L88" i="3"/>
  <c r="H27" i="2"/>
  <c r="G27" i="2"/>
  <c r="I27" i="2"/>
  <c r="M27" i="2"/>
  <c r="J30" i="1"/>
  <c r="B30" i="1" s="1"/>
  <c r="K30" i="1"/>
  <c r="C30" i="1" s="1"/>
  <c r="D36" i="3" l="1"/>
  <c r="G36" i="3"/>
  <c r="H36" i="3" s="1"/>
  <c r="K36" i="3" s="1"/>
  <c r="E36" i="3"/>
  <c r="L89" i="3"/>
  <c r="J27" i="2"/>
  <c r="K27" i="2" s="1"/>
  <c r="C27" i="2" s="1"/>
  <c r="N27" i="2" s="1"/>
  <c r="L27" i="2"/>
  <c r="D27" i="2" s="1"/>
  <c r="D31" i="1"/>
  <c r="E31" i="1"/>
  <c r="F31" i="1" s="1"/>
  <c r="F36" i="3" l="1"/>
  <c r="M30" i="3"/>
  <c r="L91" i="3"/>
  <c r="L90" i="3"/>
  <c r="F28" i="2"/>
  <c r="E28" i="2"/>
  <c r="A27" i="2"/>
  <c r="B28" i="2" s="1"/>
  <c r="G31" i="1"/>
  <c r="I36" i="3" l="1"/>
  <c r="G28" i="2"/>
  <c r="M28" i="2"/>
  <c r="H28" i="2"/>
  <c r="I28" i="2" s="1"/>
  <c r="H31" i="1"/>
  <c r="I31" i="1"/>
  <c r="J36" i="3" l="1"/>
  <c r="B36" i="3" s="1"/>
  <c r="C36" i="3"/>
  <c r="J28" i="2"/>
  <c r="J31" i="1"/>
  <c r="K31" i="1"/>
  <c r="C31" i="1" s="1"/>
  <c r="B31" i="1"/>
  <c r="D37" i="3" l="1"/>
  <c r="G37" i="3"/>
  <c r="H37" i="3" s="1"/>
  <c r="K37" i="3" s="1"/>
  <c r="E37" i="3"/>
  <c r="L28" i="2"/>
  <c r="K28" i="2"/>
  <c r="C28" i="2" s="1"/>
  <c r="D28" i="2"/>
  <c r="E32" i="1"/>
  <c r="F32" i="1" s="1"/>
  <c r="D32" i="1"/>
  <c r="G32" i="1" s="1"/>
  <c r="F37" i="3" l="1"/>
  <c r="M31" i="3"/>
  <c r="E29" i="2"/>
  <c r="F29" i="2"/>
  <c r="N28" i="2"/>
  <c r="H32" i="1"/>
  <c r="I32" i="1"/>
  <c r="I37" i="3" l="1"/>
  <c r="A28" i="2"/>
  <c r="J32" i="1"/>
  <c r="B32" i="1" s="1"/>
  <c r="K32" i="1"/>
  <c r="C32" i="1" s="1"/>
  <c r="J37" i="3" l="1"/>
  <c r="B37" i="3" s="1"/>
  <c r="C37" i="3"/>
  <c r="B29" i="2"/>
  <c r="G29" i="2"/>
  <c r="H29" i="2"/>
  <c r="I29" i="2" s="1"/>
  <c r="E33" i="1"/>
  <c r="F33" i="1" s="1"/>
  <c r="D33" i="1"/>
  <c r="D38" i="3" l="1"/>
  <c r="H38" i="3"/>
  <c r="K38" i="3"/>
  <c r="E38" i="3"/>
  <c r="G38" i="3"/>
  <c r="J29" i="2"/>
  <c r="M29" i="2"/>
  <c r="G33" i="1"/>
  <c r="F38" i="3" l="1"/>
  <c r="M32" i="3"/>
  <c r="L29" i="2"/>
  <c r="K29" i="2"/>
  <c r="C29" i="2" s="1"/>
  <c r="D29" i="2"/>
  <c r="I33" i="1"/>
  <c r="H33" i="1"/>
  <c r="I38" i="3" l="1"/>
  <c r="F30" i="2"/>
  <c r="E30" i="2"/>
  <c r="N29" i="2"/>
  <c r="K33" i="1"/>
  <c r="C33" i="1" s="1"/>
  <c r="J33" i="1"/>
  <c r="B33" i="1" s="1"/>
  <c r="J38" i="3" l="1"/>
  <c r="B38" i="3" s="1"/>
  <c r="C38" i="3"/>
  <c r="A29" i="2"/>
  <c r="D34" i="1"/>
  <c r="E34" i="1"/>
  <c r="G34" i="1"/>
  <c r="H34" i="1" s="1"/>
  <c r="F34" i="1"/>
  <c r="D39" i="3" l="1"/>
  <c r="G39" i="3" s="1"/>
  <c r="E39" i="3"/>
  <c r="F39" i="3" s="1"/>
  <c r="B30" i="2"/>
  <c r="G30" i="2"/>
  <c r="H30" i="2"/>
  <c r="I30" i="2" s="1"/>
  <c r="I34" i="1"/>
  <c r="I39" i="3" l="1"/>
  <c r="J39" i="3" s="1"/>
  <c r="H39" i="3"/>
  <c r="K39" i="3" s="1"/>
  <c r="C39" i="3" s="1"/>
  <c r="M33" i="3"/>
  <c r="J30" i="2"/>
  <c r="K30" i="2" s="1"/>
  <c r="C30" i="2" s="1"/>
  <c r="M30" i="2"/>
  <c r="K34" i="1"/>
  <c r="C34" i="1" s="1"/>
  <c r="J34" i="1"/>
  <c r="B34" i="1" s="1"/>
  <c r="D40" i="3" l="1"/>
  <c r="B39" i="3"/>
  <c r="L30" i="2"/>
  <c r="D30" i="2" s="1"/>
  <c r="N30" i="2"/>
  <c r="E31" i="2"/>
  <c r="F31" i="2"/>
  <c r="A30" i="2"/>
  <c r="B31" i="2" s="1"/>
  <c r="M31" i="2" s="1"/>
  <c r="D35" i="1"/>
  <c r="E35" i="1"/>
  <c r="G35" i="1" s="1"/>
  <c r="H35" i="1" s="1"/>
  <c r="F35" i="1"/>
  <c r="I35" i="1" s="1"/>
  <c r="J35" i="1" s="1"/>
  <c r="B35" i="1" s="1"/>
  <c r="E40" i="3" l="1"/>
  <c r="G40" i="3"/>
  <c r="H40" i="3" s="1"/>
  <c r="K40" i="3" s="1"/>
  <c r="H31" i="2"/>
  <c r="G31" i="2"/>
  <c r="K35" i="1"/>
  <c r="C35" i="1" s="1"/>
  <c r="F40" i="3" l="1"/>
  <c r="I31" i="2"/>
  <c r="J31" i="2"/>
  <c r="D36" i="1"/>
  <c r="E36" i="1"/>
  <c r="F36" i="1" s="1"/>
  <c r="G36" i="1"/>
  <c r="H36" i="1"/>
  <c r="I36" i="1"/>
  <c r="J36" i="1" s="1"/>
  <c r="B36" i="1" s="1"/>
  <c r="I40" i="3" l="1"/>
  <c r="M34" i="3"/>
  <c r="K31" i="2"/>
  <c r="C31" i="2" s="1"/>
  <c r="L31" i="2"/>
  <c r="D31" i="2"/>
  <c r="K36" i="1"/>
  <c r="C36" i="1"/>
  <c r="J40" i="3" l="1"/>
  <c r="B40" i="3" s="1"/>
  <c r="C40" i="3"/>
  <c r="N31" i="2"/>
  <c r="F32" i="2"/>
  <c r="E32" i="2"/>
  <c r="E37" i="1"/>
  <c r="D37" i="1"/>
  <c r="D41" i="3" l="1"/>
  <c r="G41" i="3" s="1"/>
  <c r="F41" i="3"/>
  <c r="I41" i="3"/>
  <c r="J41" i="3" s="1"/>
  <c r="E41" i="3"/>
  <c r="A31" i="2"/>
  <c r="F37" i="1"/>
  <c r="G37" i="1"/>
  <c r="H41" i="3" l="1"/>
  <c r="B32" i="2"/>
  <c r="H32" i="2"/>
  <c r="I32" i="2" s="1"/>
  <c r="G32" i="2"/>
  <c r="H37" i="1"/>
  <c r="I37" i="1"/>
  <c r="K41" i="3" l="1"/>
  <c r="C41" i="3" s="1"/>
  <c r="B41" i="3"/>
  <c r="M35" i="3"/>
  <c r="J32" i="2"/>
  <c r="M32" i="2"/>
  <c r="C37" i="1"/>
  <c r="K37" i="1"/>
  <c r="J37" i="1"/>
  <c r="B37" i="1" s="1"/>
  <c r="E42" i="3" l="1"/>
  <c r="G42" i="3"/>
  <c r="H42" i="3"/>
  <c r="K42" i="3" s="1"/>
  <c r="D42" i="3"/>
  <c r="F42" i="3"/>
  <c r="L32" i="2"/>
  <c r="K32" i="2"/>
  <c r="C32" i="2" s="1"/>
  <c r="D32" i="2"/>
  <c r="D38" i="1"/>
  <c r="E38" i="1"/>
  <c r="G38" i="1" s="1"/>
  <c r="H38" i="1"/>
  <c r="I42" i="3" l="1"/>
  <c r="M36" i="3"/>
  <c r="E33" i="2"/>
  <c r="F33" i="2"/>
  <c r="N32" i="2"/>
  <c r="F38" i="1"/>
  <c r="I38" i="1" s="1"/>
  <c r="C42" i="3" l="1"/>
  <c r="J42" i="3"/>
  <c r="B42" i="3" s="1"/>
  <c r="A32" i="2"/>
  <c r="K38" i="1"/>
  <c r="J38" i="1"/>
  <c r="B38" i="1" s="1"/>
  <c r="C38" i="1"/>
  <c r="E43" i="3" l="1"/>
  <c r="I43" i="3"/>
  <c r="G43" i="3"/>
  <c r="H43" i="3" s="1"/>
  <c r="K43" i="3" s="1"/>
  <c r="C43" i="3" s="1"/>
  <c r="J43" i="3"/>
  <c r="D43" i="3"/>
  <c r="B43" i="3" s="1"/>
  <c r="F43" i="3"/>
  <c r="B33" i="2"/>
  <c r="G33" i="2"/>
  <c r="H33" i="2"/>
  <c r="J33" i="2" s="1"/>
  <c r="D39" i="1"/>
  <c r="E39" i="1"/>
  <c r="F39" i="1" s="1"/>
  <c r="G39" i="1"/>
  <c r="E44" i="3" l="1"/>
  <c r="F44" i="3" s="1"/>
  <c r="D44" i="3"/>
  <c r="G44" i="3" s="1"/>
  <c r="I33" i="2"/>
  <c r="L33" i="2" s="1"/>
  <c r="D33" i="2" s="1"/>
  <c r="K33" i="2"/>
  <c r="C33" i="2" s="1"/>
  <c r="M33" i="2"/>
  <c r="N33" i="2" s="1"/>
  <c r="H39" i="1"/>
  <c r="I39" i="1"/>
  <c r="H44" i="3" l="1"/>
  <c r="K44" i="3" s="1"/>
  <c r="I44" i="3"/>
  <c r="J44" i="3" s="1"/>
  <c r="B44" i="3" s="1"/>
  <c r="M37" i="3"/>
  <c r="A33" i="2"/>
  <c r="B34" i="2" s="1"/>
  <c r="E34" i="2"/>
  <c r="F34" i="2"/>
  <c r="K39" i="1"/>
  <c r="C39" i="1" s="1"/>
  <c r="J39" i="1"/>
  <c r="B39" i="1" s="1"/>
  <c r="E45" i="3" l="1"/>
  <c r="C44" i="3"/>
  <c r="H34" i="2"/>
  <c r="I34" i="2"/>
  <c r="M34" i="2"/>
  <c r="G34" i="2"/>
  <c r="J34" i="2" s="1"/>
  <c r="E40" i="1"/>
  <c r="F40" i="1" s="1"/>
  <c r="D40" i="1"/>
  <c r="G40" i="1"/>
  <c r="D45" i="3" l="1"/>
  <c r="F45" i="3"/>
  <c r="I45" i="3" s="1"/>
  <c r="J45" i="3" s="1"/>
  <c r="K34" i="2"/>
  <c r="L34" i="2"/>
  <c r="D34" i="2"/>
  <c r="C34" i="2"/>
  <c r="N34" i="2" s="1"/>
  <c r="H40" i="1"/>
  <c r="I40" i="1"/>
  <c r="G45" i="3" l="1"/>
  <c r="A34" i="2"/>
  <c r="B35" i="2" s="1"/>
  <c r="E35" i="2"/>
  <c r="F35" i="2"/>
  <c r="G35" i="2"/>
  <c r="H35" i="2"/>
  <c r="I35" i="2" s="1"/>
  <c r="J40" i="1"/>
  <c r="B40" i="1" s="1"/>
  <c r="K40" i="1"/>
  <c r="C40" i="1" s="1"/>
  <c r="H45" i="3" l="1"/>
  <c r="M38" i="3"/>
  <c r="J35" i="2"/>
  <c r="K35" i="2" s="1"/>
  <c r="C35" i="2" s="1"/>
  <c r="M35" i="2"/>
  <c r="D41" i="1"/>
  <c r="E41" i="1"/>
  <c r="F41" i="1" s="1"/>
  <c r="G41" i="1"/>
  <c r="K45" i="3" l="1"/>
  <c r="C45" i="3" s="1"/>
  <c r="B45" i="3"/>
  <c r="L35" i="2"/>
  <c r="N35" i="2"/>
  <c r="D35" i="2"/>
  <c r="I41" i="1"/>
  <c r="H41" i="1"/>
  <c r="E46" i="3" l="1"/>
  <c r="F46" i="3" s="1"/>
  <c r="I46" i="3" s="1"/>
  <c r="J46" i="3" s="1"/>
  <c r="D46" i="3"/>
  <c r="E36" i="2"/>
  <c r="F36" i="2"/>
  <c r="A35" i="2"/>
  <c r="J41" i="1"/>
  <c r="B41" i="1" s="1"/>
  <c r="K41" i="1"/>
  <c r="C41" i="1" s="1"/>
  <c r="G46" i="3" l="1"/>
  <c r="M39" i="3"/>
  <c r="G36" i="2"/>
  <c r="B36" i="2"/>
  <c r="H36" i="2"/>
  <c r="E42" i="1"/>
  <c r="G42" i="1" s="1"/>
  <c r="D42" i="1"/>
  <c r="F42" i="1"/>
  <c r="H46" i="3" l="1"/>
  <c r="I36" i="2"/>
  <c r="M36" i="2"/>
  <c r="J36" i="2"/>
  <c r="H42" i="1"/>
  <c r="I42" i="1"/>
  <c r="J42" i="1"/>
  <c r="B42" i="1" s="1"/>
  <c r="K46" i="3" l="1"/>
  <c r="C46" i="3" s="1"/>
  <c r="B46" i="3"/>
  <c r="L36" i="2"/>
  <c r="K36" i="2"/>
  <c r="C36" i="2"/>
  <c r="N36" i="2" s="1"/>
  <c r="A36" i="2" s="1"/>
  <c r="B37" i="2" s="1"/>
  <c r="D36" i="2"/>
  <c r="K42" i="1"/>
  <c r="C42" i="1" s="1"/>
  <c r="G47" i="3" l="1"/>
  <c r="E47" i="3"/>
  <c r="F47" i="3"/>
  <c r="I47" i="3" s="1"/>
  <c r="J47" i="3" s="1"/>
  <c r="H47" i="3"/>
  <c r="K47" i="3" s="1"/>
  <c r="D47" i="3"/>
  <c r="M40" i="3"/>
  <c r="M37" i="2"/>
  <c r="E37" i="2"/>
  <c r="F37" i="2"/>
  <c r="G37" i="2"/>
  <c r="H37" i="2"/>
  <c r="I37" i="2" s="1"/>
  <c r="E43" i="1"/>
  <c r="F43" i="1"/>
  <c r="D43" i="1"/>
  <c r="C47" i="3" l="1"/>
  <c r="B47" i="3"/>
  <c r="J37" i="2"/>
  <c r="K37" i="2" s="1"/>
  <c r="L37" i="2"/>
  <c r="D37" i="2" s="1"/>
  <c r="C37" i="2"/>
  <c r="N37" i="2" s="1"/>
  <c r="G43" i="1"/>
  <c r="H43" i="1" s="1"/>
  <c r="E48" i="3" l="1"/>
  <c r="F48" i="3"/>
  <c r="D48" i="3"/>
  <c r="G48" i="3" s="1"/>
  <c r="A37" i="2"/>
  <c r="B38" i="2" s="1"/>
  <c r="E38" i="2"/>
  <c r="F38" i="2"/>
  <c r="G38" i="2" s="1"/>
  <c r="I43" i="1"/>
  <c r="H48" i="3" l="1"/>
  <c r="K48" i="3" s="1"/>
  <c r="I48" i="3"/>
  <c r="J48" i="3" s="1"/>
  <c r="B48" i="3" s="1"/>
  <c r="H38" i="2"/>
  <c r="I38" i="2" s="1"/>
  <c r="J38" i="2"/>
  <c r="M38" i="2"/>
  <c r="K43" i="1"/>
  <c r="J43" i="1"/>
  <c r="B43" i="1" s="1"/>
  <c r="C43" i="1"/>
  <c r="E49" i="3" l="1"/>
  <c r="C48" i="3"/>
  <c r="M41" i="3"/>
  <c r="K38" i="2"/>
  <c r="C38" i="2" s="1"/>
  <c r="L38" i="2"/>
  <c r="D38" i="2" s="1"/>
  <c r="E44" i="1"/>
  <c r="F44" i="1" s="1"/>
  <c r="D44" i="1"/>
  <c r="G44" i="1" s="1"/>
  <c r="F49" i="3" l="1"/>
  <c r="I49" i="3" s="1"/>
  <c r="J49" i="3" s="1"/>
  <c r="D49" i="3"/>
  <c r="E39" i="2"/>
  <c r="F39" i="2"/>
  <c r="N38" i="2"/>
  <c r="I44" i="1"/>
  <c r="J44" i="1" s="1"/>
  <c r="H44" i="1"/>
  <c r="G49" i="3" l="1"/>
  <c r="A38" i="2"/>
  <c r="K44" i="1"/>
  <c r="C44" i="1" s="1"/>
  <c r="B44" i="1"/>
  <c r="H49" i="3" l="1"/>
  <c r="B39" i="2"/>
  <c r="G39" i="2"/>
  <c r="H39" i="2"/>
  <c r="J39" i="2" s="1"/>
  <c r="D45" i="1"/>
  <c r="E45" i="1"/>
  <c r="K49" i="3" l="1"/>
  <c r="C49" i="3" s="1"/>
  <c r="B49" i="3"/>
  <c r="M42" i="3"/>
  <c r="K39" i="2"/>
  <c r="I39" i="2"/>
  <c r="C39" i="2" s="1"/>
  <c r="M39" i="2"/>
  <c r="N39" i="2" s="1"/>
  <c r="G45" i="1"/>
  <c r="F45" i="1"/>
  <c r="E50" i="3" l="1"/>
  <c r="F50" i="3"/>
  <c r="D50" i="3"/>
  <c r="G50" i="3" s="1"/>
  <c r="A39" i="2"/>
  <c r="B40" i="2" s="1"/>
  <c r="L39" i="2"/>
  <c r="D39" i="2" s="1"/>
  <c r="H45" i="1"/>
  <c r="K45" i="1" s="1"/>
  <c r="I45" i="1"/>
  <c r="J45" i="1" s="1"/>
  <c r="C45" i="1"/>
  <c r="H50" i="3" l="1"/>
  <c r="K50" i="3" s="1"/>
  <c r="I50" i="3"/>
  <c r="J50" i="3" s="1"/>
  <c r="B50" i="3" s="1"/>
  <c r="F40" i="2"/>
  <c r="E40" i="2"/>
  <c r="M40" i="2"/>
  <c r="D46" i="1"/>
  <c r="B45" i="1"/>
  <c r="E51" i="3" l="1"/>
  <c r="C50" i="3"/>
  <c r="M43" i="3"/>
  <c r="H40" i="2"/>
  <c r="I40" i="2"/>
  <c r="G40" i="2"/>
  <c r="J40" i="2" s="1"/>
  <c r="E46" i="1"/>
  <c r="F51" i="3" l="1"/>
  <c r="I51" i="3" s="1"/>
  <c r="J51" i="3" s="1"/>
  <c r="D51" i="3"/>
  <c r="K40" i="2"/>
  <c r="C40" i="2" s="1"/>
  <c r="L40" i="2"/>
  <c r="D40" i="2" s="1"/>
  <c r="G46" i="1"/>
  <c r="F46" i="1"/>
  <c r="G51" i="3" l="1"/>
  <c r="N40" i="2"/>
  <c r="E41" i="2"/>
  <c r="F41" i="2"/>
  <c r="H46" i="1"/>
  <c r="I46" i="1"/>
  <c r="H51" i="3" l="1"/>
  <c r="A40" i="2"/>
  <c r="K46" i="1"/>
  <c r="C46" i="1" s="1"/>
  <c r="J46" i="1"/>
  <c r="B46" i="1" s="1"/>
  <c r="K51" i="3" l="1"/>
  <c r="C51" i="3" s="1"/>
  <c r="B51" i="3"/>
  <c r="M44" i="3"/>
  <c r="B41" i="2"/>
  <c r="G41" i="2"/>
  <c r="H41" i="2"/>
  <c r="I41" i="2" s="1"/>
  <c r="D47" i="1"/>
  <c r="E47" i="1"/>
  <c r="E52" i="3" l="1"/>
  <c r="F52" i="3"/>
  <c r="I52" i="3" s="1"/>
  <c r="J52" i="3" s="1"/>
  <c r="D52" i="3"/>
  <c r="G52" i="3" s="1"/>
  <c r="H52" i="3" s="1"/>
  <c r="K52" i="3" s="1"/>
  <c r="J41" i="2"/>
  <c r="M41" i="2"/>
  <c r="F47" i="1"/>
  <c r="G47" i="1"/>
  <c r="H47" i="1" s="1"/>
  <c r="C52" i="3" l="1"/>
  <c r="B52" i="3"/>
  <c r="K41" i="2"/>
  <c r="C41" i="2" s="1"/>
  <c r="L41" i="2"/>
  <c r="D41" i="2" s="1"/>
  <c r="I47" i="1"/>
  <c r="E53" i="3" l="1"/>
  <c r="D53" i="3"/>
  <c r="G53" i="3" s="1"/>
  <c r="H53" i="3" s="1"/>
  <c r="K53" i="3" s="1"/>
  <c r="F53" i="3"/>
  <c r="I53" i="3" s="1"/>
  <c r="J53" i="3" s="1"/>
  <c r="M45" i="3"/>
  <c r="F42" i="2"/>
  <c r="E42" i="2"/>
  <c r="N41" i="2"/>
  <c r="K47" i="1"/>
  <c r="C47" i="1" s="1"/>
  <c r="J47" i="1"/>
  <c r="B47" i="1" s="1"/>
  <c r="C53" i="3" l="1"/>
  <c r="B53" i="3"/>
  <c r="A41" i="2"/>
  <c r="D48" i="1"/>
  <c r="E48" i="1"/>
  <c r="C48" i="1" s="1"/>
  <c r="G48" i="1"/>
  <c r="F48" i="1"/>
  <c r="I48" i="1"/>
  <c r="J48" i="1" s="1"/>
  <c r="B48" i="1" s="1"/>
  <c r="H48" i="1"/>
  <c r="K48" i="1"/>
  <c r="E54" i="3" l="1"/>
  <c r="D54" i="3"/>
  <c r="G54" i="3" s="1"/>
  <c r="F54" i="3"/>
  <c r="I54" i="3" s="1"/>
  <c r="J54" i="3" s="1"/>
  <c r="B42" i="2"/>
  <c r="H42" i="2"/>
  <c r="I42" i="2" s="1"/>
  <c r="G42" i="2"/>
  <c r="D49" i="1"/>
  <c r="E49" i="1"/>
  <c r="G49" i="1"/>
  <c r="H49" i="1" s="1"/>
  <c r="F49" i="1"/>
  <c r="H54" i="3" l="1"/>
  <c r="K54" i="3" s="1"/>
  <c r="C54" i="3" s="1"/>
  <c r="B54" i="3"/>
  <c r="J42" i="2"/>
  <c r="M42" i="2"/>
  <c r="I49" i="1"/>
  <c r="J49" i="1" s="1"/>
  <c r="B49" i="1" s="1"/>
  <c r="D55" i="3" l="1"/>
  <c r="E55" i="3"/>
  <c r="F55" i="3" s="1"/>
  <c r="I55" i="3" s="1"/>
  <c r="J55" i="3" s="1"/>
  <c r="G55" i="3"/>
  <c r="H55" i="3" s="1"/>
  <c r="K55" i="3" s="1"/>
  <c r="M46" i="3"/>
  <c r="K42" i="2"/>
  <c r="C42" i="2" s="1"/>
  <c r="L42" i="2"/>
  <c r="D42" i="2"/>
  <c r="K49" i="1"/>
  <c r="C49" i="1" s="1"/>
  <c r="B55" i="3" l="1"/>
  <c r="C55" i="3"/>
  <c r="E43" i="2"/>
  <c r="F43" i="2"/>
  <c r="N42" i="2"/>
  <c r="D50" i="1"/>
  <c r="E50" i="1"/>
  <c r="G50" i="1"/>
  <c r="I50" i="1" s="1"/>
  <c r="F50" i="1"/>
  <c r="H50" i="1"/>
  <c r="D56" i="3" l="1"/>
  <c r="E56" i="3"/>
  <c r="A42" i="2"/>
  <c r="J50" i="1"/>
  <c r="B50" i="1" s="1"/>
  <c r="K50" i="1"/>
  <c r="C50" i="1"/>
  <c r="E51" i="1"/>
  <c r="G56" i="3" l="1"/>
  <c r="H56" i="3" s="1"/>
  <c r="K56" i="3" s="1"/>
  <c r="F56" i="3"/>
  <c r="I56" i="3" s="1"/>
  <c r="J56" i="3" s="1"/>
  <c r="B43" i="2"/>
  <c r="G43" i="2"/>
  <c r="H43" i="2"/>
  <c r="J43" i="2" s="1"/>
  <c r="I43" i="2"/>
  <c r="D51" i="1"/>
  <c r="F51" i="1"/>
  <c r="G51" i="1"/>
  <c r="B56" i="3" l="1"/>
  <c r="C56" i="3"/>
  <c r="M47" i="3"/>
  <c r="L43" i="2"/>
  <c r="D43" i="2" s="1"/>
  <c r="K43" i="2"/>
  <c r="C43" i="2" s="1"/>
  <c r="M43" i="2"/>
  <c r="H51" i="1"/>
  <c r="I51" i="1"/>
  <c r="D57" i="3" l="1"/>
  <c r="E57" i="3"/>
  <c r="G57" i="3"/>
  <c r="H57" i="3" s="1"/>
  <c r="K57" i="3" s="1"/>
  <c r="N43" i="2"/>
  <c r="A43" i="2"/>
  <c r="B44" i="2" s="1"/>
  <c r="E44" i="2"/>
  <c r="F44" i="2"/>
  <c r="K51" i="1"/>
  <c r="C51" i="1" s="1"/>
  <c r="J51" i="1"/>
  <c r="B51" i="1" s="1"/>
  <c r="F57" i="3" l="1"/>
  <c r="I57" i="3" s="1"/>
  <c r="J57" i="3" s="1"/>
  <c r="H44" i="2"/>
  <c r="I44" i="2" s="1"/>
  <c r="G44" i="2"/>
  <c r="M44" i="2"/>
  <c r="D52" i="1"/>
  <c r="E52" i="1"/>
  <c r="B57" i="3" l="1"/>
  <c r="C57" i="3"/>
  <c r="M48" i="3"/>
  <c r="J44" i="2"/>
  <c r="F52" i="1"/>
  <c r="G52" i="1"/>
  <c r="D58" i="3" l="1"/>
  <c r="E58" i="3"/>
  <c r="G58" i="3"/>
  <c r="H58" i="3" s="1"/>
  <c r="K58" i="3" s="1"/>
  <c r="K44" i="2"/>
  <c r="C44" i="2" s="1"/>
  <c r="L44" i="2"/>
  <c r="D44" i="2" s="1"/>
  <c r="I52" i="1"/>
  <c r="H52" i="1"/>
  <c r="F58" i="3" l="1"/>
  <c r="I58" i="3" s="1"/>
  <c r="J58" i="3" s="1"/>
  <c r="E45" i="2"/>
  <c r="F45" i="2"/>
  <c r="N44" i="2"/>
  <c r="J52" i="1"/>
  <c r="B52" i="1" s="1"/>
  <c r="K52" i="1"/>
  <c r="C52" i="1" s="1"/>
  <c r="B58" i="3" l="1"/>
  <c r="C58" i="3"/>
  <c r="A44" i="2"/>
  <c r="D53" i="1"/>
  <c r="E53" i="1"/>
  <c r="D59" i="3" l="1"/>
  <c r="E59" i="3"/>
  <c r="G59" i="3"/>
  <c r="H59" i="3" s="1"/>
  <c r="K59" i="3" s="1"/>
  <c r="M49" i="3"/>
  <c r="B45" i="2"/>
  <c r="G45" i="2"/>
  <c r="H45" i="2"/>
  <c r="J45" i="2" s="1"/>
  <c r="I45" i="2"/>
  <c r="F53" i="1"/>
  <c r="G53" i="1"/>
  <c r="F59" i="3" l="1"/>
  <c r="L45" i="2"/>
  <c r="D45" i="2"/>
  <c r="K45" i="2"/>
  <c r="C45" i="2"/>
  <c r="M45" i="2"/>
  <c r="H53" i="1"/>
  <c r="I53" i="1"/>
  <c r="I59" i="3" l="1"/>
  <c r="N45" i="2"/>
  <c r="A45" i="2"/>
  <c r="B46" i="2" s="1"/>
  <c r="F46" i="2"/>
  <c r="E46" i="2"/>
  <c r="K53" i="1"/>
  <c r="C53" i="1" s="1"/>
  <c r="J53" i="1"/>
  <c r="B53" i="1" s="1"/>
  <c r="J59" i="3" l="1"/>
  <c r="B59" i="3" s="1"/>
  <c r="C59" i="3"/>
  <c r="H46" i="2"/>
  <c r="I46" i="2"/>
  <c r="G46" i="2"/>
  <c r="M46" i="2"/>
  <c r="D54" i="1"/>
  <c r="E54" i="1"/>
  <c r="D60" i="3" l="1"/>
  <c r="G60" i="3"/>
  <c r="H60" i="3" s="1"/>
  <c r="K60" i="3" s="1"/>
  <c r="E60" i="3"/>
  <c r="F60" i="3" s="1"/>
  <c r="M50" i="3"/>
  <c r="J46" i="2"/>
  <c r="G54" i="1"/>
  <c r="F54" i="1"/>
  <c r="I60" i="3" l="1"/>
  <c r="J60" i="3" s="1"/>
  <c r="B60" i="3"/>
  <c r="C60" i="3"/>
  <c r="L46" i="2"/>
  <c r="K46" i="2"/>
  <c r="C46" i="2" s="1"/>
  <c r="D46" i="2"/>
  <c r="I54" i="1"/>
  <c r="H54" i="1"/>
  <c r="D61" i="3" l="1"/>
  <c r="G61" i="3"/>
  <c r="H61" i="3" s="1"/>
  <c r="K61" i="3" s="1"/>
  <c r="E61" i="3"/>
  <c r="M51" i="3"/>
  <c r="E47" i="2"/>
  <c r="F47" i="2"/>
  <c r="N46" i="2"/>
  <c r="J54" i="1"/>
  <c r="B54" i="1" s="1"/>
  <c r="K54" i="1"/>
  <c r="C54" i="1" s="1"/>
  <c r="F61" i="3" l="1"/>
  <c r="A46" i="2"/>
  <c r="D55" i="1"/>
  <c r="E55" i="1"/>
  <c r="I61" i="3" l="1"/>
  <c r="B47" i="2"/>
  <c r="G47" i="2"/>
  <c r="H47" i="2"/>
  <c r="J47" i="2" s="1"/>
  <c r="F55" i="1"/>
  <c r="G55" i="1"/>
  <c r="J61" i="3" l="1"/>
  <c r="B61" i="3" s="1"/>
  <c r="C61" i="3"/>
  <c r="I47" i="2"/>
  <c r="L47" i="2" s="1"/>
  <c r="D47" i="2" s="1"/>
  <c r="K47" i="2"/>
  <c r="C47" i="2" s="1"/>
  <c r="M47" i="2"/>
  <c r="I55" i="1"/>
  <c r="H55" i="1"/>
  <c r="D62" i="3" l="1"/>
  <c r="F62" i="3"/>
  <c r="I62" i="3"/>
  <c r="J62" i="3" s="1"/>
  <c r="G62" i="3"/>
  <c r="E62" i="3"/>
  <c r="N47" i="2"/>
  <c r="F48" i="2"/>
  <c r="E48" i="2"/>
  <c r="J55" i="1"/>
  <c r="B55" i="1" s="1"/>
  <c r="K55" i="1"/>
  <c r="C55" i="1" s="1"/>
  <c r="H62" i="3" l="1"/>
  <c r="M52" i="3"/>
  <c r="A47" i="2"/>
  <c r="D56" i="1"/>
  <c r="E56" i="1"/>
  <c r="K62" i="3" l="1"/>
  <c r="C62" i="3" s="1"/>
  <c r="B62" i="3"/>
  <c r="B48" i="2"/>
  <c r="H48" i="2"/>
  <c r="G48" i="2"/>
  <c r="F56" i="1"/>
  <c r="G56" i="1"/>
  <c r="E63" i="3" l="1"/>
  <c r="F63" i="3"/>
  <c r="I63" i="3" s="1"/>
  <c r="J63" i="3" s="1"/>
  <c r="D63" i="3"/>
  <c r="G63" i="3" s="1"/>
  <c r="J48" i="2"/>
  <c r="K48" i="2" s="1"/>
  <c r="I48" i="2"/>
  <c r="M48" i="2"/>
  <c r="H56" i="1"/>
  <c r="I56" i="1"/>
  <c r="H63" i="3" l="1"/>
  <c r="K63" i="3" s="1"/>
  <c r="C63" i="3"/>
  <c r="B63" i="3"/>
  <c r="C48" i="2"/>
  <c r="N48" i="2" s="1"/>
  <c r="A48" i="2" s="1"/>
  <c r="B49" i="2" s="1"/>
  <c r="L48" i="2"/>
  <c r="D48" i="2" s="1"/>
  <c r="K56" i="1"/>
  <c r="C56" i="1" s="1"/>
  <c r="J56" i="1"/>
  <c r="B56" i="1" s="1"/>
  <c r="E64" i="3" l="1"/>
  <c r="F64" i="3"/>
  <c r="I64" i="3" s="1"/>
  <c r="J64" i="3" s="1"/>
  <c r="D64" i="3"/>
  <c r="M53" i="3"/>
  <c r="E49" i="2"/>
  <c r="F49" i="2"/>
  <c r="H49" i="2" s="1"/>
  <c r="M49" i="2"/>
  <c r="D57" i="1"/>
  <c r="E57" i="1"/>
  <c r="G64" i="3" l="1"/>
  <c r="I49" i="2"/>
  <c r="G49" i="2"/>
  <c r="J49" i="2" s="1"/>
  <c r="G57" i="1"/>
  <c r="H57" i="1" s="1"/>
  <c r="F57" i="1"/>
  <c r="I57" i="1" s="1"/>
  <c r="H64" i="3" l="1"/>
  <c r="L49" i="2"/>
  <c r="D49" i="2"/>
  <c r="K49" i="2"/>
  <c r="C49" i="2" s="1"/>
  <c r="N49" i="2" s="1"/>
  <c r="A49" i="2" s="1"/>
  <c r="B50" i="2" s="1"/>
  <c r="E50" i="2"/>
  <c r="F50" i="2"/>
  <c r="K57" i="1"/>
  <c r="C57" i="1" s="1"/>
  <c r="J57" i="1"/>
  <c r="B57" i="1" s="1"/>
  <c r="K64" i="3" l="1"/>
  <c r="C64" i="3" s="1"/>
  <c r="B64" i="3"/>
  <c r="H50" i="2"/>
  <c r="G50" i="2"/>
  <c r="I50" i="2"/>
  <c r="J50" i="2"/>
  <c r="M50" i="2"/>
  <c r="D58" i="1"/>
  <c r="E58" i="1"/>
  <c r="E65" i="3" l="1"/>
  <c r="G65" i="3"/>
  <c r="H65" i="3"/>
  <c r="K65" i="3" s="1"/>
  <c r="F65" i="3"/>
  <c r="D65" i="3"/>
  <c r="M54" i="3"/>
  <c r="K50" i="2"/>
  <c r="C50" i="2" s="1"/>
  <c r="L50" i="2"/>
  <c r="D50" i="2" s="1"/>
  <c r="N50" i="2"/>
  <c r="F58" i="1"/>
  <c r="G58" i="1"/>
  <c r="I65" i="3" l="1"/>
  <c r="E51" i="2"/>
  <c r="F51" i="2"/>
  <c r="A50" i="2"/>
  <c r="B51" i="2" s="1"/>
  <c r="H58" i="1"/>
  <c r="I58" i="1"/>
  <c r="J65" i="3" l="1"/>
  <c r="B65" i="3" s="1"/>
  <c r="C65" i="3"/>
  <c r="H51" i="2"/>
  <c r="G51" i="2"/>
  <c r="M51" i="2"/>
  <c r="I51" i="2"/>
  <c r="K58" i="1"/>
  <c r="C58" i="1" s="1"/>
  <c r="J58" i="1"/>
  <c r="B58" i="1" s="1"/>
  <c r="D66" i="3" l="1"/>
  <c r="G66" i="3" s="1"/>
  <c r="H66" i="3" s="1"/>
  <c r="K66" i="3" s="1"/>
  <c r="E66" i="3"/>
  <c r="F66" i="3" s="1"/>
  <c r="J51" i="2"/>
  <c r="D59" i="1"/>
  <c r="E59" i="1"/>
  <c r="I66" i="3" l="1"/>
  <c r="J66" i="3" s="1"/>
  <c r="B66" i="3"/>
  <c r="C66" i="3"/>
  <c r="M55" i="3"/>
  <c r="L51" i="2"/>
  <c r="K51" i="2"/>
  <c r="C51" i="2" s="1"/>
  <c r="D51" i="2"/>
  <c r="F59" i="1"/>
  <c r="G59" i="1"/>
  <c r="D67" i="3" l="1"/>
  <c r="G67" i="3" s="1"/>
  <c r="H67" i="3" s="1"/>
  <c r="K67" i="3" s="1"/>
  <c r="E67" i="3"/>
  <c r="F67" i="3" s="1"/>
  <c r="N51" i="2"/>
  <c r="E52" i="2"/>
  <c r="F52" i="2"/>
  <c r="H59" i="1"/>
  <c r="I59" i="1"/>
  <c r="I67" i="3" l="1"/>
  <c r="J67" i="3" s="1"/>
  <c r="B67" i="3"/>
  <c r="C67" i="3"/>
  <c r="A51" i="2"/>
  <c r="K59" i="1"/>
  <c r="C59" i="1" s="1"/>
  <c r="J59" i="1"/>
  <c r="B59" i="1" s="1"/>
  <c r="D68" i="3" l="1"/>
  <c r="H68" i="3"/>
  <c r="K68" i="3"/>
  <c r="E68" i="3"/>
  <c r="F68" i="3" s="1"/>
  <c r="G68" i="3"/>
  <c r="M56" i="3"/>
  <c r="B52" i="2"/>
  <c r="H52" i="2"/>
  <c r="I52" i="2" s="1"/>
  <c r="G52" i="2"/>
  <c r="J52" i="2"/>
  <c r="K52" i="2" s="1"/>
  <c r="D60" i="1"/>
  <c r="E60" i="1"/>
  <c r="I68" i="3" l="1"/>
  <c r="J68" i="3" s="1"/>
  <c r="B68" i="3"/>
  <c r="C68" i="3"/>
  <c r="L52" i="2"/>
  <c r="D52" i="2" s="1"/>
  <c r="E53" i="2" s="1"/>
  <c r="C52" i="2"/>
  <c r="M52" i="2"/>
  <c r="N52" i="2" s="1"/>
  <c r="F60" i="1"/>
  <c r="G60" i="1"/>
  <c r="E69" i="3" l="1"/>
  <c r="F69" i="3" s="1"/>
  <c r="I69" i="3" s="1"/>
  <c r="J69" i="3" s="1"/>
  <c r="D69" i="3"/>
  <c r="A52" i="2"/>
  <c r="F53" i="2"/>
  <c r="H60" i="1"/>
  <c r="I60" i="1"/>
  <c r="G69" i="3" l="1"/>
  <c r="B53" i="2"/>
  <c r="H53" i="2"/>
  <c r="G53" i="2"/>
  <c r="J60" i="1"/>
  <c r="B60" i="1" s="1"/>
  <c r="K60" i="1"/>
  <c r="C60" i="1" s="1"/>
  <c r="H69" i="3" l="1"/>
  <c r="M57" i="3"/>
  <c r="J53" i="2"/>
  <c r="I53" i="2"/>
  <c r="M53" i="2"/>
  <c r="D61" i="1"/>
  <c r="E61" i="1"/>
  <c r="K69" i="3" l="1"/>
  <c r="C69" i="3" s="1"/>
  <c r="B69" i="3"/>
  <c r="L53" i="2"/>
  <c r="D53" i="2" s="1"/>
  <c r="K53" i="2"/>
  <c r="C53" i="2" s="1"/>
  <c r="F61" i="1"/>
  <c r="G61" i="1"/>
  <c r="E70" i="3" l="1"/>
  <c r="I70" i="3"/>
  <c r="J70" i="3" s="1"/>
  <c r="D70" i="3"/>
  <c r="F70" i="3"/>
  <c r="N53" i="2"/>
  <c r="E54" i="2"/>
  <c r="F54" i="2"/>
  <c r="H61" i="1"/>
  <c r="I61" i="1"/>
  <c r="G70" i="3" l="1"/>
  <c r="A53" i="2"/>
  <c r="J61" i="1"/>
  <c r="B61" i="1" s="1"/>
  <c r="K61" i="1"/>
  <c r="C61" i="1" s="1"/>
  <c r="H70" i="3" l="1"/>
  <c r="M58" i="3"/>
  <c r="B54" i="2"/>
  <c r="H54" i="2"/>
  <c r="I54" i="2" s="1"/>
  <c r="G54" i="2"/>
  <c r="D62" i="1"/>
  <c r="E62" i="1"/>
  <c r="K70" i="3" l="1"/>
  <c r="C70" i="3" s="1"/>
  <c r="B70" i="3"/>
  <c r="J54" i="2"/>
  <c r="K54" i="2" s="1"/>
  <c r="C54" i="2" s="1"/>
  <c r="M54" i="2"/>
  <c r="F62" i="1"/>
  <c r="G62" i="1"/>
  <c r="E71" i="3" l="1"/>
  <c r="G71" i="3"/>
  <c r="I71" i="3"/>
  <c r="J71" i="3" s="1"/>
  <c r="H71" i="3"/>
  <c r="K71" i="3" s="1"/>
  <c r="D71" i="3"/>
  <c r="B71" i="3" s="1"/>
  <c r="F71" i="3"/>
  <c r="N54" i="2"/>
  <c r="A54" i="2" s="1"/>
  <c r="L54" i="2"/>
  <c r="D54" i="2" s="1"/>
  <c r="E55" i="2" s="1"/>
  <c r="H62" i="1"/>
  <c r="I62" i="1"/>
  <c r="E72" i="3" l="1"/>
  <c r="C71" i="3"/>
  <c r="F55" i="2"/>
  <c r="H55" i="2"/>
  <c r="G55" i="2"/>
  <c r="J55" i="2" s="1"/>
  <c r="I55" i="2"/>
  <c r="B55" i="2"/>
  <c r="J62" i="1"/>
  <c r="B62" i="1" s="1"/>
  <c r="K62" i="1"/>
  <c r="C62" i="1" s="1"/>
  <c r="D72" i="3" l="1"/>
  <c r="F72" i="3"/>
  <c r="I72" i="3" s="1"/>
  <c r="J72" i="3" s="1"/>
  <c r="M59" i="3"/>
  <c r="K55" i="2"/>
  <c r="C55" i="2" s="1"/>
  <c r="L55" i="2"/>
  <c r="D55" i="2" s="1"/>
  <c r="M55" i="2"/>
  <c r="D63" i="1"/>
  <c r="E63" i="1"/>
  <c r="G72" i="3" l="1"/>
  <c r="N55" i="2"/>
  <c r="E56" i="2"/>
  <c r="F56" i="2"/>
  <c r="A55" i="2"/>
  <c r="F63" i="1"/>
  <c r="G63" i="1"/>
  <c r="H72" i="3" l="1"/>
  <c r="G56" i="2"/>
  <c r="B56" i="2"/>
  <c r="H56" i="2"/>
  <c r="I56" i="2" s="1"/>
  <c r="H63" i="1"/>
  <c r="I63" i="1"/>
  <c r="K72" i="3" l="1"/>
  <c r="C72" i="3" s="1"/>
  <c r="B72" i="3"/>
  <c r="M60" i="3"/>
  <c r="J56" i="2"/>
  <c r="K56" i="2" s="1"/>
  <c r="C56" i="2" s="1"/>
  <c r="M56" i="2"/>
  <c r="J63" i="1"/>
  <c r="B63" i="1" s="1"/>
  <c r="K63" i="1"/>
  <c r="C63" i="1" s="1"/>
  <c r="E73" i="3" l="1"/>
  <c r="F73" i="3" s="1"/>
  <c r="I73" i="3" s="1"/>
  <c r="J73" i="3" s="1"/>
  <c r="D73" i="3"/>
  <c r="G73" i="3" s="1"/>
  <c r="N56" i="2"/>
  <c r="L56" i="2"/>
  <c r="D56" i="2" s="1"/>
  <c r="E57" i="2" s="1"/>
  <c r="A56" i="2"/>
  <c r="B57" i="2" s="1"/>
  <c r="F57" i="2"/>
  <c r="D64" i="1"/>
  <c r="E64" i="1"/>
  <c r="H73" i="3" l="1"/>
  <c r="K73" i="3" s="1"/>
  <c r="C73" i="3" s="1"/>
  <c r="B73" i="3"/>
  <c r="G57" i="2"/>
  <c r="H57" i="2"/>
  <c r="I57" i="2" s="1"/>
  <c r="J57" i="2"/>
  <c r="M57" i="2"/>
  <c r="F64" i="1"/>
  <c r="G64" i="1"/>
  <c r="D74" i="3" l="1"/>
  <c r="F74" i="3"/>
  <c r="H74" i="3"/>
  <c r="I74" i="3"/>
  <c r="J74" i="3" s="1"/>
  <c r="B74" i="3" s="1"/>
  <c r="K74" i="3"/>
  <c r="E74" i="3"/>
  <c r="G74" i="3"/>
  <c r="C74" i="3" s="1"/>
  <c r="M61" i="3"/>
  <c r="K57" i="2"/>
  <c r="C57" i="2" s="1"/>
  <c r="L57" i="2"/>
  <c r="D57" i="2"/>
  <c r="H64" i="1"/>
  <c r="I64" i="1"/>
  <c r="D75" i="3" l="1"/>
  <c r="G75" i="3"/>
  <c r="E75" i="3"/>
  <c r="F75" i="3" s="1"/>
  <c r="F58" i="2"/>
  <c r="E58" i="2"/>
  <c r="N57" i="2"/>
  <c r="K64" i="1"/>
  <c r="C64" i="1" s="1"/>
  <c r="J64" i="1"/>
  <c r="B64" i="1" s="1"/>
  <c r="I75" i="3" l="1"/>
  <c r="J75" i="3" s="1"/>
  <c r="C75" i="3"/>
  <c r="H75" i="3"/>
  <c r="K75" i="3" s="1"/>
  <c r="A57" i="2"/>
  <c r="D65" i="1"/>
  <c r="E65" i="1"/>
  <c r="D76" i="3" l="1"/>
  <c r="B75" i="3"/>
  <c r="M62" i="3"/>
  <c r="B58" i="2"/>
  <c r="G58" i="2"/>
  <c r="H58" i="2"/>
  <c r="I58" i="2" s="1"/>
  <c r="F65" i="1"/>
  <c r="G65" i="1"/>
  <c r="E76" i="3" l="1"/>
  <c r="G76" i="3"/>
  <c r="H76" i="3" s="1"/>
  <c r="K76" i="3" s="1"/>
  <c r="J58" i="2"/>
  <c r="K58" i="2"/>
  <c r="L58" i="2"/>
  <c r="D58" i="2"/>
  <c r="C58" i="2"/>
  <c r="M58" i="2"/>
  <c r="H65" i="1"/>
  <c r="I65" i="1"/>
  <c r="F76" i="3" l="1"/>
  <c r="N58" i="2"/>
  <c r="A58" i="2" s="1"/>
  <c r="B59" i="2" s="1"/>
  <c r="E59" i="2"/>
  <c r="F59" i="2"/>
  <c r="K65" i="1"/>
  <c r="C65" i="1" s="1"/>
  <c r="J65" i="1"/>
  <c r="B65" i="1" s="1"/>
  <c r="I76" i="3" l="1"/>
  <c r="G59" i="2"/>
  <c r="H59" i="2"/>
  <c r="I59" i="2" s="1"/>
  <c r="J59" i="2"/>
  <c r="K59" i="2" s="1"/>
  <c r="C59" i="2" s="1"/>
  <c r="M59" i="2"/>
  <c r="D66" i="1"/>
  <c r="E66" i="1"/>
  <c r="J76" i="3" l="1"/>
  <c r="B76" i="3" s="1"/>
  <c r="C76" i="3"/>
  <c r="M63" i="3"/>
  <c r="L59" i="2"/>
  <c r="D59" i="2" s="1"/>
  <c r="E60" i="2" s="1"/>
  <c r="N59" i="2"/>
  <c r="F66" i="1"/>
  <c r="G66" i="1"/>
  <c r="F77" i="3" l="1"/>
  <c r="D77" i="3"/>
  <c r="G77" i="3" s="1"/>
  <c r="I77" i="3"/>
  <c r="J77" i="3" s="1"/>
  <c r="E77" i="3"/>
  <c r="F60" i="2"/>
  <c r="A59" i="2"/>
  <c r="H66" i="1"/>
  <c r="I66" i="1"/>
  <c r="J66" i="1" s="1"/>
  <c r="B66" i="1" s="1"/>
  <c r="H77" i="3" l="1"/>
  <c r="B60" i="2"/>
  <c r="G60" i="2"/>
  <c r="H60" i="2"/>
  <c r="I60" i="2" s="1"/>
  <c r="K66" i="1"/>
  <c r="C66" i="1" s="1"/>
  <c r="K77" i="3" l="1"/>
  <c r="C77" i="3" s="1"/>
  <c r="B77" i="3"/>
  <c r="M64" i="3"/>
  <c r="J60" i="2"/>
  <c r="K60" i="2" s="1"/>
  <c r="C60" i="2"/>
  <c r="M60" i="2"/>
  <c r="D67" i="1"/>
  <c r="E67" i="1"/>
  <c r="G67" i="1"/>
  <c r="H67" i="1" s="1"/>
  <c r="F67" i="1"/>
  <c r="I67" i="1" s="1"/>
  <c r="E78" i="3" l="1"/>
  <c r="G78" i="3"/>
  <c r="H78" i="3" s="1"/>
  <c r="K78" i="3" s="1"/>
  <c r="F78" i="3"/>
  <c r="D78" i="3"/>
  <c r="N60" i="2"/>
  <c r="L60" i="2"/>
  <c r="D60" i="2" s="1"/>
  <c r="E61" i="2" s="1"/>
  <c r="A60" i="2"/>
  <c r="B61" i="2" s="1"/>
  <c r="F61" i="2"/>
  <c r="K67" i="1"/>
  <c r="C67" i="1" s="1"/>
  <c r="J67" i="1"/>
  <c r="B67" i="1" s="1"/>
  <c r="I78" i="3" l="1"/>
  <c r="H61" i="2"/>
  <c r="G61" i="2"/>
  <c r="I61" i="2"/>
  <c r="M61" i="2"/>
  <c r="D68" i="1"/>
  <c r="E68" i="1"/>
  <c r="J78" i="3" l="1"/>
  <c r="B78" i="3" s="1"/>
  <c r="C78" i="3"/>
  <c r="J61" i="2"/>
  <c r="K61" i="2" s="1"/>
  <c r="C61" i="2"/>
  <c r="G68" i="1"/>
  <c r="H68" i="1" s="1"/>
  <c r="F68" i="1"/>
  <c r="I68" i="1" s="1"/>
  <c r="D79" i="3" l="1"/>
  <c r="G79" i="3" s="1"/>
  <c r="H79" i="3" s="1"/>
  <c r="K79" i="3" s="1"/>
  <c r="E79" i="3"/>
  <c r="M65" i="3"/>
  <c r="L61" i="2"/>
  <c r="D61" i="2" s="1"/>
  <c r="E62" i="2" s="1"/>
  <c r="N61" i="2"/>
  <c r="K68" i="1"/>
  <c r="C68" i="1" s="1"/>
  <c r="J68" i="1"/>
  <c r="B68" i="1" s="1"/>
  <c r="F79" i="3" l="1"/>
  <c r="F62" i="2"/>
  <c r="A61" i="2"/>
  <c r="D69" i="1"/>
  <c r="E69" i="1"/>
  <c r="I79" i="3" l="1"/>
  <c r="B62" i="2"/>
  <c r="G62" i="2"/>
  <c r="H62" i="2"/>
  <c r="J62" i="2" s="1"/>
  <c r="G69" i="1"/>
  <c r="H69" i="1" s="1"/>
  <c r="F69" i="1"/>
  <c r="J79" i="3" l="1"/>
  <c r="B79" i="3" s="1"/>
  <c r="C79" i="3"/>
  <c r="I62" i="2"/>
  <c r="L62" i="2" s="1"/>
  <c r="D62" i="2" s="1"/>
  <c r="K62" i="2"/>
  <c r="M62" i="2"/>
  <c r="I69" i="1"/>
  <c r="D80" i="3" l="1"/>
  <c r="F80" i="3"/>
  <c r="I80" i="3" s="1"/>
  <c r="J80" i="3" s="1"/>
  <c r="G80" i="3"/>
  <c r="E80" i="3"/>
  <c r="M66" i="3"/>
  <c r="E63" i="2"/>
  <c r="C62" i="2"/>
  <c r="F63" i="2" s="1"/>
  <c r="J69" i="1"/>
  <c r="B69" i="1" s="1"/>
  <c r="K69" i="1"/>
  <c r="C69" i="1" s="1"/>
  <c r="H80" i="3" l="1"/>
  <c r="N62" i="2"/>
  <c r="D70" i="1"/>
  <c r="E70" i="1"/>
  <c r="K80" i="3" l="1"/>
  <c r="C80" i="3" s="1"/>
  <c r="B80" i="3"/>
  <c r="A62" i="2"/>
  <c r="F70" i="1"/>
  <c r="G70" i="1"/>
  <c r="E81" i="3" l="1"/>
  <c r="D81" i="3"/>
  <c r="G81" i="3" s="1"/>
  <c r="H81" i="3" s="1"/>
  <c r="K81" i="3" s="1"/>
  <c r="B63" i="2"/>
  <c r="H63" i="2"/>
  <c r="G63" i="2"/>
  <c r="I63" i="2"/>
  <c r="H70" i="1"/>
  <c r="I70" i="1"/>
  <c r="F81" i="3" l="1"/>
  <c r="I81" i="3" s="1"/>
  <c r="J81" i="3" s="1"/>
  <c r="M67" i="3"/>
  <c r="J63" i="2"/>
  <c r="K63" i="2" s="1"/>
  <c r="C63" i="2" s="1"/>
  <c r="L63" i="2"/>
  <c r="D63" i="2" s="1"/>
  <c r="M63" i="2"/>
  <c r="J70" i="1"/>
  <c r="B70" i="1" s="1"/>
  <c r="K70" i="1"/>
  <c r="C70" i="1" s="1"/>
  <c r="B81" i="3" l="1"/>
  <c r="C81" i="3"/>
  <c r="N63" i="2"/>
  <c r="E64" i="2"/>
  <c r="F64" i="2"/>
  <c r="D71" i="1"/>
  <c r="E71" i="1"/>
  <c r="D82" i="3" l="1"/>
  <c r="H82" i="3"/>
  <c r="F82" i="3"/>
  <c r="I82" i="3"/>
  <c r="J82" i="3" s="1"/>
  <c r="B82" i="3" s="1"/>
  <c r="K82" i="3"/>
  <c r="E82" i="3"/>
  <c r="G82" i="3"/>
  <c r="A63" i="2"/>
  <c r="F71" i="1"/>
  <c r="G71" i="1"/>
  <c r="E83" i="3" l="1"/>
  <c r="C82" i="3"/>
  <c r="B64" i="2"/>
  <c r="G64" i="2"/>
  <c r="H64" i="2"/>
  <c r="I64" i="2" s="1"/>
  <c r="H71" i="1"/>
  <c r="I71" i="1"/>
  <c r="F83" i="3" l="1"/>
  <c r="I83" i="3" s="1"/>
  <c r="J83" i="3"/>
  <c r="D83" i="3"/>
  <c r="M68" i="3"/>
  <c r="J64" i="2"/>
  <c r="M64" i="2"/>
  <c r="J71" i="1"/>
  <c r="B71" i="1" s="1"/>
  <c r="K71" i="1"/>
  <c r="C71" i="1" s="1"/>
  <c r="G83" i="3" l="1"/>
  <c r="L64" i="2"/>
  <c r="D64" i="2" s="1"/>
  <c r="K64" i="2"/>
  <c r="C64" i="2" s="1"/>
  <c r="D72" i="1"/>
  <c r="E72" i="1"/>
  <c r="H83" i="3" l="1"/>
  <c r="E65" i="2"/>
  <c r="F65" i="2"/>
  <c r="N64" i="2"/>
  <c r="G72" i="1"/>
  <c r="F72" i="1"/>
  <c r="K83" i="3" l="1"/>
  <c r="C83" i="3" s="1"/>
  <c r="B83" i="3"/>
  <c r="M69" i="3"/>
  <c r="A64" i="2"/>
  <c r="I72" i="1"/>
  <c r="H72" i="1"/>
  <c r="E84" i="3" l="1"/>
  <c r="G84" i="3"/>
  <c r="H84" i="3" s="1"/>
  <c r="K84" i="3" s="1"/>
  <c r="F84" i="3"/>
  <c r="I84" i="3" s="1"/>
  <c r="D84" i="3"/>
  <c r="B65" i="2"/>
  <c r="G65" i="2"/>
  <c r="H65" i="2"/>
  <c r="J65" i="2" s="1"/>
  <c r="K72" i="1"/>
  <c r="C72" i="1" s="1"/>
  <c r="J72" i="1"/>
  <c r="B72" i="1" s="1"/>
  <c r="J84" i="3" l="1"/>
  <c r="C84" i="3"/>
  <c r="B84" i="3"/>
  <c r="K65" i="2"/>
  <c r="I65" i="2"/>
  <c r="L65" i="2" s="1"/>
  <c r="D65" i="2" s="1"/>
  <c r="M65" i="2"/>
  <c r="D73" i="1"/>
  <c r="E73" i="1"/>
  <c r="E85" i="3" l="1"/>
  <c r="F85" i="3" s="1"/>
  <c r="I85" i="3" s="1"/>
  <c r="J85" i="3" s="1"/>
  <c r="D85" i="3"/>
  <c r="E66" i="2"/>
  <c r="C65" i="2"/>
  <c r="F66" i="2" s="1"/>
  <c r="G73" i="1"/>
  <c r="F73" i="1"/>
  <c r="G85" i="3" l="1"/>
  <c r="M70" i="3"/>
  <c r="N65" i="2"/>
  <c r="I73" i="1"/>
  <c r="H73" i="1"/>
  <c r="H85" i="3" l="1"/>
  <c r="A65" i="2"/>
  <c r="K73" i="1"/>
  <c r="C73" i="1" s="1"/>
  <c r="J73" i="1"/>
  <c r="B73" i="1" s="1"/>
  <c r="K85" i="3" l="1"/>
  <c r="C85" i="3" s="1"/>
  <c r="B85" i="3"/>
  <c r="B66" i="2"/>
  <c r="G66" i="2"/>
  <c r="H66" i="2"/>
  <c r="I66" i="2"/>
  <c r="J66" i="2"/>
  <c r="K66" i="2" s="1"/>
  <c r="D74" i="1"/>
  <c r="E74" i="1"/>
  <c r="E86" i="3" l="1"/>
  <c r="I86" i="3"/>
  <c r="G86" i="3"/>
  <c r="H86" i="3" s="1"/>
  <c r="J86" i="3"/>
  <c r="F86" i="3"/>
  <c r="D86" i="3"/>
  <c r="C66" i="2"/>
  <c r="L66" i="2"/>
  <c r="D66" i="2" s="1"/>
  <c r="M66" i="2"/>
  <c r="F74" i="1"/>
  <c r="G74" i="1"/>
  <c r="K86" i="3" l="1"/>
  <c r="C86" i="3" s="1"/>
  <c r="B86" i="3"/>
  <c r="M71" i="3"/>
  <c r="N66" i="2"/>
  <c r="E67" i="2"/>
  <c r="F67" i="2"/>
  <c r="I74" i="1"/>
  <c r="H74" i="1"/>
  <c r="E87" i="3" l="1"/>
  <c r="F87" i="3" s="1"/>
  <c r="I87" i="3" s="1"/>
  <c r="J87" i="3" s="1"/>
  <c r="G87" i="3"/>
  <c r="H87" i="3" s="1"/>
  <c r="K87" i="3" s="1"/>
  <c r="D87" i="3"/>
  <c r="B87" i="3" s="1"/>
  <c r="A66" i="2"/>
  <c r="J74" i="1"/>
  <c r="B74" i="1" s="1"/>
  <c r="K74" i="1"/>
  <c r="C74" i="1" s="1"/>
  <c r="E88" i="3" l="1"/>
  <c r="C87" i="3"/>
  <c r="B67" i="2"/>
  <c r="H67" i="2"/>
  <c r="G67" i="2"/>
  <c r="D75" i="1"/>
  <c r="E75" i="1"/>
  <c r="F88" i="3" l="1"/>
  <c r="I88" i="3" s="1"/>
  <c r="J88" i="3" s="1"/>
  <c r="D88" i="3"/>
  <c r="M72" i="3"/>
  <c r="J67" i="2"/>
  <c r="K67" i="2"/>
  <c r="I67" i="2"/>
  <c r="M67" i="2"/>
  <c r="F75" i="1"/>
  <c r="G75" i="1"/>
  <c r="G88" i="3" l="1"/>
  <c r="C67" i="2"/>
  <c r="N67" i="2"/>
  <c r="L67" i="2"/>
  <c r="D67" i="2" s="1"/>
  <c r="H75" i="1"/>
  <c r="I75" i="1"/>
  <c r="H88" i="3" l="1"/>
  <c r="E68" i="2"/>
  <c r="F68" i="2"/>
  <c r="A67" i="2"/>
  <c r="J75" i="1"/>
  <c r="B75" i="1" s="1"/>
  <c r="K75" i="1"/>
  <c r="C75" i="1" s="1"/>
  <c r="K88" i="3" l="1"/>
  <c r="C88" i="3" s="1"/>
  <c r="B88" i="3"/>
  <c r="B68" i="2"/>
  <c r="H68" i="2"/>
  <c r="G68" i="2"/>
  <c r="D76" i="1"/>
  <c r="E76" i="1"/>
  <c r="E89" i="3" l="1"/>
  <c r="D89" i="3"/>
  <c r="G89" i="3" s="1"/>
  <c r="H89" i="3" s="1"/>
  <c r="K89" i="3" s="1"/>
  <c r="F89" i="3"/>
  <c r="I89" i="3" s="1"/>
  <c r="J89" i="3" s="1"/>
  <c r="M73" i="3"/>
  <c r="J68" i="2"/>
  <c r="K68" i="2"/>
  <c r="I68" i="2"/>
  <c r="C68" i="2" s="1"/>
  <c r="M68" i="2"/>
  <c r="F76" i="1"/>
  <c r="G76" i="1"/>
  <c r="C89" i="3" l="1"/>
  <c r="B89" i="3"/>
  <c r="N68" i="2"/>
  <c r="L68" i="2"/>
  <c r="D68" i="2" s="1"/>
  <c r="H76" i="1"/>
  <c r="I76" i="1"/>
  <c r="G90" i="3" l="1"/>
  <c r="E90" i="3"/>
  <c r="F90" i="3"/>
  <c r="I90" i="3" s="1"/>
  <c r="J90" i="3" s="1"/>
  <c r="H90" i="3"/>
  <c r="K90" i="3" s="1"/>
  <c r="D90" i="3"/>
  <c r="E69" i="2"/>
  <c r="F69" i="2"/>
  <c r="A68" i="2"/>
  <c r="K76" i="1"/>
  <c r="C76" i="1" s="1"/>
  <c r="J76" i="1"/>
  <c r="B76" i="1" s="1"/>
  <c r="C90" i="3" l="1"/>
  <c r="B90" i="3"/>
  <c r="H69" i="2"/>
  <c r="I69" i="2" s="1"/>
  <c r="B69" i="2"/>
  <c r="G69" i="2"/>
  <c r="D77" i="1"/>
  <c r="E77" i="1"/>
  <c r="E91" i="3" l="1"/>
  <c r="D91" i="3"/>
  <c r="G91" i="3" s="1"/>
  <c r="F91" i="3"/>
  <c r="I91" i="3" s="1"/>
  <c r="J91" i="3" s="1"/>
  <c r="M74" i="3"/>
  <c r="J69" i="2"/>
  <c r="L69" i="2"/>
  <c r="D69" i="2"/>
  <c r="K69" i="2"/>
  <c r="C69" i="2"/>
  <c r="M69" i="2"/>
  <c r="N69" i="2" s="1"/>
  <c r="F77" i="1"/>
  <c r="G77" i="1"/>
  <c r="H91" i="3" l="1"/>
  <c r="K91" i="3" s="1"/>
  <c r="C91" i="3" s="1"/>
  <c r="B91" i="3"/>
  <c r="A69" i="2"/>
  <c r="B70" i="2" s="1"/>
  <c r="E70" i="2"/>
  <c r="F70" i="2"/>
  <c r="G70" i="2" s="1"/>
  <c r="H77" i="1"/>
  <c r="I77" i="1"/>
  <c r="J77" i="1" s="1"/>
  <c r="B77" i="1"/>
  <c r="H70" i="2" l="1"/>
  <c r="M70" i="2"/>
  <c r="K77" i="1"/>
  <c r="C77" i="1" s="1"/>
  <c r="I70" i="2" l="1"/>
  <c r="J70" i="2"/>
  <c r="D78" i="1"/>
  <c r="E78" i="1"/>
  <c r="F78" i="1"/>
  <c r="G78" i="1"/>
  <c r="M75" i="3" l="1"/>
  <c r="K70" i="2"/>
  <c r="L70" i="2"/>
  <c r="D70" i="2" s="1"/>
  <c r="C70" i="2"/>
  <c r="N70" i="2" s="1"/>
  <c r="A70" i="2" s="1"/>
  <c r="H78" i="1"/>
  <c r="I78" i="1"/>
  <c r="F71" i="2" l="1"/>
  <c r="E71" i="2"/>
  <c r="B71" i="2"/>
  <c r="H71" i="2"/>
  <c r="I71" i="2" s="1"/>
  <c r="G71" i="2"/>
  <c r="K78" i="1"/>
  <c r="C78" i="1" s="1"/>
  <c r="J78" i="1"/>
  <c r="B78" i="1" s="1"/>
  <c r="J71" i="2" l="1"/>
  <c r="M71" i="2"/>
  <c r="D79" i="1"/>
  <c r="E79" i="1"/>
  <c r="K71" i="2" l="1"/>
  <c r="C71" i="2" s="1"/>
  <c r="L71" i="2"/>
  <c r="D71" i="2" s="1"/>
  <c r="G79" i="1"/>
  <c r="H79" i="1" s="1"/>
  <c r="F79" i="1"/>
  <c r="M76" i="3" l="1"/>
  <c r="E72" i="2"/>
  <c r="F72" i="2"/>
  <c r="N71" i="2"/>
  <c r="I79" i="1"/>
  <c r="A71" i="2" l="1"/>
  <c r="J79" i="1"/>
  <c r="B79" i="1" s="1"/>
  <c r="K79" i="1"/>
  <c r="B72" i="2" l="1"/>
  <c r="G72" i="2"/>
  <c r="H72" i="2"/>
  <c r="I72" i="2"/>
  <c r="J72" i="2"/>
  <c r="L72" i="2" s="1"/>
  <c r="C79" i="1"/>
  <c r="E80" i="1"/>
  <c r="M77" i="3" l="1"/>
  <c r="D72" i="2"/>
  <c r="K72" i="2"/>
  <c r="C72" i="2" s="1"/>
  <c r="M72" i="2"/>
  <c r="D80" i="1"/>
  <c r="G80" i="1"/>
  <c r="F80" i="1"/>
  <c r="N72" i="2" l="1"/>
  <c r="E73" i="2"/>
  <c r="F73" i="2"/>
  <c r="I80" i="1"/>
  <c r="H80" i="1"/>
  <c r="A72" i="2" l="1"/>
  <c r="J80" i="1"/>
  <c r="B80" i="1" s="1"/>
  <c r="K80" i="1"/>
  <c r="C80" i="1" s="1"/>
  <c r="B73" i="2" l="1"/>
  <c r="G73" i="2"/>
  <c r="H73" i="2"/>
  <c r="I73" i="2" s="1"/>
  <c r="D81" i="1"/>
  <c r="E81" i="1"/>
  <c r="M78" i="3" l="1"/>
  <c r="J73" i="2"/>
  <c r="M73" i="2"/>
  <c r="G81" i="1"/>
  <c r="F81" i="1"/>
  <c r="K73" i="2" l="1"/>
  <c r="C73" i="2" s="1"/>
  <c r="N73" i="2" s="1"/>
  <c r="A73" i="2" s="1"/>
  <c r="L73" i="2"/>
  <c r="D73" i="2" s="1"/>
  <c r="E74" i="2" s="1"/>
  <c r="I81" i="1"/>
  <c r="H81" i="1"/>
  <c r="F74" i="2" l="1"/>
  <c r="B74" i="2"/>
  <c r="H74" i="2"/>
  <c r="I74" i="2" s="1"/>
  <c r="G74" i="2"/>
  <c r="J74" i="2"/>
  <c r="M74" i="2"/>
  <c r="J81" i="1"/>
  <c r="B81" i="1" s="1"/>
  <c r="K81" i="1"/>
  <c r="C81" i="1" s="1"/>
  <c r="K74" i="2" l="1"/>
  <c r="C74" i="2" s="1"/>
  <c r="L74" i="2"/>
  <c r="D74" i="2"/>
  <c r="D82" i="1"/>
  <c r="E82" i="1"/>
  <c r="M79" i="3" l="1"/>
  <c r="E75" i="2"/>
  <c r="F75" i="2"/>
  <c r="N74" i="2"/>
  <c r="F82" i="1"/>
  <c r="G82" i="1"/>
  <c r="A74" i="2" l="1"/>
  <c r="H82" i="1"/>
  <c r="I82" i="1"/>
  <c r="B75" i="2" l="1"/>
  <c r="H75" i="2"/>
  <c r="G75" i="2"/>
  <c r="K82" i="1"/>
  <c r="C82" i="1" s="1"/>
  <c r="J82" i="1"/>
  <c r="B82" i="1" s="1"/>
  <c r="M80" i="3" l="1"/>
  <c r="J75" i="2"/>
  <c r="K75" i="2" s="1"/>
  <c r="I75" i="2"/>
  <c r="M75" i="2"/>
  <c r="D83" i="1"/>
  <c r="E83" i="1"/>
  <c r="C75" i="2" l="1"/>
  <c r="N75" i="2" s="1"/>
  <c r="A75" i="2" s="1"/>
  <c r="B76" i="2" s="1"/>
  <c r="L75" i="2"/>
  <c r="D75" i="2" s="1"/>
  <c r="G83" i="1"/>
  <c r="F83" i="1"/>
  <c r="F76" i="2" l="1"/>
  <c r="G76" i="2" s="1"/>
  <c r="E76" i="2"/>
  <c r="M76" i="2"/>
  <c r="H83" i="1"/>
  <c r="I83" i="1"/>
  <c r="H76" i="2" l="1"/>
  <c r="J83" i="1"/>
  <c r="B83" i="1" s="1"/>
  <c r="K83" i="1"/>
  <c r="C83" i="1" s="1"/>
  <c r="M81" i="3" l="1"/>
  <c r="I76" i="2"/>
  <c r="J76" i="2"/>
  <c r="D84" i="1"/>
  <c r="E84" i="1"/>
  <c r="L76" i="2" l="1"/>
  <c r="D76" i="2" s="1"/>
  <c r="K76" i="2"/>
  <c r="C76" i="2" s="1"/>
  <c r="G84" i="1"/>
  <c r="H84" i="1" s="1"/>
  <c r="F84" i="1"/>
  <c r="N76" i="2" l="1"/>
  <c r="E77" i="2"/>
  <c r="F77" i="2"/>
  <c r="I84" i="1"/>
  <c r="M82" i="3" l="1"/>
  <c r="A76" i="2"/>
  <c r="J84" i="1"/>
  <c r="B84" i="1" s="1"/>
  <c r="K84" i="1"/>
  <c r="C84" i="1" s="1"/>
  <c r="B77" i="2" l="1"/>
  <c r="G77" i="2"/>
  <c r="H77" i="2"/>
  <c r="I77" i="2" s="1"/>
  <c r="D85" i="1"/>
  <c r="E85" i="1"/>
  <c r="J77" i="2" l="1"/>
  <c r="M77" i="2"/>
  <c r="G85" i="1"/>
  <c r="F85" i="1"/>
  <c r="K77" i="2" l="1"/>
  <c r="C77" i="2" s="1"/>
  <c r="L77" i="2"/>
  <c r="D77" i="2" s="1"/>
  <c r="H85" i="1"/>
  <c r="I85" i="1"/>
  <c r="M83" i="3" l="1"/>
  <c r="F78" i="2"/>
  <c r="E78" i="2"/>
  <c r="N77" i="2"/>
  <c r="K85" i="1"/>
  <c r="C85" i="1" s="1"/>
  <c r="J85" i="1"/>
  <c r="B85" i="1" s="1"/>
  <c r="A77" i="2" l="1"/>
  <c r="D86" i="1"/>
  <c r="E86" i="1"/>
  <c r="B78" i="2" l="1"/>
  <c r="G78" i="2"/>
  <c r="H78" i="2"/>
  <c r="J78" i="2" s="1"/>
  <c r="G86" i="1"/>
  <c r="F86" i="1"/>
  <c r="I78" i="2" l="1"/>
  <c r="L78" i="2"/>
  <c r="K78" i="2"/>
  <c r="C78" i="2" s="1"/>
  <c r="D78" i="2"/>
  <c r="M78" i="2"/>
  <c r="I86" i="1"/>
  <c r="H86" i="1"/>
  <c r="M84" i="3" l="1"/>
  <c r="E79" i="2"/>
  <c r="F79" i="2"/>
  <c r="N78" i="2"/>
  <c r="K86" i="1"/>
  <c r="C86" i="1" s="1"/>
  <c r="J86" i="1"/>
  <c r="B86" i="1" s="1"/>
  <c r="A78" i="2" l="1"/>
  <c r="D87" i="1"/>
  <c r="E87" i="1"/>
  <c r="B79" i="2" l="1"/>
  <c r="H79" i="2"/>
  <c r="I79" i="2" s="1"/>
  <c r="G79" i="2"/>
  <c r="F87" i="1"/>
  <c r="G87" i="1"/>
  <c r="M85" i="3" l="1"/>
  <c r="J79" i="2"/>
  <c r="M79" i="2"/>
  <c r="H87" i="1"/>
  <c r="I87" i="1"/>
  <c r="K79" i="2" l="1"/>
  <c r="C79" i="2" s="1"/>
  <c r="L79" i="2"/>
  <c r="D79" i="2" s="1"/>
  <c r="K87" i="1"/>
  <c r="C87" i="1" s="1"/>
  <c r="J87" i="1"/>
  <c r="B87" i="1" s="1"/>
  <c r="E80" i="2" l="1"/>
  <c r="F80" i="2"/>
  <c r="N79" i="2"/>
  <c r="D88" i="1"/>
  <c r="E88" i="1"/>
  <c r="A79" i="2" l="1"/>
  <c r="G88" i="1"/>
  <c r="F88" i="1"/>
  <c r="M86" i="3" l="1"/>
  <c r="B80" i="2"/>
  <c r="G80" i="2"/>
  <c r="H80" i="2"/>
  <c r="I80" i="2" s="1"/>
  <c r="H88" i="1"/>
  <c r="I88" i="1"/>
  <c r="J88" i="1" s="1"/>
  <c r="J80" i="2" l="1"/>
  <c r="L80" i="2" s="1"/>
  <c r="D80" i="2"/>
  <c r="K80" i="2"/>
  <c r="C80" i="2" s="1"/>
  <c r="M80" i="2"/>
  <c r="K88" i="1"/>
  <c r="C88" i="1" s="1"/>
  <c r="B88" i="1"/>
  <c r="N80" i="2" l="1"/>
  <c r="E81" i="2"/>
  <c r="F81" i="2"/>
  <c r="D89" i="1"/>
  <c r="E89" i="1"/>
  <c r="A80" i="2" l="1"/>
  <c r="G89" i="1"/>
  <c r="F89" i="1"/>
  <c r="M87" i="3" l="1"/>
  <c r="B81" i="2"/>
  <c r="G81" i="2"/>
  <c r="H81" i="2"/>
  <c r="J81" i="2" s="1"/>
  <c r="K81" i="2" s="1"/>
  <c r="H89" i="1"/>
  <c r="I89" i="1"/>
  <c r="I81" i="2" l="1"/>
  <c r="L81" i="2" s="1"/>
  <c r="D81" i="2" s="1"/>
  <c r="C81" i="2"/>
  <c r="F82" i="2" s="1"/>
  <c r="E82" i="2"/>
  <c r="M81" i="2"/>
  <c r="N81" i="2" s="1"/>
  <c r="K89" i="1"/>
  <c r="C89" i="1" s="1"/>
  <c r="J89" i="1"/>
  <c r="B89" i="1" s="1"/>
  <c r="A81" i="2" l="1"/>
  <c r="D90" i="1"/>
  <c r="E90" i="1"/>
  <c r="M88" i="3" l="1"/>
  <c r="G82" i="2"/>
  <c r="H82" i="2"/>
  <c r="I82" i="2"/>
  <c r="B82" i="2"/>
  <c r="J82" i="2"/>
  <c r="K82" i="2" s="1"/>
  <c r="L82" i="2"/>
  <c r="G90" i="1"/>
  <c r="H90" i="1" s="1"/>
  <c r="F90" i="1"/>
  <c r="I90" i="1" s="1"/>
  <c r="D82" i="2" l="1"/>
  <c r="C82" i="2"/>
  <c r="F83" i="2" s="1"/>
  <c r="E83" i="2"/>
  <c r="M82" i="2"/>
  <c r="N82" i="2" s="1"/>
  <c r="K90" i="1"/>
  <c r="C90" i="1" s="1"/>
  <c r="J90" i="1"/>
  <c r="B90" i="1" s="1"/>
  <c r="A82" i="2" l="1"/>
  <c r="D91" i="1"/>
  <c r="E91" i="1"/>
  <c r="G83" i="2" l="1"/>
  <c r="B83" i="2"/>
  <c r="H83" i="2"/>
  <c r="J83" i="2" s="1"/>
  <c r="F91" i="1"/>
  <c r="G91" i="1"/>
  <c r="M89" i="3" l="1"/>
  <c r="K83" i="2"/>
  <c r="I83" i="2"/>
  <c r="L83" i="2" s="1"/>
  <c r="D83" i="2" s="1"/>
  <c r="M83" i="2"/>
  <c r="H91" i="1"/>
  <c r="I91" i="1"/>
  <c r="E84" i="2" l="1"/>
  <c r="C83" i="2"/>
  <c r="F84" i="2" s="1"/>
  <c r="J91" i="1"/>
  <c r="B91" i="1" s="1"/>
  <c r="K91" i="1"/>
  <c r="C91" i="1" s="1"/>
  <c r="N83" i="2" l="1"/>
  <c r="A83" i="2" l="1"/>
  <c r="M90" i="3" l="1"/>
  <c r="B84" i="2"/>
  <c r="G84" i="2"/>
  <c r="H84" i="2"/>
  <c r="I84" i="2" s="1"/>
  <c r="J84" i="2" l="1"/>
  <c r="K84" i="2" s="1"/>
  <c r="C84" i="2"/>
  <c r="L84" i="2"/>
  <c r="D84" i="2"/>
  <c r="M84" i="2"/>
  <c r="N84" i="2" s="1"/>
  <c r="A84" i="2" l="1"/>
  <c r="B85" i="2" s="1"/>
  <c r="E85" i="2"/>
  <c r="F85" i="2"/>
  <c r="H85" i="2" s="1"/>
  <c r="M91" i="3" l="1"/>
  <c r="G85" i="2"/>
  <c r="I85" i="2"/>
  <c r="M85" i="2"/>
  <c r="J85" i="2" l="1"/>
  <c r="L85" i="2" l="1"/>
  <c r="D85" i="2" s="1"/>
  <c r="K85" i="2"/>
  <c r="C85" i="2" s="1"/>
  <c r="N85" i="2" l="1"/>
  <c r="E86" i="2"/>
  <c r="F86" i="2"/>
  <c r="A85" i="2" l="1"/>
  <c r="B86" i="2" l="1"/>
  <c r="G86" i="2"/>
  <c r="H86" i="2"/>
  <c r="J86" i="2" s="1"/>
  <c r="K86" i="2" l="1"/>
  <c r="I86" i="2"/>
  <c r="L86" i="2" s="1"/>
  <c r="D86" i="2" s="1"/>
  <c r="M86" i="2"/>
  <c r="E87" i="2" l="1"/>
  <c r="C86" i="2"/>
  <c r="F87" i="2" s="1"/>
  <c r="N86" i="2" l="1"/>
  <c r="A86" i="2" l="1"/>
  <c r="B87" i="2" l="1"/>
  <c r="H87" i="2"/>
  <c r="I87" i="2" s="1"/>
  <c r="G87" i="2"/>
  <c r="J87" i="2" l="1"/>
  <c r="K87" i="2" s="1"/>
  <c r="C87" i="2"/>
  <c r="L87" i="2"/>
  <c r="D87" i="2" s="1"/>
  <c r="M87" i="2"/>
  <c r="N87" i="2" s="1"/>
  <c r="F88" i="2" l="1"/>
  <c r="E88" i="2"/>
  <c r="A87" i="2"/>
  <c r="B88" i="2" s="1"/>
  <c r="M88" i="2" l="1"/>
  <c r="H88" i="2"/>
  <c r="G88" i="2"/>
  <c r="J88" i="2" l="1"/>
  <c r="K88" i="2"/>
  <c r="I88" i="2"/>
  <c r="C88" i="2" s="1"/>
  <c r="N88" i="2" l="1"/>
  <c r="L88" i="2"/>
  <c r="D88" i="2" s="1"/>
  <c r="E89" i="2" l="1"/>
  <c r="F89" i="2"/>
  <c r="A88" i="2"/>
  <c r="H89" i="2" l="1"/>
  <c r="G89" i="2"/>
  <c r="J89" i="2" s="1"/>
  <c r="B89" i="2"/>
  <c r="I89" i="2"/>
  <c r="L89" i="2" l="1"/>
  <c r="D89" i="2"/>
  <c r="K89" i="2"/>
  <c r="C89" i="2" s="1"/>
  <c r="M89" i="2"/>
  <c r="N89" i="2" l="1"/>
  <c r="A89" i="2" s="1"/>
  <c r="B90" i="2" s="1"/>
  <c r="F90" i="2"/>
  <c r="E90" i="2"/>
  <c r="M90" i="2" l="1"/>
  <c r="H90" i="2"/>
  <c r="G90" i="2"/>
  <c r="I90" i="2" l="1"/>
  <c r="J90" i="2"/>
  <c r="L90" i="2" l="1"/>
  <c r="K90" i="2"/>
  <c r="C90" i="2" s="1"/>
  <c r="D90" i="2"/>
  <c r="N90" i="2" l="1"/>
  <c r="E91" i="2"/>
  <c r="F91" i="2"/>
  <c r="A90" i="2" l="1"/>
  <c r="B91" i="2" l="1"/>
  <c r="M91" i="2" s="1"/>
  <c r="G91" i="2"/>
  <c r="H91" i="2"/>
  <c r="I91" i="2" s="1"/>
  <c r="J91" i="2" l="1"/>
  <c r="K91" i="2" s="1"/>
  <c r="C91" i="2"/>
  <c r="N91" i="2" s="1"/>
  <c r="A91" i="2" s="1"/>
  <c r="L91" i="2" l="1"/>
  <c r="D91" i="2" s="1"/>
</calcChain>
</file>

<file path=xl/sharedStrings.xml><?xml version="1.0" encoding="utf-8"?>
<sst xmlns="http://schemas.openxmlformats.org/spreadsheetml/2006/main" count="56" uniqueCount="20">
  <si>
    <t>h</t>
  </si>
  <si>
    <t>x</t>
  </si>
  <si>
    <t>y</t>
  </si>
  <si>
    <t>z</t>
  </si>
  <si>
    <t>-3.1z-0.3y</t>
  </si>
  <si>
    <r>
      <t>k</t>
    </r>
    <r>
      <rPr>
        <b/>
        <vertAlign val="subscript"/>
        <sz val="20"/>
        <color rgb="FF000000"/>
        <rFont val="Calibri"/>
        <family val="2"/>
      </rPr>
      <t>11</t>
    </r>
  </si>
  <si>
    <r>
      <t>k</t>
    </r>
    <r>
      <rPr>
        <b/>
        <vertAlign val="subscript"/>
        <sz val="20"/>
        <color rgb="FF000000"/>
        <rFont val="Calibri"/>
        <family val="2"/>
      </rPr>
      <t>12</t>
    </r>
  </si>
  <si>
    <r>
      <t>k</t>
    </r>
    <r>
      <rPr>
        <b/>
        <vertAlign val="subscript"/>
        <sz val="20"/>
        <color rgb="FF000000"/>
        <rFont val="Calibri"/>
        <family val="2"/>
      </rPr>
      <t>21</t>
    </r>
  </si>
  <si>
    <r>
      <t>k</t>
    </r>
    <r>
      <rPr>
        <b/>
        <vertAlign val="subscript"/>
        <sz val="20"/>
        <color rgb="FF000000"/>
        <rFont val="Calibri"/>
        <family val="2"/>
      </rPr>
      <t>22</t>
    </r>
  </si>
  <si>
    <r>
      <t>k</t>
    </r>
    <r>
      <rPr>
        <b/>
        <vertAlign val="subscript"/>
        <sz val="20"/>
        <color rgb="FF000000"/>
        <rFont val="Calibri"/>
        <family val="2"/>
      </rPr>
      <t>31</t>
    </r>
  </si>
  <si>
    <r>
      <t>k</t>
    </r>
    <r>
      <rPr>
        <b/>
        <vertAlign val="subscript"/>
        <sz val="20"/>
        <color rgb="FF000000"/>
        <rFont val="Calibri"/>
        <family val="2"/>
      </rPr>
      <t>32</t>
    </r>
  </si>
  <si>
    <r>
      <t>k</t>
    </r>
    <r>
      <rPr>
        <b/>
        <vertAlign val="subscript"/>
        <sz val="20"/>
        <color rgb="FF000000"/>
        <rFont val="Calibri"/>
        <family val="2"/>
      </rPr>
      <t>41</t>
    </r>
  </si>
  <si>
    <r>
      <t>k</t>
    </r>
    <r>
      <rPr>
        <b/>
        <vertAlign val="subscript"/>
        <sz val="20"/>
        <color rgb="FF000000"/>
        <rFont val="Calibri"/>
        <family val="2"/>
      </rPr>
      <t>42</t>
    </r>
  </si>
  <si>
    <r>
      <t>y</t>
    </r>
    <r>
      <rPr>
        <b/>
        <vertAlign val="subscript"/>
        <sz val="20"/>
        <color rgb="FF000000"/>
        <rFont val="Calibri"/>
        <family val="2"/>
      </rPr>
      <t>exact</t>
    </r>
  </si>
  <si>
    <t>error</t>
  </si>
  <si>
    <r>
      <t>f</t>
    </r>
    <r>
      <rPr>
        <b/>
        <vertAlign val="subscript"/>
        <sz val="14"/>
        <color rgb="FF000000"/>
        <rFont val="Calibri"/>
        <family val="2"/>
      </rPr>
      <t>1</t>
    </r>
    <r>
      <rPr>
        <b/>
        <sz val="14"/>
        <color rgb="FF000000"/>
        <rFont val="Calibri"/>
        <family val="2"/>
      </rPr>
      <t>(x</t>
    </r>
    <r>
      <rPr>
        <b/>
        <vertAlign val="subscript"/>
        <sz val="14"/>
        <color rgb="FF000000"/>
        <rFont val="Calibri"/>
        <family val="2"/>
        <scheme val="minor"/>
      </rPr>
      <t>n</t>
    </r>
    <r>
      <rPr>
        <b/>
        <sz val="14"/>
        <color rgb="FF000000"/>
        <rFont val="Calibri"/>
        <family val="2"/>
        <scheme val="minor"/>
      </rPr>
      <t>, y</t>
    </r>
    <r>
      <rPr>
        <b/>
        <vertAlign val="subscript"/>
        <sz val="14"/>
        <color rgb="FF000000"/>
        <rFont val="Calibri"/>
        <family val="2"/>
        <scheme val="minor"/>
      </rPr>
      <t xml:space="preserve">n, </t>
    </r>
    <r>
      <rPr>
        <b/>
        <sz val="14"/>
        <color rgb="FF000000"/>
        <rFont val="Calibri"/>
        <family val="2"/>
        <scheme val="minor"/>
      </rPr>
      <t>z</t>
    </r>
    <r>
      <rPr>
        <b/>
        <vertAlign val="subscript"/>
        <sz val="14"/>
        <color rgb="FF000000"/>
        <rFont val="Calibri"/>
        <family val="2"/>
        <scheme val="minor"/>
      </rPr>
      <t>n</t>
    </r>
    <r>
      <rPr>
        <b/>
        <sz val="14"/>
        <color rgb="FF000000"/>
        <rFont val="Calibri"/>
        <family val="2"/>
        <scheme val="minor"/>
      </rPr>
      <t>)</t>
    </r>
  </si>
  <si>
    <r>
      <t>f</t>
    </r>
    <r>
      <rPr>
        <b/>
        <vertAlign val="subscript"/>
        <sz val="14"/>
        <color rgb="FF000000"/>
        <rFont val="Calibri"/>
        <family val="2"/>
      </rPr>
      <t>2</t>
    </r>
    <r>
      <rPr>
        <b/>
        <sz val="14"/>
        <color rgb="FF000000"/>
        <rFont val="Calibri"/>
        <family val="2"/>
      </rPr>
      <t>(x</t>
    </r>
    <r>
      <rPr>
        <b/>
        <vertAlign val="subscript"/>
        <sz val="14"/>
        <color rgb="FF000000"/>
        <rFont val="Calibri"/>
        <family val="2"/>
        <scheme val="minor"/>
      </rPr>
      <t>n</t>
    </r>
    <r>
      <rPr>
        <b/>
        <sz val="14"/>
        <color rgb="FF000000"/>
        <rFont val="Calibri"/>
        <family val="2"/>
        <scheme val="minor"/>
      </rPr>
      <t>, y</t>
    </r>
    <r>
      <rPr>
        <b/>
        <vertAlign val="subscript"/>
        <sz val="14"/>
        <color rgb="FF000000"/>
        <rFont val="Calibri"/>
        <family val="2"/>
        <scheme val="minor"/>
      </rPr>
      <t xml:space="preserve">n, </t>
    </r>
    <r>
      <rPr>
        <b/>
        <sz val="14"/>
        <color rgb="FF000000"/>
        <rFont val="Calibri"/>
        <family val="2"/>
        <scheme val="minor"/>
      </rPr>
      <t>z</t>
    </r>
    <r>
      <rPr>
        <b/>
        <vertAlign val="subscript"/>
        <sz val="14"/>
        <color rgb="FF000000"/>
        <rFont val="Calibri"/>
        <family val="2"/>
        <scheme val="minor"/>
      </rPr>
      <t>n</t>
    </r>
    <r>
      <rPr>
        <b/>
        <sz val="14"/>
        <color rgb="FF000000"/>
        <rFont val="Calibri"/>
        <family val="2"/>
        <scheme val="minor"/>
      </rPr>
      <t>)</t>
    </r>
  </si>
  <si>
    <t>Tolmax</t>
  </si>
  <si>
    <t>Tolmin</t>
  </si>
  <si>
    <r>
      <t>m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</si>
</sst>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vertAlign val="subscript"/>
      <sz val="20"/>
      <color rgb="FF000000"/>
      <name val="Calibri"/>
      <family val="2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vertAlign val="subscript"/>
      <sz val="14"/>
      <color rgb="FF000000"/>
      <name val="Calibri"/>
      <family val="2"/>
    </font>
    <font>
      <b/>
      <vertAlign val="subscript"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right"/>
    </xf>
    <xf numFmtId="0" fontId="0" fillId="0" borderId="0" xfId="0" applyNumberFormat="1" applyAlignment="1">
      <alignment horizontal="right"/>
    </xf>
    <xf numFmtId="0" fontId="2" fillId="0" borderId="0" xfId="0" applyNumberFormat="1" applyFont="1"/>
    <xf numFmtId="0" fontId="2" fillId="0" borderId="0" xfId="0" applyNumberFormat="1" applyFont="1" applyAlignment="1">
      <alignment horizontal="right"/>
    </xf>
    <xf numFmtId="0" fontId="3" fillId="0" borderId="1" xfId="0" applyNumberFormat="1" applyFont="1" applyBorder="1" applyAlignment="1">
      <alignment horizontal="center"/>
    </xf>
    <xf numFmtId="0" fontId="5" fillId="0" borderId="0" xfId="0" applyNumberFormat="1" applyFont="1"/>
    <xf numFmtId="0" fontId="6" fillId="0" borderId="0" xfId="0" applyNumberFormat="1" applyFont="1" applyAlignment="1">
      <alignment horizontal="center"/>
    </xf>
    <xf numFmtId="0" fontId="6" fillId="0" borderId="0" xfId="0" quotePrefix="1" applyNumberFormat="1" applyFont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2" fillId="2" borderId="0" xfId="0" applyNumberFormat="1" applyFont="1" applyFill="1"/>
    <xf numFmtId="0" fontId="0" fillId="3" borderId="0" xfId="0" applyNumberFormat="1" applyFill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91"/>
  <sheetViews>
    <sheetView workbookViewId="0">
      <selection activeCell="E22" sqref="E22"/>
    </sheetView>
  </sheetViews>
  <sheetFormatPr defaultRowHeight="15" x14ac:dyDescent="0.25"/>
  <cols>
    <col min="1" max="1" width="7.85546875" style="1" bestFit="1" customWidth="1"/>
    <col min="2" max="2" width="13.7109375" style="1" bestFit="1" customWidth="1"/>
    <col min="3" max="4" width="14.42578125" style="3" bestFit="1" customWidth="1"/>
    <col min="5" max="5" width="13.85546875" style="3" bestFit="1" customWidth="1"/>
    <col min="6" max="6" width="14.42578125" style="3" bestFit="1" customWidth="1"/>
    <col min="7" max="7" width="13.7109375" style="3" bestFit="1" customWidth="1"/>
    <col min="8" max="8" width="14.42578125" style="1" bestFit="1" customWidth="1"/>
    <col min="9" max="9" width="13.7109375" style="1" bestFit="1" customWidth="1"/>
    <col min="10" max="10" width="14.42578125" style="1" bestFit="1" customWidth="1"/>
    <col min="11" max="11" width="13.7109375" style="1" bestFit="1" customWidth="1"/>
    <col min="12" max="12" width="12" style="1" bestFit="1" customWidth="1"/>
    <col min="13" max="13" width="12.7109375" style="1" bestFit="1" customWidth="1"/>
    <col min="14" max="14" width="11.140625" style="1" customWidth="1"/>
    <col min="15" max="16384" width="9.140625" style="1"/>
  </cols>
  <sheetData>
    <row r="1" spans="1:14" ht="26.25" x14ac:dyDescent="0.4">
      <c r="A1" s="4"/>
      <c r="B1" s="4"/>
      <c r="C1" s="6" t="s">
        <v>0</v>
      </c>
      <c r="D1" s="2">
        <v>0.13800000000000001</v>
      </c>
      <c r="E1" s="8" t="s">
        <v>3</v>
      </c>
      <c r="F1" s="9" t="s">
        <v>4</v>
      </c>
      <c r="G1" s="4"/>
      <c r="H1" s="4"/>
      <c r="I1" s="4"/>
      <c r="J1" s="4"/>
      <c r="K1" s="4"/>
    </row>
    <row r="2" spans="1:14" ht="20.25" x14ac:dyDescent="0.35">
      <c r="A2" s="4"/>
      <c r="B2" s="4"/>
      <c r="C2" s="5"/>
      <c r="D2" s="4"/>
      <c r="E2" s="10" t="s">
        <v>15</v>
      </c>
      <c r="F2" s="10" t="s">
        <v>16</v>
      </c>
      <c r="G2" s="4"/>
      <c r="H2" s="4"/>
      <c r="I2" s="4"/>
      <c r="J2" s="4"/>
      <c r="K2" s="4"/>
    </row>
    <row r="3" spans="1:14" s="7" customFormat="1" ht="30.75" x14ac:dyDescent="0.55000000000000004">
      <c r="A3" s="6" t="s">
        <v>1</v>
      </c>
      <c r="B3" s="6" t="s">
        <v>2</v>
      </c>
      <c r="C3" s="6" t="s">
        <v>3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/>
    </row>
    <row r="4" spans="1:14" ht="15.75" x14ac:dyDescent="0.25">
      <c r="A4" s="4">
        <v>0</v>
      </c>
      <c r="B4" s="11">
        <v>2</v>
      </c>
      <c r="C4" s="2">
        <v>-3.1</v>
      </c>
      <c r="D4" s="2"/>
      <c r="E4" s="2"/>
      <c r="F4" s="4"/>
      <c r="G4" s="4"/>
      <c r="H4" s="4"/>
      <c r="I4" s="4"/>
      <c r="J4" s="4"/>
      <c r="K4" s="4"/>
      <c r="L4" s="12">
        <f>EXP(-3*A4)+EXP(-0.1*A4)</f>
        <v>2</v>
      </c>
      <c r="M4" s="1">
        <f>-L4+B4</f>
        <v>0</v>
      </c>
    </row>
    <row r="5" spans="1:14" ht="15.75" x14ac:dyDescent="0.25">
      <c r="A5" s="4">
        <f>A4+$D$1</f>
        <v>0.13800000000000001</v>
      </c>
      <c r="B5" s="11">
        <f>B4+($D$1/6)*(D5+2*F5+2*H5+J5)</f>
        <v>1.6473904840331413</v>
      </c>
      <c r="C5" s="2">
        <f>C4+($D$1/6)*(E5+2*G5+2*I5+K5)</f>
        <v>-2.0819165799519137</v>
      </c>
      <c r="D5" s="2">
        <f>C4</f>
        <v>-3.1</v>
      </c>
      <c r="E5" s="2">
        <f>-3.1*C4-0.3*B4</f>
        <v>9.0100000000000016</v>
      </c>
      <c r="F5" s="4">
        <f>C4+$D$1*(0.5*E5)</f>
        <v>-2.47831</v>
      </c>
      <c r="G5" s="4">
        <f>-3.1*(C4+$D$1*(0.5*E5)) - 0.3*(B4+$D$1*(0.5*D5))</f>
        <v>7.1469310000000004</v>
      </c>
      <c r="H5" s="4">
        <f>C4+$D$1*(0.5*G5)</f>
        <v>-2.6068617610000002</v>
      </c>
      <c r="I5" s="4">
        <f>-3.1*(C4+$D$1*(0.5*G5)) - 0.3*(B4+$D$1*(0.5*F5))</f>
        <v>7.5325724761000021</v>
      </c>
      <c r="J5" s="4">
        <f>C4+$D$1*I5</f>
        <v>-2.0605049982981996</v>
      </c>
      <c r="K5" s="4">
        <f>-3.1*(C4+$D$1*I5) - 0.3*(B4+$D$1*H5)</f>
        <v>5.8954895716298195</v>
      </c>
      <c r="L5" s="12">
        <f>EXP(-3*A5)+EXP(-0.1*A5)</f>
        <v>1.6472957347608927</v>
      </c>
      <c r="M5" s="1">
        <f t="shared" ref="M5:M68" si="0">-L5+B5</f>
        <v>9.47492722485066E-5</v>
      </c>
    </row>
    <row r="6" spans="1:14" ht="15.75" x14ac:dyDescent="0.25">
      <c r="A6" s="4">
        <f>A5+$D$1</f>
        <v>0.27600000000000002</v>
      </c>
      <c r="B6" s="11">
        <f>B5+($D$1/6)*(D6+2*F6+2*H6+J6)</f>
        <v>1.4098249252221582</v>
      </c>
      <c r="C6" s="2">
        <f>C5+($D$1/6)*(E6+2*G6+2*I6+K6)</f>
        <v>-1.4084203157893822</v>
      </c>
      <c r="D6" s="2">
        <f>C5</f>
        <v>-2.0819165799519137</v>
      </c>
      <c r="E6" s="2">
        <f>-3.1*C5-0.3*B5</f>
        <v>5.9597242526409904</v>
      </c>
      <c r="F6" s="4">
        <f>C5+$D$1*(0.5*E6)</f>
        <v>-1.6706956065196854</v>
      </c>
      <c r="G6" s="4">
        <f>-3.1*(C5+$D$1*(0.5*E6)) - 0.3*(B5+$D$1*(0.5*D6))</f>
        <v>4.7280349082060873</v>
      </c>
      <c r="H6" s="4">
        <f>C5+$D$1*(0.5*G6)</f>
        <v>-1.7556821712856936</v>
      </c>
      <c r="I6" s="4">
        <f>-3.1*(C5+$D$1*(0.5*G6)) - 0.3*(B5+$D$1*(0.5*F6))</f>
        <v>4.9829809848306654</v>
      </c>
      <c r="J6" s="4">
        <f>C5+$D$1*I6</f>
        <v>-1.3942652040452819</v>
      </c>
      <c r="K6" s="4">
        <f>-3.1*(C5+$D$1*I6) - 0.3*(B5+$D$1*H6)</f>
        <v>3.9006902292216594</v>
      </c>
      <c r="L6" s="12">
        <f>EXP(-3*A6)+EXP(-0.1*A6)</f>
        <v>1.4096996575238512</v>
      </c>
      <c r="M6" s="1">
        <f t="shared" si="0"/>
        <v>1.2526769830700779E-4</v>
      </c>
    </row>
    <row r="7" spans="1:14" ht="15.75" x14ac:dyDescent="0.25">
      <c r="A7" s="4">
        <f>A6+$D$1</f>
        <v>0.41400000000000003</v>
      </c>
      <c r="B7" s="11">
        <f>B6+($D$1/6)*(D7+2*F7+2*H7+J7)</f>
        <v>1.2483755149654687</v>
      </c>
      <c r="C7" s="2">
        <f>C6+($D$1/6)*(E7+2*G7+2*I7+K7)</f>
        <v>-0.96273524715264225</v>
      </c>
      <c r="D7" s="2">
        <f>C6</f>
        <v>-1.4084203157893822</v>
      </c>
      <c r="E7" s="2">
        <f>-3.1*C6-0.3*B6</f>
        <v>3.9431555013804376</v>
      </c>
      <c r="F7" s="4">
        <f>C6+$D$1*(0.5*E7)</f>
        <v>-1.1363425861941319</v>
      </c>
      <c r="G7" s="4">
        <f>-3.1*(C6+$D$1*(0.5*E7)) - 0.3*(B6+$D$1*(0.5*D7))</f>
        <v>3.1288688401720015</v>
      </c>
      <c r="H7" s="4">
        <f>C6+$D$1*(0.5*G7)</f>
        <v>-1.1925283658175141</v>
      </c>
      <c r="I7" s="4">
        <f>-3.1*(C6+$D$1*(0.5*G7)) - 0.3*(B6+$D$1*(0.5*F7))</f>
        <v>3.2974127480018649</v>
      </c>
      <c r="J7" s="4">
        <f>C6+$D$1*I7</f>
        <v>-0.95337735656512479</v>
      </c>
      <c r="K7" s="4">
        <f>-3.1*(C6+$D$1*I7) - 0.3*(B6+$D$1*H7)</f>
        <v>2.5818930021300845</v>
      </c>
      <c r="L7" s="12">
        <f>EXP(-3*A7)+EXP(-0.1*A7)</f>
        <v>1.2482513029578688</v>
      </c>
      <c r="M7" s="1">
        <f t="shared" si="0"/>
        <v>1.2421200759993312E-4</v>
      </c>
    </row>
    <row r="8" spans="1:14" ht="15.75" x14ac:dyDescent="0.25">
      <c r="A8" s="4">
        <f>A7+$D$1</f>
        <v>0.55200000000000005</v>
      </c>
      <c r="B8" s="11">
        <f>B7+($D$1/6)*(D8+2*F8+2*H8+J8)</f>
        <v>1.1373064092081626</v>
      </c>
      <c r="C8" s="2">
        <f>C7+($D$1/6)*(E8+2*G8+2*I8+K8)</f>
        <v>-0.66766120500640691</v>
      </c>
      <c r="D8" s="2">
        <f>C7</f>
        <v>-0.96273524715264225</v>
      </c>
      <c r="E8" s="2">
        <f>-3.1*C7-0.3*B7</f>
        <v>2.6099666116835505</v>
      </c>
      <c r="F8" s="4">
        <f>C7+$D$1*(0.5*E8)</f>
        <v>-0.7826475509464772</v>
      </c>
      <c r="G8" s="4">
        <f>-3.1*(C7+$D$1*(0.5*E8)) - 0.3*(B7+$D$1*(0.5*D8))</f>
        <v>2.0716233730604983</v>
      </c>
      <c r="H8" s="4">
        <f>C7+$D$1*(0.5*G8)</f>
        <v>-0.8197932344114679</v>
      </c>
      <c r="I8" s="4">
        <f>-3.1*(C7+$D$1*(0.5*G8)) - 0.3*(B7+$D$1*(0.5*F8))</f>
        <v>2.183047176490502</v>
      </c>
      <c r="J8" s="4">
        <f>C7+$D$1*I8</f>
        <v>-0.6614747367969529</v>
      </c>
      <c r="K8" s="4">
        <f>-3.1*(C7+$D$1*I8) - 0.3*(B7+$D$1*H8)</f>
        <v>1.7099984694855483</v>
      </c>
      <c r="L8" s="12">
        <f>EXP(-3*A8)+EXP(-0.1*A8)</f>
        <v>1.1371969290162804</v>
      </c>
      <c r="M8" s="1">
        <f t="shared" si="0"/>
        <v>1.0948019188217195E-4</v>
      </c>
    </row>
    <row r="9" spans="1:14" ht="15.75" x14ac:dyDescent="0.25">
      <c r="A9" s="4">
        <f>A8+$D$1</f>
        <v>0.69000000000000006</v>
      </c>
      <c r="B9" s="11">
        <f>B8+($D$1/6)*(D9+2*F9+2*H9+J9)</f>
        <v>1.0596029264121516</v>
      </c>
      <c r="C9" s="2">
        <f>C8+($D$1/6)*(E9+2*G9+2*I9+K9)</f>
        <v>-0.47216140695257247</v>
      </c>
      <c r="D9" s="2">
        <f>C8</f>
        <v>-0.66766120500640691</v>
      </c>
      <c r="E9" s="2">
        <f>-3.1*C8-0.3*B8</f>
        <v>1.7285578127574126</v>
      </c>
      <c r="F9" s="4">
        <f>C8+$D$1*(0.5*E9)</f>
        <v>-0.54839071592614541</v>
      </c>
      <c r="G9" s="4">
        <f>-3.1*(C8+$D$1*(0.5*E9)) - 0.3*(B8+$D$1*(0.5*D9))</f>
        <v>1.3726398835522347</v>
      </c>
      <c r="H9" s="4">
        <f>C8+$D$1*(0.5*G9)</f>
        <v>-0.57294905304130272</v>
      </c>
      <c r="I9" s="4">
        <f>-3.1*(C8+$D$1*(0.5*G9)) - 0.3*(B8+$D$1*(0.5*F9))</f>
        <v>1.446301829485261</v>
      </c>
      <c r="J9" s="4">
        <f>C8+$D$1*I9</f>
        <v>-0.46807155253744087</v>
      </c>
      <c r="K9" s="4">
        <f>-3.1*(C8+$D$1*I9) - 0.3*(B8+$D$1*H9)</f>
        <v>1.133549980899528</v>
      </c>
      <c r="L9" s="12">
        <f>EXP(-3*A9)+EXP(-0.1*A9)</f>
        <v>1.0595124617832408</v>
      </c>
      <c r="M9" s="1">
        <f t="shared" si="0"/>
        <v>9.0464628910824629E-5</v>
      </c>
    </row>
    <row r="10" spans="1:14" ht="15.75" x14ac:dyDescent="0.25">
      <c r="A10" s="4">
        <f>A9+$D$1</f>
        <v>0.82800000000000007</v>
      </c>
      <c r="B10" s="11">
        <f>B9+($D$1/6)*(D10+2*F10+2*H10+J10)</f>
        <v>1.0040159193990517</v>
      </c>
      <c r="C10" s="2">
        <f>C9+($D$1/6)*(E10+2*G10+2*I10+K10)</f>
        <v>-0.34249557414190335</v>
      </c>
      <c r="D10" s="2">
        <f>C9</f>
        <v>-0.47216140695257247</v>
      </c>
      <c r="E10" s="2">
        <f>-3.1*C9-0.3*B9</f>
        <v>1.1458194836293292</v>
      </c>
      <c r="F10" s="4">
        <f>C9+$D$1*(0.5*E10)</f>
        <v>-0.39309986258214874</v>
      </c>
      <c r="G10" s="4">
        <f>-3.1*(C9+$D$1*(0.5*E10)) - 0.3*(B9+$D$1*(0.5*D10))</f>
        <v>0.91050243720493396</v>
      </c>
      <c r="H10" s="4">
        <f>C9+$D$1*(0.5*G10)</f>
        <v>-0.40933673878543203</v>
      </c>
      <c r="I10" s="4">
        <f>-3.1*(C9+$D$1*(0.5*G10)) - 0.3*(B9+$D$1*(0.5*F10))</f>
        <v>0.95920017946664438</v>
      </c>
      <c r="J10" s="4">
        <f>C9+$D$1*I10</f>
        <v>-0.33979178218617556</v>
      </c>
      <c r="K10" s="4">
        <f>-3.1*(C9+$D$1*I10) - 0.3*(B9+$D$1*H10)</f>
        <v>0.75242018783921572</v>
      </c>
      <c r="L10" s="12">
        <f>EXP(-3*A10)+EXP(-0.1*A10)</f>
        <v>1.0039441576010821</v>
      </c>
      <c r="M10" s="1">
        <f t="shared" si="0"/>
        <v>7.1761797969527308E-5</v>
      </c>
    </row>
    <row r="11" spans="1:14" ht="15.75" x14ac:dyDescent="0.25">
      <c r="A11" s="4">
        <f>A10+$D$1</f>
        <v>0.96600000000000008</v>
      </c>
      <c r="B11" s="11">
        <f>B10+($D$1/6)*(D11+2*F11+2*H11+J11)</f>
        <v>0.96310782212804491</v>
      </c>
      <c r="C11" s="2">
        <f>C10+($D$1/6)*(E11+2*G11+2*I11+K11)</f>
        <v>-0.25635807297170021</v>
      </c>
      <c r="D11" s="2">
        <f>C10</f>
        <v>-0.34249557414190335</v>
      </c>
      <c r="E11" s="2">
        <f>-3.1*C10-0.3*B10</f>
        <v>0.76053150402018488</v>
      </c>
      <c r="F11" s="4">
        <f>C10+$D$1*(0.5*E11)</f>
        <v>-0.29001890036451061</v>
      </c>
      <c r="G11" s="4">
        <f>-3.1*(C10+$D$1*(0.5*E11)) - 0.3*(B10+$D$1*(0.5*D11))</f>
        <v>0.60494347369500479</v>
      </c>
      <c r="H11" s="4">
        <f>C10+$D$1*(0.5*G11)</f>
        <v>-0.30075447445694803</v>
      </c>
      <c r="I11" s="4">
        <f>-3.1*(C10+$D$1*(0.5*G11)) - 0.3*(B10+$D$1*(0.5*F11))</f>
        <v>0.63713748623436883</v>
      </c>
      <c r="J11" s="4">
        <f>C10+$D$1*I11</f>
        <v>-0.25457060104156043</v>
      </c>
      <c r="K11" s="4">
        <f>-3.1*(C10+$D$1*I11) - 0.3*(B10+$D$1*H11)</f>
        <v>0.50041532265163946</v>
      </c>
      <c r="L11" s="12">
        <f>EXP(-3*A11)+EXP(-0.1*A11)</f>
        <v>0.96305247776624925</v>
      </c>
      <c r="M11" s="1">
        <f t="shared" si="0"/>
        <v>5.5344361795661712E-5</v>
      </c>
    </row>
    <row r="12" spans="1:14" ht="15.75" x14ac:dyDescent="0.25">
      <c r="A12" s="4">
        <f>A11+$D$1</f>
        <v>1.1040000000000001</v>
      </c>
      <c r="B12" s="11">
        <f>B11+($D$1/6)*(D12+2*F12+2*H12+J12)</f>
        <v>0.93196089946871374</v>
      </c>
      <c r="C12" s="2">
        <f>C11+($D$1/6)*(E12+2*G12+2*I12+K12)</f>
        <v>-0.1990026657496923</v>
      </c>
      <c r="D12" s="2">
        <f>C11</f>
        <v>-0.25635807297170021</v>
      </c>
      <c r="E12" s="2">
        <f>-3.1*C11-0.3*B11</f>
        <v>0.50577767957385733</v>
      </c>
      <c r="F12" s="4">
        <f>C11+$D$1*(0.5*E12)</f>
        <v>-0.22145941308110406</v>
      </c>
      <c r="G12" s="4">
        <f>-3.1*(C11+$D$1*(0.5*E12)) - 0.3*(B11+$D$1*(0.5*D12))</f>
        <v>0.40289844602352337</v>
      </c>
      <c r="H12" s="4">
        <f>C11+$D$1*(0.5*G12)</f>
        <v>-0.2285580801960771</v>
      </c>
      <c r="I12" s="4">
        <f>-3.1*(C11+$D$1*(0.5*G12)) - 0.3*(B11+$D$1*(0.5*F12))</f>
        <v>0.42418191182020437</v>
      </c>
      <c r="J12" s="4">
        <f>C11+$D$1*I12</f>
        <v>-0.197820969140512</v>
      </c>
      <c r="K12" s="4">
        <f>-3.1*(C11+$D$1*I12) - 0.3*(B11+$D$1*H12)</f>
        <v>0.33377496221729142</v>
      </c>
      <c r="L12" s="12">
        <f>EXP(-3*A12)+EXP(-0.1*A12)</f>
        <v>0.93191908768950238</v>
      </c>
      <c r="M12" s="1">
        <f t="shared" si="0"/>
        <v>4.1811779211364808E-5</v>
      </c>
    </row>
    <row r="13" spans="1:14" ht="15.75" x14ac:dyDescent="0.25">
      <c r="A13" s="4">
        <f>A12+$D$1</f>
        <v>1.242</v>
      </c>
      <c r="B13" s="11">
        <f>B12+($D$1/6)*(D13+2*F13+2*H13+J13)</f>
        <v>0.90732327652882938</v>
      </c>
      <c r="C13" s="2">
        <f>C12+($D$1/6)*(E13+2*G13+2*I13+K13)</f>
        <v>-0.16068060000435261</v>
      </c>
      <c r="D13" s="2">
        <f>C12</f>
        <v>-0.1990026657496923</v>
      </c>
      <c r="E13" s="2">
        <f>-3.1*C12-0.3*B12</f>
        <v>0.33731999398343204</v>
      </c>
      <c r="F13" s="4">
        <f>C12+$D$1*(0.5*E13)</f>
        <v>-0.1757275861648355</v>
      </c>
      <c r="G13" s="4">
        <f>-3.1*(C12+$D$1*(0.5*E13)) - 0.3*(B12+$D$1*(0.5*D13))</f>
        <v>0.26928660245139452</v>
      </c>
      <c r="H13" s="4">
        <f>C12+$D$1*(0.5*G13)</f>
        <v>-0.18042189018054608</v>
      </c>
      <c r="I13" s="4">
        <f>-3.1*(C12+$D$1*(0.5*G13)) - 0.3*(B12+$D$1*(0.5*F13))</f>
        <v>0.28335715075269086</v>
      </c>
      <c r="J13" s="4">
        <f>C12+$D$1*I13</f>
        <v>-0.15989937894582096</v>
      </c>
      <c r="K13" s="4">
        <f>-3.1*(C12+$D$1*I13) - 0.3*(B12+$D$1*H13)</f>
        <v>0.22356927114490543</v>
      </c>
      <c r="L13" s="12">
        <f>EXP(-3*A13)+EXP(-0.1*A13)</f>
        <v>0.90729218195991579</v>
      </c>
      <c r="M13" s="1">
        <f t="shared" si="0"/>
        <v>3.1094568913592191E-5</v>
      </c>
    </row>
    <row r="14" spans="1:14" ht="15.75" x14ac:dyDescent="0.25">
      <c r="A14" s="4">
        <f>A13+$D$1</f>
        <v>1.38</v>
      </c>
      <c r="B14" s="11">
        <f>B13+($D$1/6)*(D14+2*F14+2*H14+J14)</f>
        <v>0.88704438216576997</v>
      </c>
      <c r="C14" s="2">
        <f>C13+($D$1/6)*(E14+2*G14+2*I14+K14)</f>
        <v>-0.13494694032791485</v>
      </c>
      <c r="D14" s="2">
        <f>C13</f>
        <v>-0.16068060000435261</v>
      </c>
      <c r="E14" s="2">
        <f>-3.1*C13-0.3*B13</f>
        <v>0.22591287705484431</v>
      </c>
      <c r="F14" s="4">
        <f>C13+$D$1*(0.5*E14)</f>
        <v>-0.14509261148756836</v>
      </c>
      <c r="G14" s="4">
        <f>-3.1*(C13+$D$1*(0.5*E14)) - 0.3*(B13+$D$1*(0.5*D14))</f>
        <v>0.18091620107290318</v>
      </c>
      <c r="H14" s="4">
        <f>C13+$D$1*(0.5*G14)</f>
        <v>-0.1481973821303223</v>
      </c>
      <c r="I14" s="4">
        <f>-3.1*(C13+$D$1*(0.5*G14)) - 0.3*(B13+$D$1*(0.5*F14))</f>
        <v>0.19021831870314299</v>
      </c>
      <c r="J14" s="4">
        <f>C13+$D$1*I14</f>
        <v>-0.13443047202331887</v>
      </c>
      <c r="K14" s="4">
        <f>-3.1*(C13+$D$1*I14) - 0.3*(B13+$D$1*H14)</f>
        <v>0.15067285193383506</v>
      </c>
      <c r="L14" s="12">
        <f>EXP(-3*A14)+EXP(-0.1*A14)</f>
        <v>0.88702154325031002</v>
      </c>
      <c r="M14" s="1">
        <f t="shared" si="0"/>
        <v>2.2838915459955089E-5</v>
      </c>
    </row>
    <row r="15" spans="1:14" ht="15.75" x14ac:dyDescent="0.25">
      <c r="A15" s="4">
        <f>A14+$D$1</f>
        <v>1.5179999999999998</v>
      </c>
      <c r="B15" s="11">
        <f>B14+($D$1/6)*(D15+2*F15+2*H15+J15)</f>
        <v>0.86970172297244852</v>
      </c>
      <c r="C15" s="2">
        <f>C14+($D$1/6)*(E15+2*G15+2*I15+K15)</f>
        <v>-0.11754089162498471</v>
      </c>
      <c r="D15" s="2">
        <f>C14</f>
        <v>-0.13494694032791485</v>
      </c>
      <c r="E15" s="2">
        <f>-3.1*C14-0.3*B14</f>
        <v>0.15222220036680506</v>
      </c>
      <c r="F15" s="4">
        <f>C14+$D$1*(0.5*E15)</f>
        <v>-0.1244436085026053</v>
      </c>
      <c r="G15" s="4">
        <f>-3.1*(C14+$D$1*(0.5*E15)) - 0.3*(B14+$D$1*(0.5*D15))</f>
        <v>0.12245527337313333</v>
      </c>
      <c r="H15" s="4">
        <f>C14+$D$1*(0.5*G15)</f>
        <v>-0.12649752646516865</v>
      </c>
      <c r="I15" s="4">
        <f>-3.1*(C14+$D$1*(0.5*G15)) - 0.3*(B14+$D$1*(0.5*F15))</f>
        <v>0.12860500008829573</v>
      </c>
      <c r="J15" s="4">
        <f>C14+$D$1*I15</f>
        <v>-0.11719945031573004</v>
      </c>
      <c r="K15" s="4">
        <f>-3.1*(C14+$D$1*I15) - 0.3*(B14+$D$1*H15)</f>
        <v>0.10244197892469015</v>
      </c>
      <c r="L15" s="12">
        <f>EXP(-3*A15)+EXP(-0.1*A15)</f>
        <v>0.86968511556953088</v>
      </c>
      <c r="M15" s="1">
        <f t="shared" si="0"/>
        <v>1.6607402917645508E-5</v>
      </c>
    </row>
    <row r="16" spans="1:14" ht="15.75" x14ac:dyDescent="0.25">
      <c r="A16" s="4">
        <f>A15+$D$1</f>
        <v>1.6559999999999997</v>
      </c>
      <c r="B16" s="11">
        <f>B15+($D$1/6)*(D16+2*F16+2*H16+J16)</f>
        <v>0.85435414501933249</v>
      </c>
      <c r="C16" s="2">
        <f>C15+($D$1/6)*(E16+2*G16+2*I16+K16)</f>
        <v>-0.10564558561173372</v>
      </c>
      <c r="D16" s="2">
        <f>C15</f>
        <v>-0.11754089162498471</v>
      </c>
      <c r="E16" s="2">
        <f>-3.1*C15-0.3*B15</f>
        <v>0.10346624714571806</v>
      </c>
      <c r="F16" s="4">
        <f>C15+$D$1*(0.5*E16)</f>
        <v>-0.11040172057193016</v>
      </c>
      <c r="G16" s="4">
        <f>-3.1*(C15+$D$1*(0.5*E16)) - 0.3*(B15+$D$1*(0.5*D16))</f>
        <v>8.3767913337886135E-2</v>
      </c>
      <c r="H16" s="4">
        <f>C15+$D$1*(0.5*G16)</f>
        <v>-0.11176090560467057</v>
      </c>
      <c r="I16" s="4">
        <f>-3.1*(C15+$D$1*(0.5*G16)) - 0.3*(B15+$D$1*(0.5*F16))</f>
        <v>8.783360609858315E-2</v>
      </c>
      <c r="J16" s="4">
        <f>C15+$D$1*I16</f>
        <v>-0.10541985398338023</v>
      </c>
      <c r="K16" s="4">
        <f>-3.1*(C15+$D$1*I16) - 0.3*(B15+$D$1*H16)</f>
        <v>7.0517931948777535E-2</v>
      </c>
      <c r="L16" s="12">
        <f>EXP(-3*A16)+EXP(-0.1*A16)</f>
        <v>0.85434216868218416</v>
      </c>
      <c r="M16" s="1">
        <f t="shared" si="0"/>
        <v>1.1976337148333904E-5</v>
      </c>
    </row>
    <row r="17" spans="1:13" ht="15.75" x14ac:dyDescent="0.25">
      <c r="A17" s="4">
        <f>A16+$D$1</f>
        <v>1.7939999999999996</v>
      </c>
      <c r="B17" s="11">
        <f>B16+($D$1/6)*(D17+2*F17+2*H17+J17)</f>
        <v>0.84037871611016912</v>
      </c>
      <c r="C17" s="2">
        <f>C16+($D$1/6)*(E17+2*G17+2*I17+K17)</f>
        <v>-9.7398728838762466E-2</v>
      </c>
      <c r="D17" s="2">
        <f>C16</f>
        <v>-0.10564558561173372</v>
      </c>
      <c r="E17" s="2">
        <f>-3.1*C16-0.3*B16</f>
        <v>7.1195071890574835E-2</v>
      </c>
      <c r="F17" s="4">
        <f>C16+$D$1*(0.5*E17)</f>
        <v>-0.10073312565128406</v>
      </c>
      <c r="G17" s="4">
        <f>-3.1*(C16+$D$1*(0.5*E17)) - 0.3*(B16+$D$1*(0.5*D17))</f>
        <v>5.8153309635343708E-2</v>
      </c>
      <c r="H17" s="4">
        <f>C16+$D$1*(0.5*G17)</f>
        <v>-0.101633007246895</v>
      </c>
      <c r="I17" s="4">
        <f>-3.1*(C16+$D$1*(0.5*G17)) - 0.3*(B16+$D$1*(0.5*F17))</f>
        <v>6.0841254660556343E-2</v>
      </c>
      <c r="J17" s="4">
        <f>C16+$D$1*I17</f>
        <v>-9.7249492468576948E-2</v>
      </c>
      <c r="K17" s="4">
        <f>-3.1*(C16+$D$1*I17) - 0.3*(B16+$D$1*H17)</f>
        <v>4.9374789646810247E-2</v>
      </c>
      <c r="L17" s="12">
        <f>EXP(-3*A17)+EXP(-0.1*A17)</f>
        <v>0.84037013941246697</v>
      </c>
      <c r="M17" s="1">
        <f t="shared" si="0"/>
        <v>8.5766977021561885E-6</v>
      </c>
    </row>
    <row r="18" spans="1:13" ht="15.75" x14ac:dyDescent="0.25">
      <c r="A18" s="4">
        <f>A17+$D$1</f>
        <v>1.9319999999999995</v>
      </c>
      <c r="B18" s="11">
        <f>B17+($D$1/6)*(D18+2*F18+2*H18+J18)</f>
        <v>0.82736288920175494</v>
      </c>
      <c r="C18" s="2">
        <f>C17+($D$1/6)*(E18+2*G18+2*I18+K18)</f>
        <v>-9.1569094188886702E-2</v>
      </c>
      <c r="D18" s="2">
        <f>C17</f>
        <v>-9.7398728838762466E-2</v>
      </c>
      <c r="E18" s="2">
        <f>-3.1*C17-0.3*B17</f>
        <v>4.9822444567112933E-2</v>
      </c>
      <c r="F18" s="4">
        <f>C17+$D$1*(0.5*E18)</f>
        <v>-9.3960980163631677E-2</v>
      </c>
      <c r="G18" s="4">
        <f>-3.1*(C17+$D$1*(0.5*E18)) - 0.3*(B17+$D$1*(0.5*D18))</f>
        <v>4.1181577361169897E-2</v>
      </c>
      <c r="H18" s="4">
        <f>C17+$D$1*(0.5*G18)</f>
        <v>-9.4557200000841737E-2</v>
      </c>
      <c r="I18" s="4">
        <f>-3.1*(C17+$D$1*(0.5*G18)) - 0.3*(B17+$D$1*(0.5*F18))</f>
        <v>4.2958697458945816E-2</v>
      </c>
      <c r="J18" s="4">
        <f>C17+$D$1*I18</f>
        <v>-9.1470428589427943E-2</v>
      </c>
      <c r="K18" s="4">
        <f>-3.1*(C17+$D$1*I18) - 0.3*(B17+$D$1*H18)</f>
        <v>3.5359381874210755E-2</v>
      </c>
      <c r="L18" s="12">
        <f>EXP(-3*A18)+EXP(-0.1*A18)</f>
        <v>0.82735678344994212</v>
      </c>
      <c r="M18" s="1">
        <f t="shared" si="0"/>
        <v>6.1057518128126986E-6</v>
      </c>
    </row>
    <row r="19" spans="1:13" ht="15.75" x14ac:dyDescent="0.25">
      <c r="A19" s="4">
        <f>A18+$D$1</f>
        <v>2.0699999999999994</v>
      </c>
      <c r="B19" s="11">
        <f>B18+($D$1/6)*(D19+2*F19+2*H19+J19)</f>
        <v>0.81503321196550538</v>
      </c>
      <c r="C19" s="2">
        <f>C18+($D$1/6)*(E19+2*G19+2*I19+K19)</f>
        <v>-8.7342650783349574E-2</v>
      </c>
      <c r="D19" s="2">
        <f>C18</f>
        <v>-9.1569094188886702E-2</v>
      </c>
      <c r="E19" s="2">
        <f>-3.1*C18-0.3*B18</f>
        <v>3.5655325225022322E-2</v>
      </c>
      <c r="F19" s="4">
        <f>C18+$D$1*(0.5*E19)</f>
        <v>-8.9108876748360155E-2</v>
      </c>
      <c r="G19" s="4">
        <f>-3.1*(C18+$D$1*(0.5*E19)) - 0.3*(B18+$D$1*(0.5*D19))</f>
        <v>2.9924131409099941E-2</v>
      </c>
      <c r="H19" s="4">
        <f>C18+$D$1*(0.5*G19)</f>
        <v>-8.9504329121658802E-2</v>
      </c>
      <c r="I19" s="4">
        <f>-3.1*(C18+$D$1*(0.5*G19)) - 0.3*(B18+$D$1*(0.5*F19))</f>
        <v>3.1099107265306847E-2</v>
      </c>
      <c r="J19" s="4">
        <f>C18+$D$1*I19</f>
        <v>-8.7277417386274356E-2</v>
      </c>
      <c r="K19" s="4">
        <f>-3.1*(C18+$D$1*I19) - 0.3*(B18+$D$1*H19)</f>
        <v>2.6056606362560686E-2</v>
      </c>
      <c r="L19" s="12">
        <f>EXP(-3*A19)+EXP(-0.1*A19)</f>
        <v>0.81502888745164115</v>
      </c>
      <c r="M19" s="1">
        <f t="shared" si="0"/>
        <v>4.3245138642289405E-6</v>
      </c>
    </row>
    <row r="20" spans="1:13" ht="15.75" x14ac:dyDescent="0.25">
      <c r="A20" s="4">
        <f>A19+$D$1</f>
        <v>2.2079999999999993</v>
      </c>
      <c r="B20" s="11">
        <f>B19+($D$1/6)*(D20+2*F20+2*H20+J20)</f>
        <v>0.80320819684814238</v>
      </c>
      <c r="C20" s="2">
        <f>C19+($D$1/6)*(E20+2*G20+2*I20+K20)</f>
        <v>-8.4181175368648054E-2</v>
      </c>
      <c r="D20" s="2">
        <f>C19</f>
        <v>-8.7342650783349574E-2</v>
      </c>
      <c r="E20" s="2">
        <f>-3.1*C19-0.3*B19</f>
        <v>2.6252253838732087E-2</v>
      </c>
      <c r="F20" s="4">
        <f>C19+$D$1*(0.5*E20)</f>
        <v>-8.5531245268477066E-2</v>
      </c>
      <c r="G20" s="4">
        <f>-3.1*(C19+$D$1*(0.5*E20)) - 0.3*(B19+$D$1*(0.5*D20))</f>
        <v>2.2444889613842639E-2</v>
      </c>
      <c r="H20" s="4">
        <f>C19+$D$1*(0.5*G20)</f>
        <v>-8.5793953399994433E-2</v>
      </c>
      <c r="I20" s="4">
        <f>-3.1*(C19+$D$1*(0.5*G20)) - 0.3*(B19+$D$1*(0.5*F20))</f>
        <v>2.3221788727388587E-2</v>
      </c>
      <c r="J20" s="4">
        <f>C19+$D$1*I20</f>
        <v>-8.4138043938969953E-2</v>
      </c>
      <c r="K20" s="4">
        <f>-3.1*(C19+$D$1*I20) - 0.3*(B19+$D$1*H20)</f>
        <v>1.9869842291915019E-2</v>
      </c>
      <c r="L20" s="12">
        <f>EXP(-3*A20)+EXP(-0.1*A20)</f>
        <v>0.80320514753672545</v>
      </c>
      <c r="M20" s="1">
        <f t="shared" si="0"/>
        <v>3.0493114169249935E-6</v>
      </c>
    </row>
    <row r="21" spans="1:13" ht="15.75" x14ac:dyDescent="0.25">
      <c r="A21" s="4">
        <f>A20+$D$1</f>
        <v>2.3459999999999992</v>
      </c>
      <c r="B21" s="11">
        <f>B20+($D$1/6)*(D21+2*F21+2*H21+J21)</f>
        <v>0.79176716353634946</v>
      </c>
      <c r="C21" s="2">
        <f>C20+($D$1/6)*(E21+2*G21+2*I21+K21)</f>
        <v>-8.1728780898749465E-2</v>
      </c>
      <c r="D21" s="2">
        <f>C20</f>
        <v>-8.4181175368648054E-2</v>
      </c>
      <c r="E21" s="2">
        <f>-3.1*C20-0.3*B20</f>
        <v>1.9999184588366303E-2</v>
      </c>
      <c r="F21" s="4">
        <f>C20+$D$1*(0.5*E21)</f>
        <v>-8.2801231632050776E-2</v>
      </c>
      <c r="G21" s="4">
        <f>-3.1*(C20+$D$1*(0.5*E21)) - 0.3*(B20+$D$1*(0.5*D21))</f>
        <v>1.7463909335045741E-2</v>
      </c>
      <c r="H21" s="4">
        <f>C20+$D$1*(0.5*G21)</f>
        <v>-8.2976165624529891E-2</v>
      </c>
      <c r="I21" s="4">
        <f>-3.1*(C20+$D$1*(0.5*G21)) - 0.3*(B20+$D$1*(0.5*F21))</f>
        <v>1.7977639876383428E-2</v>
      </c>
      <c r="J21" s="4">
        <f>C20+$D$1*I21</f>
        <v>-8.1700261065707144E-2</v>
      </c>
      <c r="K21" s="4">
        <f>-3.1*(C20+$D$1*I21) - 0.3*(B20+$D$1*H21)</f>
        <v>1.5743563506105007E-2</v>
      </c>
      <c r="L21" s="12">
        <f>EXP(-3*A21)+EXP(-0.1*A21)</f>
        <v>0.79176502179149333</v>
      </c>
      <c r="M21" s="1">
        <f t="shared" si="0"/>
        <v>2.1417448561322772E-6</v>
      </c>
    </row>
    <row r="22" spans="1:13" ht="15.75" x14ac:dyDescent="0.25">
      <c r="A22" s="4">
        <f>A21+$D$1</f>
        <v>2.4839999999999991</v>
      </c>
      <c r="B22" s="11">
        <f>B21+($D$1/6)*(D22+2*F22+2*H22+J22)</f>
        <v>0.7806296407108686</v>
      </c>
      <c r="C22" s="2">
        <f>C21+($D$1/6)*(E22+2*G22+2*I22+K22)</f>
        <v>-7.9750122969347317E-2</v>
      </c>
      <c r="D22" s="2">
        <f>C21</f>
        <v>-8.1728780898749465E-2</v>
      </c>
      <c r="E22" s="2">
        <f>-3.1*C21-0.3*B21</f>
        <v>1.5829071725218496E-2</v>
      </c>
      <c r="F22" s="4">
        <f>C21+$D$1*(0.5*E22)</f>
        <v>-8.0636574949709383E-2</v>
      </c>
      <c r="G22" s="4">
        <f>-3.1*(C21+$D$1*(0.5*E22)) - 0.3*(B21+$D$1*(0.5*D22))</f>
        <v>1.4135019047798375E-2</v>
      </c>
      <c r="H22" s="4">
        <f>C21+$D$1*(0.5*G22)</f>
        <v>-8.0753464584451373E-2</v>
      </c>
      <c r="I22" s="4">
        <f>-3.1*(C21+$D$1*(0.5*G22)) - 0.3*(B21+$D$1*(0.5*F22))</f>
        <v>1.4474768252353415E-2</v>
      </c>
      <c r="J22" s="4">
        <f>C21+$D$1*I22</f>
        <v>-7.97312628799247E-2</v>
      </c>
      <c r="K22" s="4">
        <f>-3.1*(C21+$D$1*I22) - 0.3*(B21+$D$1*H22)</f>
        <v>1.2979959300658039E-2</v>
      </c>
      <c r="L22" s="12">
        <f>EXP(-3*A22)+EXP(-0.1*A22)</f>
        <v>0.78062814161227323</v>
      </c>
      <c r="M22" s="1">
        <f t="shared" si="0"/>
        <v>1.4990985953700076E-6</v>
      </c>
    </row>
    <row r="23" spans="1:13" ht="15.75" x14ac:dyDescent="0.25">
      <c r="A23" s="4">
        <f t="shared" ref="A23:A86" si="1">A22+$D$1</f>
        <v>2.621999999999999</v>
      </c>
      <c r="B23" s="11">
        <f>B22+($D$1/6)*(D23+2*F23+2*H23+J23)</f>
        <v>0.76974174850327293</v>
      </c>
      <c r="C23" s="2">
        <f>C22+($D$1/6)*(E23+2*G23+2*I23+K23)</f>
        <v>-7.808954834408495E-2</v>
      </c>
      <c r="D23" s="2">
        <f>C22</f>
        <v>-7.9750122969347317E-2</v>
      </c>
      <c r="E23" s="2">
        <f>-3.1*C22-0.3*B22</f>
        <v>1.3036488991716139E-2</v>
      </c>
      <c r="F23" s="4">
        <f>C22+$D$1*(0.5*E23)</f>
        <v>-7.8850605228918902E-2</v>
      </c>
      <c r="G23" s="4">
        <f>-3.1*(C22+$D$1*(0.5*E23)) - 0.3*(B22+$D$1*(0.5*D23))</f>
        <v>1.1898811541853543E-2</v>
      </c>
      <c r="H23" s="4">
        <f>C22+$D$1*(0.5*G23)</f>
        <v>-7.8929104972959421E-2</v>
      </c>
      <c r="I23" s="4">
        <f>-3.1*(C22+$D$1*(0.5*G23)) - 0.3*(B22+$D$1*(0.5*F23))</f>
        <v>1.2123540731152266E-2</v>
      </c>
      <c r="J23" s="4">
        <f>C22+$D$1*I23</f>
        <v>-7.8077074348448308E-2</v>
      </c>
      <c r="K23" s="4">
        <f>-3.1*(C22+$D$1*I23) - 0.3*(B22+$D$1*H23)</f>
        <v>1.1117703212809693E-2</v>
      </c>
      <c r="L23" s="12">
        <f>EXP(-3*A23)+EXP(-0.1*A23)</f>
        <v>0.76974070245203174</v>
      </c>
      <c r="M23" s="1">
        <f t="shared" si="0"/>
        <v>1.0460512411825107E-6</v>
      </c>
    </row>
    <row r="24" spans="1:13" ht="15.75" x14ac:dyDescent="0.25">
      <c r="A24" s="4">
        <f t="shared" si="1"/>
        <v>2.7599999999999989</v>
      </c>
      <c r="B24" s="11">
        <f>B23+($D$1/6)*(D24+2*F24+2*H24+J24)</f>
        <v>0.75906719586706761</v>
      </c>
      <c r="C24" s="2">
        <f>C23+($D$1/6)*(E24+2*G24+2*I24+K24)</f>
        <v>-7.6644088207919542E-2</v>
      </c>
      <c r="D24" s="2">
        <f>C23</f>
        <v>-7.808954834408495E-2</v>
      </c>
      <c r="E24" s="2">
        <f>-3.1*C23-0.3*B23</f>
        <v>1.1155075315681495E-2</v>
      </c>
      <c r="F24" s="4">
        <f>C23+$D$1*(0.5*E24)</f>
        <v>-7.731984814730293E-2</v>
      </c>
      <c r="G24" s="4">
        <f>-3.1*(C23+$D$1*(0.5*E24)) - 0.3*(B23+$D$1*(0.5*D24))</f>
        <v>1.0385458356379773E-2</v>
      </c>
      <c r="H24" s="4">
        <f>C23+$D$1*(0.5*G24)</f>
        <v>-7.737295171749474E-2</v>
      </c>
      <c r="I24" s="4">
        <f>-3.1*(C23+$D$1*(0.5*G24)) - 0.3*(B23+$D$1*(0.5*F24))</f>
        <v>1.0534146629900987E-2</v>
      </c>
      <c r="J24" s="4">
        <f>C23+$D$1*I24</f>
        <v>-7.6635836109158612E-2</v>
      </c>
      <c r="K24" s="4">
        <f>-3.1*(C23+$D$1*I24) - 0.3*(B23+$D$1*H24)</f>
        <v>9.8518075885141165E-3</v>
      </c>
      <c r="L24" s="12">
        <f>EXP(-3*A24)+EXP(-0.1*A24)</f>
        <v>0.75906646796127619</v>
      </c>
      <c r="M24" s="1">
        <f t="shared" si="0"/>
        <v>7.2790579142001377E-7</v>
      </c>
    </row>
    <row r="25" spans="1:13" ht="15.75" x14ac:dyDescent="0.25">
      <c r="A25" s="4">
        <f t="shared" si="1"/>
        <v>2.8979999999999988</v>
      </c>
      <c r="B25" s="11">
        <f>B24+($D$1/6)*(D25+2*F25+2*H25+J25)</f>
        <v>0.74858132885058715</v>
      </c>
      <c r="C25" s="2">
        <f>C24+($D$1/6)*(E25+2*G25+2*I25+K25)</f>
        <v>-7.5345604110251166E-2</v>
      </c>
      <c r="D25" s="2">
        <f>C24</f>
        <v>-7.6644088207919542E-2</v>
      </c>
      <c r="E25" s="2">
        <f>-3.1*C24-0.3*B24</f>
        <v>9.8765146844303209E-3</v>
      </c>
      <c r="F25" s="4">
        <f>C24+$D$1*(0.5*E25)</f>
        <v>-7.5962608694693845E-2</v>
      </c>
      <c r="G25" s="4">
        <f>-3.1*(C24+$D$1*(0.5*E25)) - 0.3*(B24+$D$1*(0.5*D25))</f>
        <v>9.3504608193345773E-3</v>
      </c>
      <c r="H25" s="4">
        <f>C24+$D$1*(0.5*G25)</f>
        <v>-7.5998906411385458E-2</v>
      </c>
      <c r="I25" s="4">
        <f>-3.1*(C24+$D$1*(0.5*G25)) - 0.3*(B24+$D$1*(0.5*F25))</f>
        <v>9.4488771151548245E-3</v>
      </c>
      <c r="J25" s="4">
        <f>C24+$D$1*I25</f>
        <v>-7.5340143166028176E-2</v>
      </c>
      <c r="K25" s="4">
        <f>-3.1*(C24+$D$1*I25) - 0.3*(B24+$D$1*H25)</f>
        <v>8.9806397799984117E-3</v>
      </c>
      <c r="L25" s="12">
        <f>EXP(-3*A25)+EXP(-0.1*A25)</f>
        <v>0.74858082358875433</v>
      </c>
      <c r="M25" s="1">
        <f t="shared" si="0"/>
        <v>5.0526183281718318E-7</v>
      </c>
    </row>
    <row r="26" spans="1:13" ht="15.75" x14ac:dyDescent="0.25">
      <c r="A26" s="4">
        <f t="shared" si="1"/>
        <v>3.0359999999999987</v>
      </c>
      <c r="B26" s="11">
        <f>B25+($D$1/6)*(D26+2*F26+2*H26+J26)</f>
        <v>0.73826719580970512</v>
      </c>
      <c r="C26" s="2">
        <f>C25+($D$1/6)*(E26+2*G26+2*I26+K26)</f>
        <v>-7.4148984712079286E-2</v>
      </c>
      <c r="D26" s="2">
        <f>C25</f>
        <v>-7.5345604110251166E-2</v>
      </c>
      <c r="E26" s="2">
        <f>-3.1*C25-0.3*B25</f>
        <v>8.9969740866024661E-3</v>
      </c>
      <c r="F26" s="4">
        <f>C25+$D$1*(0.5*E26)</f>
        <v>-7.4724812898275594E-2</v>
      </c>
      <c r="G26" s="4">
        <f>-3.1*(C25+$D$1*(0.5*E26)) - 0.3*(B25+$D$1*(0.5*D26))</f>
        <v>8.6321753345603991E-3</v>
      </c>
      <c r="H26" s="4">
        <f>C25+$D$1*(0.5*G26)</f>
        <v>-7.4749984012166495E-2</v>
      </c>
      <c r="I26" s="4">
        <f>-3.1*(C25+$D$1*(0.5*G26)) - 0.3*(B25+$D$1*(0.5*F26))</f>
        <v>8.6973554095343408E-3</v>
      </c>
      <c r="J26" s="4">
        <f>C25+$D$1*I26</f>
        <v>-7.4145369063735422E-2</v>
      </c>
      <c r="K26" s="4">
        <f>-3.1*(C25+$D$1*I26) - 0.3*(B25+$D$1*H26)</f>
        <v>8.3708947805073985E-3</v>
      </c>
      <c r="L26" s="12">
        <f>EXP(-3*A26)+EXP(-0.1*A26)</f>
        <v>0.73826684587973046</v>
      </c>
      <c r="M26" s="1">
        <f t="shared" si="0"/>
        <v>3.4992997466343212E-7</v>
      </c>
    </row>
    <row r="27" spans="1:13" ht="15.75" x14ac:dyDescent="0.25">
      <c r="A27" s="4">
        <f t="shared" si="1"/>
        <v>3.1739999999999986</v>
      </c>
      <c r="B27" s="11">
        <f>B26+($D$1/6)*(D27+2*F27+2*H27+J27)</f>
        <v>0.72811294601251053</v>
      </c>
      <c r="C27" s="2">
        <f>C26+($D$1/6)*(E27+2*G27+2*I27+K27)</f>
        <v>-7.3024342693859087E-2</v>
      </c>
      <c r="D27" s="2">
        <f>C26</f>
        <v>-7.4148984712079286E-2</v>
      </c>
      <c r="E27" s="2">
        <f>-3.1*C26-0.3*B26</f>
        <v>8.3816938645342731E-3</v>
      </c>
      <c r="F27" s="4">
        <f>C26+$D$1*(0.5*E27)</f>
        <v>-7.3570647835426425E-2</v>
      </c>
      <c r="G27" s="4">
        <f>-3.1*(C26+$D$1*(0.5*E27)) - 0.3*(B26+$D$1*(0.5*D27))</f>
        <v>8.1237335304504277E-3</v>
      </c>
      <c r="H27" s="4">
        <f>C26+$D$1*(0.5*G27)</f>
        <v>-7.3588447098478199E-2</v>
      </c>
      <c r="I27" s="4">
        <f>-3.1*(C26+$D$1*(0.5*G27)) - 0.3*(B26+$D$1*(0.5*F27))</f>
        <v>8.1669396725642107E-3</v>
      </c>
      <c r="J27" s="4">
        <f>C26+$D$1*I27</f>
        <v>-7.3021947037265431E-2</v>
      </c>
      <c r="K27" s="4">
        <f>-3.1*(C26+$D$1*I27) - 0.3*(B26+$D$1*H27)</f>
        <v>7.9344387824882845E-3</v>
      </c>
      <c r="L27" s="12">
        <f>EXP(-3*A27)+EXP(-0.1*A27)</f>
        <v>0.7281127041540072</v>
      </c>
      <c r="M27" s="1">
        <f t="shared" si="0"/>
        <v>2.4185850333591219E-7</v>
      </c>
    </row>
    <row r="28" spans="1:13" ht="15.75" x14ac:dyDescent="0.25">
      <c r="A28" s="4">
        <f t="shared" si="1"/>
        <v>3.3119999999999985</v>
      </c>
      <c r="B28" s="11">
        <f>B27+($D$1/6)*(D28+2*F28+2*H28+J28)</f>
        <v>0.71811010974538503</v>
      </c>
      <c r="C28" s="2">
        <f>C27+($D$1/6)*(E28+2*G28+2*I28+K28)</f>
        <v>-7.1951856152568647E-2</v>
      </c>
      <c r="D28" s="2">
        <f>C27</f>
        <v>-7.3024342693859087E-2</v>
      </c>
      <c r="E28" s="2">
        <f>-3.1*C27-0.3*B27</f>
        <v>7.941578547210032E-3</v>
      </c>
      <c r="F28" s="4">
        <f>C27+$D$1*(0.5*E28)</f>
        <v>-7.2476373774101599E-2</v>
      </c>
      <c r="G28" s="4">
        <f>-3.1*(C27+$D$1*(0.5*E28)) - 0.3*(B27+$D$1*(0.5*D28))</f>
        <v>7.7544787897246836E-3</v>
      </c>
      <c r="H28" s="4">
        <f>C27+$D$1*(0.5*G28)</f>
        <v>-7.2489283657368078E-2</v>
      </c>
      <c r="I28" s="4">
        <f>-3.1*(C27+$D$1*(0.5*G28)) - 0.3*(B27+$D$1*(0.5*F28))</f>
        <v>7.7831564712118051E-3</v>
      </c>
      <c r="J28" s="4">
        <f>C27+$D$1*I28</f>
        <v>-7.1950267100831855E-2</v>
      </c>
      <c r="K28" s="4">
        <f>-3.1*(C27+$D$1*I28) - 0.3*(B27+$D$1*H28)</f>
        <v>7.613000552240623E-3</v>
      </c>
      <c r="L28" s="12">
        <f>EXP(-3*A28)+EXP(-0.1*A28)</f>
        <v>0.71810994288993213</v>
      </c>
      <c r="M28" s="1">
        <f t="shared" si="0"/>
        <v>1.6685545289885084E-7</v>
      </c>
    </row>
    <row r="29" spans="1:13" ht="15.75" x14ac:dyDescent="0.25">
      <c r="A29" s="4">
        <f t="shared" si="1"/>
        <v>3.4499999999999984</v>
      </c>
      <c r="B29" s="11">
        <f>B28+($D$1/6)*(D29+2*F29+2*H29+J29)</f>
        <v>0.70825246117754659</v>
      </c>
      <c r="C29" s="2">
        <f>C28+($D$1/6)*(E29+2*G29+2*I29+K29)</f>
        <v>-7.0918358259391329E-2</v>
      </c>
      <c r="D29" s="2">
        <f>C28</f>
        <v>-7.1951856152568647E-2</v>
      </c>
      <c r="E29" s="2">
        <f>-3.1*C28-0.3*B28</f>
        <v>7.6177211493473063E-3</v>
      </c>
      <c r="F29" s="4">
        <f>C28+$D$1*(0.5*E29)</f>
        <v>-7.1426233393263677E-2</v>
      </c>
      <c r="G29" s="4">
        <f>-3.1*(C28+$D$1*(0.5*E29)) - 0.3*(B28+$D$1*(0.5*D29))</f>
        <v>7.4776940178601092E-3</v>
      </c>
      <c r="H29" s="4">
        <f>C28+$D$1*(0.5*G29)</f>
        <v>-7.1435895265336294E-2</v>
      </c>
      <c r="I29" s="4">
        <f>-3.1*(C28+$D$1*(0.5*G29)) - 0.3*(B28+$D$1*(0.5*F29))</f>
        <v>7.4967654301675568E-3</v>
      </c>
      <c r="J29" s="4">
        <f>C28+$D$1*I29</f>
        <v>-7.0917302523205522E-2</v>
      </c>
      <c r="K29" s="4">
        <f>-3.1*(C28+$D$1*I29) - 0.3*(B28+$D$1*H29)</f>
        <v>7.3680509623065826E-3</v>
      </c>
      <c r="L29" s="12">
        <f>EXP(-3*A29)+EXP(-0.1*A29)</f>
        <v>0.70825234625757783</v>
      </c>
      <c r="M29" s="1">
        <f t="shared" si="0"/>
        <v>1.1491996876333843E-7</v>
      </c>
    </row>
    <row r="30" spans="1:13" ht="15.75" x14ac:dyDescent="0.25">
      <c r="A30" s="4">
        <f t="shared" si="1"/>
        <v>3.5879999999999983</v>
      </c>
      <c r="B30" s="11">
        <f>B29+($D$1/6)*(D30+2*F30+2*H30+J30)</f>
        <v>0.69853526648636888</v>
      </c>
      <c r="C30" s="2">
        <f>C29+($D$1/6)*(E30+2*G30+2*I30+K30)</f>
        <v>-6.9915082685140392E-2</v>
      </c>
      <c r="D30" s="2">
        <f>C29</f>
        <v>-7.0918358259391329E-2</v>
      </c>
      <c r="E30" s="2">
        <f>-3.1*C29-0.3*B29</f>
        <v>7.3711722508491562E-3</v>
      </c>
      <c r="F30" s="4">
        <f>C29+$D$1*(0.5*E30)</f>
        <v>-7.0409747374082732E-2</v>
      </c>
      <c r="G30" s="4">
        <f>-3.1*(C29+$D$1*(0.5*E30)) - 0.3*(B29+$D$1*(0.5*D30))</f>
        <v>7.2624885223619151E-3</v>
      </c>
      <c r="H30" s="4">
        <f>C29+$D$1*(0.5*G30)</f>
        <v>-7.0417246551348359E-2</v>
      </c>
      <c r="I30" s="4">
        <f>-3.1*(C29+$D$1*(0.5*G30)) - 0.3*(B29+$D$1*(0.5*F30))</f>
        <v>7.2752077265594572E-3</v>
      </c>
      <c r="J30" s="4">
        <f>C29+$D$1*I30</f>
        <v>-6.991437959312613E-2</v>
      </c>
      <c r="K30" s="4">
        <f>-3.1*(C29+$D$1*I30) - 0.3*(B29+$D$1*H30)</f>
        <v>7.1741123926528649E-3</v>
      </c>
      <c r="L30" s="12">
        <f>EXP(-3*A30)+EXP(-0.1*A30)</f>
        <v>0.69853518745473886</v>
      </c>
      <c r="M30" s="1">
        <f t="shared" si="0"/>
        <v>7.9031630018100429E-8</v>
      </c>
    </row>
    <row r="31" spans="1:13" ht="15.75" x14ac:dyDescent="0.25">
      <c r="A31" s="4">
        <f t="shared" si="1"/>
        <v>3.7259999999999982</v>
      </c>
      <c r="B31" s="11">
        <f>B30+($D$1/6)*(D31+2*F31+2*H31+J31)</f>
        <v>0.68895478667857724</v>
      </c>
      <c r="C31" s="2">
        <f>C30+($D$1/6)*(E31+2*G31+2*I31+K31)</f>
        <v>-6.8936173098932102E-2</v>
      </c>
      <c r="D31" s="2">
        <f>C30</f>
        <v>-6.9915082685140392E-2</v>
      </c>
      <c r="E31" s="2">
        <f>-3.1*C30-0.3*B30</f>
        <v>7.1761763780245624E-3</v>
      </c>
      <c r="F31" s="4">
        <f>C30+$D$1*(0.5*E31)</f>
        <v>-6.9419926515056699E-2</v>
      </c>
      <c r="G31" s="4">
        <f>-3.1*(C30+$D$1*(0.5*E31)) - 0.3*(B30+$D$1*(0.5*D31))</f>
        <v>7.0884344623475259E-3</v>
      </c>
      <c r="H31" s="4">
        <f>C30+$D$1*(0.5*G31)</f>
        <v>-6.9425980707238419E-2</v>
      </c>
      <c r="I31" s="4">
        <f>-3.1*(C30+$D$1*(0.5*G31)) - 0.3*(B30+$D$1*(0.5*F31))</f>
        <v>7.0969527253901266E-3</v>
      </c>
      <c r="J31" s="4">
        <f>C30+$D$1*I31</f>
        <v>-6.8935703209036553E-2</v>
      </c>
      <c r="K31" s="4">
        <f>-3.1*(C30+$D$1*I31) - 0.3*(B30+$D$1*H31)</f>
        <v>7.0143356033823268E-3</v>
      </c>
      <c r="L31" s="12">
        <f>EXP(-3*A31)+EXP(-0.1*A31)</f>
        <v>0.68895473239959437</v>
      </c>
      <c r="M31" s="1">
        <f t="shared" si="0"/>
        <v>5.4278982863920078E-8</v>
      </c>
    </row>
    <row r="32" spans="1:13" ht="15.75" x14ac:dyDescent="0.25">
      <c r="A32" s="4">
        <f t="shared" si="1"/>
        <v>3.8639999999999981</v>
      </c>
      <c r="B32" s="11">
        <f>B31+($D$1/6)*(D32+2*F32+2*H32+J32)</f>
        <v>0.67950794879140752</v>
      </c>
      <c r="C32" s="2">
        <f>C31+($D$1/6)*(E32+2*G32+2*I32+K32)</f>
        <v>-6.7977697792559702E-2</v>
      </c>
      <c r="D32" s="2">
        <f>C31</f>
        <v>-6.8936173098932102E-2</v>
      </c>
      <c r="E32" s="2">
        <f>-3.1*C31-0.3*B31</f>
        <v>7.0157006031163482E-3</v>
      </c>
      <c r="F32" s="4">
        <f>C31+$D$1*(0.5*E32)</f>
        <v>-6.8452089757317078E-2</v>
      </c>
      <c r="G32" s="4">
        <f>-3.1*(C31+$D$1*(0.5*E32)) - 0.3*(B31+$D$1*(0.5*D32))</f>
        <v>6.942021027257661E-3</v>
      </c>
      <c r="H32" s="4">
        <f>C31+$D$1*(0.5*G32)</f>
        <v>-6.8457173648051317E-2</v>
      </c>
      <c r="I32" s="4">
        <f>-3.1*(C31+$D$1*(0.5*G32)) - 0.3*(B31+$D$1*(0.5*F32))</f>
        <v>6.9477605633623818E-3</v>
      </c>
      <c r="J32" s="4">
        <f>C31+$D$1*I32</f>
        <v>-6.7977382141188092E-2</v>
      </c>
      <c r="K32" s="4">
        <f>-3.1*(C31+$D$1*I32) - 0.3*(B31+$D$1*H32)</f>
        <v>6.8775756231392593E-3</v>
      </c>
      <c r="L32" s="12">
        <f>EXP(-3*A32)+EXP(-0.1*A32)</f>
        <v>0.67950791155497758</v>
      </c>
      <c r="M32" s="1">
        <f t="shared" si="0"/>
        <v>3.7236429939468962E-8</v>
      </c>
    </row>
    <row r="33" spans="1:13" ht="15.75" x14ac:dyDescent="0.25">
      <c r="A33" s="4">
        <f t="shared" si="1"/>
        <v>4.001999999999998</v>
      </c>
      <c r="B33" s="11">
        <f>B32+($D$1/6)*(D33+2*F33+2*H33+J33)</f>
        <v>0.67019212841062459</v>
      </c>
      <c r="C33" s="2">
        <f>C32+($D$1/6)*(E33+2*G33+2*I33+K33)</f>
        <v>-6.7036998241455564E-2</v>
      </c>
      <c r="D33" s="2">
        <f>C32</f>
        <v>-6.7977697792559702E-2</v>
      </c>
      <c r="E33" s="2">
        <f>-3.1*C32-0.3*B32</f>
        <v>6.8784785195128428E-3</v>
      </c>
      <c r="F33" s="4">
        <f>C32+$D$1*(0.5*E33)</f>
        <v>-6.7503082774713313E-2</v>
      </c>
      <c r="G33" s="4">
        <f>-3.1*(C32+$D$1*(0.5*E33)) - 0.3*(B32+$D$1*(0.5*D33))</f>
        <v>6.8143103084949974E-3</v>
      </c>
      <c r="H33" s="4">
        <f>C32+$D$1*(0.5*G33)</f>
        <v>-6.7507510381273547E-2</v>
      </c>
      <c r="I33" s="4">
        <f>-3.1*(C32+$D$1*(0.5*G33)) - 0.3*(B32+$D$1*(0.5*F33))</f>
        <v>6.8182113579622894E-3</v>
      </c>
      <c r="J33" s="4">
        <f>C32+$D$1*I33</f>
        <v>-6.7036784625160911E-2</v>
      </c>
      <c r="K33" s="4">
        <f>-3.1*(C32+$D$1*I33) - 0.3*(B32+$D$1*H33)</f>
        <v>6.7564586303613117E-3</v>
      </c>
      <c r="L33" s="12">
        <f>EXP(-3*A33)+EXP(-0.1*A33)</f>
        <v>0.67019210288939368</v>
      </c>
      <c r="M33" s="1">
        <f t="shared" si="0"/>
        <v>2.5521230906377923E-8</v>
      </c>
    </row>
    <row r="34" spans="1:13" ht="15.75" x14ac:dyDescent="0.25">
      <c r="A34" s="4">
        <f t="shared" si="1"/>
        <v>4.1399999999999979</v>
      </c>
      <c r="B34" s="11">
        <f>B33+($D$1/6)*(D34+2*F34+2*H34+J34)</f>
        <v>0.66100500578120713</v>
      </c>
      <c r="C34" s="2">
        <f>C33+($D$1/6)*(E34+2*G34+2*I34+K34)</f>
        <v>-6.6112258429852869E-2</v>
      </c>
      <c r="D34" s="2">
        <f>C33</f>
        <v>-6.7036998241455564E-2</v>
      </c>
      <c r="E34" s="2">
        <f>-3.1*C33-0.3*B33</f>
        <v>6.7570560253248924E-3</v>
      </c>
      <c r="F34" s="4">
        <f>C33+$D$1*(0.5*E34)</f>
        <v>-6.6570761375708151E-2</v>
      </c>
      <c r="G34" s="4">
        <f>-3.1*(C33+$D$1*(0.5*E34)) - 0.3*(B33+$D$1*(0.5*D34))</f>
        <v>6.6993876051060219E-3</v>
      </c>
      <c r="H34" s="4">
        <f>C33+$D$1*(0.5*G34)</f>
        <v>-6.6574740496703255E-2</v>
      </c>
      <c r="I34" s="4">
        <f>-3.1*(C33+$D$1*(0.5*G34)) - 0.3*(B33+$D$1*(0.5*F34))</f>
        <v>6.7020717770698846E-3</v>
      </c>
      <c r="J34" s="4">
        <f>C33+$D$1*I34</f>
        <v>-6.6112112336219914E-2</v>
      </c>
      <c r="K34" s="4">
        <f>-3.1*(C33+$D$1*I34) - 0.3*(B33+$D$1*H34)</f>
        <v>6.6461039756578744E-3</v>
      </c>
      <c r="L34" s="12">
        <f>EXP(-3*A34)+EXP(-0.1*A34)</f>
        <v>0.66100498830109966</v>
      </c>
      <c r="M34" s="1">
        <f t="shared" si="0"/>
        <v>1.7480107472600537E-8</v>
      </c>
    </row>
    <row r="35" spans="1:13" ht="15.75" x14ac:dyDescent="0.25">
      <c r="A35" s="4">
        <f t="shared" si="1"/>
        <v>4.2779999999999978</v>
      </c>
      <c r="B35" s="11">
        <f>B34+($D$1/6)*(D35+2*F35+2*H35+J35)</f>
        <v>0.65194447057137583</v>
      </c>
      <c r="C35" s="2">
        <f>C34+($D$1/6)*(E35+2*G35+2*I35+K35)</f>
        <v>-6.520222012236522E-2</v>
      </c>
      <c r="D35" s="2">
        <f>C34</f>
        <v>-6.6112258429852869E-2</v>
      </c>
      <c r="E35" s="2">
        <f>-3.1*C34-0.3*B34</f>
        <v>6.6464993981817655E-3</v>
      </c>
      <c r="F35" s="4">
        <f>C34+$D$1*(0.5*E35)</f>
        <v>-6.5653649971378333E-2</v>
      </c>
      <c r="G35" s="4">
        <f>-3.1*(C34+$D$1*(0.5*E35)) - 0.3*(B34+$D$1*(0.5*D35))</f>
        <v>6.5933369264086494E-3</v>
      </c>
      <c r="H35" s="4">
        <f>C34+$D$1*(0.5*G35)</f>
        <v>-6.5657318181930671E-2</v>
      </c>
      <c r="I35" s="4">
        <f>-3.1*(C34+$D$1*(0.5*G35)) - 0.3*(B34+$D$1*(0.5*F35))</f>
        <v>6.5952151840305007E-3</v>
      </c>
      <c r="J35" s="4">
        <f>C34+$D$1*I35</f>
        <v>-6.5202118734456666E-2</v>
      </c>
      <c r="K35" s="4">
        <f>-3.1*(C34+$D$1*I35) - 0.3*(B34+$D$1*H35)</f>
        <v>6.543279315185474E-3</v>
      </c>
      <c r="L35" s="12">
        <f>EXP(-3*A35)+EXP(-0.1*A35)</f>
        <v>0.65194445860288819</v>
      </c>
      <c r="M35" s="1">
        <f t="shared" si="0"/>
        <v>1.1968487645397374E-8</v>
      </c>
    </row>
    <row r="36" spans="1:13" ht="15.75" x14ac:dyDescent="0.25">
      <c r="A36" s="4">
        <f t="shared" si="1"/>
        <v>4.4159999999999977</v>
      </c>
      <c r="B36" s="11">
        <f>B35+($D$1/6)*(D36+2*F36+2*H36+J36)</f>
        <v>0.64300855880266305</v>
      </c>
      <c r="C36" s="2">
        <f>C35+($D$1/6)*(E36+2*G36+2*I36+K36)</f>
        <v>-6.4305994620268259E-2</v>
      </c>
      <c r="D36" s="2">
        <f>C35</f>
        <v>-6.520222012236522E-2</v>
      </c>
      <c r="E36" s="2">
        <f>-3.1*C35-0.3*B35</f>
        <v>6.5435412079194455E-3</v>
      </c>
      <c r="F36" s="4">
        <f>C35+$D$1*(0.5*E36)</f>
        <v>-6.475071577901878E-2</v>
      </c>
      <c r="G36" s="4">
        <f>-3.1*(C35+$D$1*(0.5*E36)) - 0.3*(B35+$D$1*(0.5*D36))</f>
        <v>6.4935637000784474E-3</v>
      </c>
      <c r="H36" s="4">
        <f>C35+$D$1*(0.5*G36)</f>
        <v>-6.4754164227059804E-2</v>
      </c>
      <c r="I36" s="4">
        <f>-3.1*(C35+$D$1*(0.5*G36)) - 0.3*(B35+$D$1*(0.5*F36))</f>
        <v>6.4949077490983331E-3</v>
      </c>
      <c r="J36" s="4">
        <f>C35+$D$1*I36</f>
        <v>-6.4305922852989653E-2</v>
      </c>
      <c r="K36" s="4">
        <f>-3.1*(C35+$D$1*I36) - 0.3*(B35+$D$1*H36)</f>
        <v>6.4458420718554732E-3</v>
      </c>
      <c r="L36" s="12">
        <f>EXP(-3*A36)+EXP(-0.1*A36)</f>
        <v>0.64300855060706896</v>
      </c>
      <c r="M36" s="1">
        <f t="shared" si="0"/>
        <v>8.1955940922640025E-9</v>
      </c>
    </row>
    <row r="37" spans="1:13" ht="15.75" x14ac:dyDescent="0.25">
      <c r="A37" s="4">
        <f t="shared" si="1"/>
        <v>4.5539999999999976</v>
      </c>
      <c r="B37" s="11">
        <f>B36+($D$1/6)*(D37+2*F37+2*H37+J37)</f>
        <v>0.63419541104632049</v>
      </c>
      <c r="C37" s="2">
        <f>C36+($D$1/6)*(E37+2*G37+2*I37+K37)</f>
        <v>-6.34229383035535E-2</v>
      </c>
      <c r="D37" s="2">
        <f>C36</f>
        <v>-6.4305994620268259E-2</v>
      </c>
      <c r="E37" s="2">
        <f>-3.1*C36-0.3*B36</f>
        <v>6.4460156820327075E-3</v>
      </c>
      <c r="F37" s="4">
        <f>C36+$D$1*(0.5*E37)</f>
        <v>-6.3861219538208003E-2</v>
      </c>
      <c r="G37" s="4">
        <f>-3.1*(C36+$D$1*(0.5*E37)) - 0.3*(B36+$D$1*(0.5*D37))</f>
        <v>6.3983470162854439E-3</v>
      </c>
      <c r="H37" s="4">
        <f>C36+$D$1*(0.5*G37)</f>
        <v>-6.3864508676144557E-2</v>
      </c>
      <c r="I37" s="4">
        <f>-3.1*(C36+$D$1*(0.5*G37)) - 0.3*(B36+$D$1*(0.5*F37))</f>
        <v>6.3993364996901003E-3</v>
      </c>
      <c r="J37" s="4">
        <f>C36+$D$1*I37</f>
        <v>-6.3422886183311031E-2</v>
      </c>
      <c r="K37" s="4">
        <f>-3.1*(C36+$D$1*I37) - 0.3*(B36+$D$1*H37)</f>
        <v>6.3523701866576576E-3</v>
      </c>
      <c r="L37" s="12">
        <f>EXP(-3*A37)+EXP(-0.1*A37)</f>
        <v>0.63419540543021646</v>
      </c>
      <c r="M37" s="1">
        <f t="shared" si="0"/>
        <v>5.6161040262736606E-9</v>
      </c>
    </row>
    <row r="38" spans="1:13" ht="15.75" x14ac:dyDescent="0.25">
      <c r="A38" s="4">
        <f t="shared" si="1"/>
        <v>4.6919999999999975</v>
      </c>
      <c r="B38" s="11">
        <f>B37+($D$1/6)*(D38+2*F38+2*H38+J38)</f>
        <v>0.6255032446802955</v>
      </c>
      <c r="C38" s="2">
        <f>C37+($D$1/6)*(E38+2*G38+2*I38+K38)</f>
        <v>-6.2552570341630379E-2</v>
      </c>
      <c r="D38" s="2">
        <f>C37</f>
        <v>-6.34229383035535E-2</v>
      </c>
      <c r="E38" s="2">
        <f>-3.1*C37-0.3*B37</f>
        <v>6.3524854271197195E-3</v>
      </c>
      <c r="F38" s="4">
        <f>C37+$D$1*(0.5*E38)</f>
        <v>-6.2984616809082239E-2</v>
      </c>
      <c r="G38" s="4">
        <f>-3.1*(C37+$D$1*(0.5*E38)) - 0.3*(B37+$D$1*(0.5*D38))</f>
        <v>6.306543617142335E-3</v>
      </c>
      <c r="H38" s="4">
        <f>C37+$D$1*(0.5*G38)</f>
        <v>-6.2987786793970685E-2</v>
      </c>
      <c r="I38" s="4">
        <f>-3.1*(C37+$D$1*(0.5*G38)) - 0.3*(B37+$D$1*(0.5*F38))</f>
        <v>6.3072973153609768E-3</v>
      </c>
      <c r="J38" s="4">
        <f>C37+$D$1*I38</f>
        <v>-6.2552531274033679E-2</v>
      </c>
      <c r="K38" s="4">
        <f>-3.1*(C37+$D$1*I38) - 0.3*(B37+$D$1*H38)</f>
        <v>6.261918008878653E-3</v>
      </c>
      <c r="L38" s="12">
        <f>EXP(-3*A38)+EXP(-0.1*A38)</f>
        <v>0.6255032408256902</v>
      </c>
      <c r="M38" s="1">
        <f t="shared" si="0"/>
        <v>3.8546053016119686E-9</v>
      </c>
    </row>
    <row r="39" spans="1:13" ht="15.75" x14ac:dyDescent="0.25">
      <c r="A39" s="4">
        <f t="shared" si="1"/>
        <v>4.8299999999999974</v>
      </c>
      <c r="B39" s="11">
        <f>B38+($D$1/6)*(D39+2*F39+2*H39+J39)</f>
        <v>0.61693033544305376</v>
      </c>
      <c r="C39" s="2">
        <f>C38+($D$1/6)*(E39+2*G39+2*I39+K39)</f>
        <v>-6.1694518281686823E-2</v>
      </c>
      <c r="D39" s="2">
        <f>C38</f>
        <v>-6.2552570341630379E-2</v>
      </c>
      <c r="E39" s="2">
        <f>-3.1*C38-0.3*B38</f>
        <v>6.2619946549655192E-3</v>
      </c>
      <c r="F39" s="4">
        <f>C38+$D$1*(0.5*E39)</f>
        <v>-6.2120492710437757E-2</v>
      </c>
      <c r="G39" s="4">
        <f>-3.1*(C38+$D$1*(0.5*E39)) - 0.3*(B38+$D$1*(0.5*D39))</f>
        <v>6.2173922043401442E-3</v>
      </c>
      <c r="H39" s="4">
        <f>C38+$D$1*(0.5*G39)</f>
        <v>-6.2123570279530908E-2</v>
      </c>
      <c r="I39" s="4">
        <f>-3.1*(C38+$D$1*(0.5*G39)) - 0.3*(B38+$D$1*(0.5*F39))</f>
        <v>6.2179886615632285E-3</v>
      </c>
      <c r="J39" s="4">
        <f>C38+$D$1*I39</f>
        <v>-6.1694487906334652E-2</v>
      </c>
      <c r="K39" s="4">
        <f>-3.1*(C38+$D$1*I39) - 0.3*(B38+$D$1*H39)</f>
        <v>6.173854915121374E-3</v>
      </c>
      <c r="L39" s="12">
        <f>EXP(-3*A39)+EXP(-0.1*A39)</f>
        <v>0.61693033278998843</v>
      </c>
      <c r="M39" s="1">
        <f t="shared" si="0"/>
        <v>2.6530653229883683E-9</v>
      </c>
    </row>
    <row r="40" spans="1:13" ht="15.75" x14ac:dyDescent="0.25">
      <c r="A40" s="4">
        <f t="shared" si="1"/>
        <v>4.9679999999999973</v>
      </c>
      <c r="B40" s="11">
        <f>B39+($D$1/6)*(D40+2*F40+2*H40+J40)</f>
        <v>0.60847500513495079</v>
      </c>
      <c r="C40" s="2">
        <f>C39+($D$1/6)*(E40+2*G40+2*I40+K40)</f>
        <v>-6.0848482066994378E-2</v>
      </c>
      <c r="D40" s="2">
        <f>C39</f>
        <v>-6.1694518281686823E-2</v>
      </c>
      <c r="E40" s="2">
        <f>-3.1*C39-0.3*B39</f>
        <v>6.1739060403130375E-3</v>
      </c>
      <c r="F40" s="4">
        <f>C39+$D$1*(0.5*E40)</f>
        <v>-6.1268518764905223E-2</v>
      </c>
      <c r="G40" s="4">
        <f>-3.1*(C39+$D$1*(0.5*E40)) - 0.3*(B39+$D$1*(0.5*D40))</f>
        <v>6.1303840667210063E-3</v>
      </c>
      <c r="H40" s="4">
        <f>C39+$D$1*(0.5*G40)</f>
        <v>-6.1271521781083076E-2</v>
      </c>
      <c r="I40" s="4">
        <f>-3.1*(C39+$D$1*(0.5*G40)) - 0.3*(B39+$D$1*(0.5*F40))</f>
        <v>6.1308752268749434E-3</v>
      </c>
      <c r="J40" s="4">
        <f>C39+$D$1*I40</f>
        <v>-6.0848457500378081E-2</v>
      </c>
      <c r="K40" s="4">
        <f>-3.1*(C39+$D$1*I40) - 0.3*(B39+$D$1*H40)</f>
        <v>6.087758619992778E-3</v>
      </c>
      <c r="L40" s="12">
        <f>EXP(-3*A40)+EXP(-0.1*A40)</f>
        <v>0.60847500330056148</v>
      </c>
      <c r="M40" s="1">
        <f t="shared" si="0"/>
        <v>1.834389307120432E-9</v>
      </c>
    </row>
    <row r="41" spans="1:13" ht="15.75" x14ac:dyDescent="0.25">
      <c r="A41" s="4">
        <f t="shared" si="1"/>
        <v>5.1059999999999972</v>
      </c>
      <c r="B41" s="11">
        <f>B40+($D$1/6)*(D41+2*F41+2*H41+J41)</f>
        <v>0.60013561338514698</v>
      </c>
      <c r="C41" s="2">
        <f>C40+($D$1/6)*(E41+2*G41+2*I41+K41)</f>
        <v>-6.0014210239312929E-2</v>
      </c>
      <c r="D41" s="2">
        <f>C40</f>
        <v>-6.0848482066994378E-2</v>
      </c>
      <c r="E41" s="2">
        <f>-3.1*C40-0.3*B40</f>
        <v>6.0877928671973502E-3</v>
      </c>
      <c r="F41" s="4">
        <f>C40+$D$1*(0.5*E41)</f>
        <v>-6.0428424359157761E-2</v>
      </c>
      <c r="G41" s="4">
        <f>-3.1*(C40+$D$1*(0.5*E41)) - 0.3*(B40+$D$1*(0.5*D41))</f>
        <v>6.0451775516906225E-3</v>
      </c>
      <c r="H41" s="4">
        <f>C40+$D$1*(0.5*G41)</f>
        <v>-6.0431364815927723E-2</v>
      </c>
      <c r="I41" s="4">
        <f>-3.1*(C40+$D$1*(0.5*G41)) - 0.3*(B40+$D$1*(0.5*F41))</f>
        <v>6.0455977731252997E-3</v>
      </c>
      <c r="J41" s="4">
        <f>C40+$D$1*I41</f>
        <v>-6.0014189574303087E-2</v>
      </c>
      <c r="K41" s="4">
        <f>-3.1*(C40+$D$1*I41) - 0.3*(B40+$D$1*H41)</f>
        <v>6.0033446432337656E-3</v>
      </c>
      <c r="L41" s="12">
        <f>EXP(-3*A41)+EXP(-0.1*A41)</f>
        <v>0.60013561210794963</v>
      </c>
      <c r="M41" s="1">
        <f t="shared" si="0"/>
        <v>1.2771973478820087E-9</v>
      </c>
    </row>
    <row r="42" spans="1:13" ht="15.75" x14ac:dyDescent="0.25">
      <c r="A42" s="4">
        <f t="shared" si="1"/>
        <v>5.2439999999999971</v>
      </c>
      <c r="B42" s="11">
        <f>B41+($D$1/6)*(D42+2*F42+2*H42+J42)</f>
        <v>0.59191055210764021</v>
      </c>
      <c r="C42" s="2">
        <f>C41+($D$1/6)*(E42+2*G42+2*I42+K42)</f>
        <v>-5.9191484196291805E-2</v>
      </c>
      <c r="D42" s="2">
        <f>C41</f>
        <v>-6.0014210239312929E-2</v>
      </c>
      <c r="E42" s="2">
        <f>-3.1*C41-0.3*B41</f>
        <v>6.003367726325981E-3</v>
      </c>
      <c r="F42" s="4">
        <f>C41+$D$1*(0.5*E42)</f>
        <v>-5.9599977866196439E-2</v>
      </c>
      <c r="G42" s="4">
        <f>-3.1*(C41+$D$1*(0.5*E42)) - 0.3*(B41+$D$1*(0.5*D42))</f>
        <v>5.9615415216186518E-3</v>
      </c>
      <c r="H42" s="4">
        <f>C41+$D$1*(0.5*G42)</f>
        <v>-5.9602863874321239E-2</v>
      </c>
      <c r="I42" s="4">
        <f>-3.1*(C41+$D$1*(0.5*G42)) - 0.3*(B41+$D$1*(0.5*F42))</f>
        <v>5.9619135366820175E-3</v>
      </c>
      <c r="J42" s="4">
        <f>C41+$D$1*I42</f>
        <v>-5.919146617125081E-2</v>
      </c>
      <c r="K42" s="4">
        <f>-3.1*(C41+$D$1*I42) - 0.3*(B41+$D$1*H42)</f>
        <v>5.9204196797303377E-3</v>
      </c>
      <c r="L42" s="12">
        <f>EXP(-3*A42)+EXP(-0.1*A42)</f>
        <v>0.59191055120923886</v>
      </c>
      <c r="M42" s="1">
        <f t="shared" si="0"/>
        <v>8.9840135331087367E-10</v>
      </c>
    </row>
    <row r="43" spans="1:13" ht="15.75" x14ac:dyDescent="0.25">
      <c r="A43" s="4">
        <f t="shared" si="1"/>
        <v>5.381999999999997</v>
      </c>
      <c r="B43" s="11">
        <f>B42+($D$1/6)*(D43+2*F43+2*H43+J43)</f>
        <v>0.58379824173644834</v>
      </c>
      <c r="C43" s="2">
        <f>C42+($D$1/6)*(E43+2*G43+2*I43+K43)</f>
        <v>-5.8380107774132842E-2</v>
      </c>
      <c r="D43" s="2">
        <f>C42</f>
        <v>-5.9191484196291805E-2</v>
      </c>
      <c r="E43" s="2">
        <f>-3.1*C42-0.3*B42</f>
        <v>5.920435376212535E-3</v>
      </c>
      <c r="F43" s="4">
        <f>C42+$D$1*(0.5*E43)</f>
        <v>-5.8782974155333137E-2</v>
      </c>
      <c r="G43" s="4">
        <f>-3.1*(C42+$D$1*(0.5*E43)) - 0.3*(B42+$D$1*(0.5*D43))</f>
        <v>5.8793179721039202E-3</v>
      </c>
      <c r="H43" s="4">
        <f>C42+$D$1*(0.5*G43)</f>
        <v>-5.8785811256216632E-2</v>
      </c>
      <c r="I43" s="4">
        <f>-3.1*(C42+$D$1*(0.5*G43)) - 0.3*(B42+$D$1*(0.5*F43))</f>
        <v>5.8796568269949279E-3</v>
      </c>
      <c r="J43" s="4">
        <f>C42+$D$1*I43</f>
        <v>-5.8380091554166506E-2</v>
      </c>
      <c r="K43" s="4">
        <f>-3.1*(C42+$D$1*I43) - 0.3*(B42+$D$1*H43)</f>
        <v>5.8388507716314875E-3</v>
      </c>
      <c r="L43" s="12">
        <f>EXP(-3*A43)+EXP(-0.1*A43)</f>
        <v>0.58379824109525624</v>
      </c>
      <c r="M43" s="1">
        <f t="shared" si="0"/>
        <v>6.4119209941537747E-10</v>
      </c>
    </row>
    <row r="44" spans="1:13" ht="15.75" x14ac:dyDescent="0.25">
      <c r="A44" s="4">
        <f t="shared" si="1"/>
        <v>5.5199999999999969</v>
      </c>
      <c r="B44" s="11">
        <f>B43+($D$1/6)*(D44+2*F44+2*H44+J44)</f>
        <v>0.57579712863834742</v>
      </c>
      <c r="C44" s="2">
        <f>C43+($D$1/6)*(E44+2*G44+2*I44+K44)</f>
        <v>-5.7579900350898036E-2</v>
      </c>
      <c r="D44" s="2">
        <f>C43</f>
        <v>-5.8380107774132842E-2</v>
      </c>
      <c r="E44" s="2">
        <f>-3.1*C43-0.3*B43</f>
        <v>5.8388615788773079E-3</v>
      </c>
      <c r="F44" s="4">
        <f>C43+$D$1*(0.5*E44)</f>
        <v>-5.7977226325190305E-2</v>
      </c>
      <c r="G44" s="4">
        <f>-3.1*(C43+$D$1*(0.5*E44)) - 0.3*(B43+$D$1*(0.5*D44))</f>
        <v>5.7983973180800175E-3</v>
      </c>
      <c r="H44" s="4">
        <f>C43+$D$1*(0.5*G44)</f>
        <v>-5.7980018359185322E-2</v>
      </c>
      <c r="I44" s="4">
        <f>-3.1*(C43+$D$1*(0.5*G44)) - 0.3*(B43+$D$1*(0.5*F44))</f>
        <v>5.7987129774714485E-3</v>
      </c>
      <c r="J44" s="4">
        <f>C43+$D$1*I44</f>
        <v>-5.7579885383241783E-2</v>
      </c>
      <c r="K44" s="4">
        <f>-3.1*(C43+$D$1*I44) - 0.3*(B43+$D$1*H44)</f>
        <v>5.7585449271853328E-3</v>
      </c>
      <c r="L44" s="12">
        <f>EXP(-3*A44)+EXP(-0.1*A44)</f>
        <v>0.57579712817157647</v>
      </c>
      <c r="M44" s="1">
        <f t="shared" si="0"/>
        <v>4.667709552208521E-10</v>
      </c>
    </row>
    <row r="45" spans="1:13" ht="15.75" x14ac:dyDescent="0.25">
      <c r="A45" s="4">
        <f t="shared" si="1"/>
        <v>5.6579999999999968</v>
      </c>
      <c r="B45" s="11">
        <f>B44+($D$1/6)*(D45+2*F45+2*H45+J45)</f>
        <v>0.56790568330543401</v>
      </c>
      <c r="C45" s="2">
        <f>C44+($D$1/6)*(E45+2*G45+2*I45+K45)</f>
        <v>-5.679069227743485E-2</v>
      </c>
      <c r="D45" s="2">
        <f>C44</f>
        <v>-5.7579900350898036E-2</v>
      </c>
      <c r="E45" s="2">
        <f>-3.1*C44-0.3*B44</f>
        <v>5.7585524962796841E-3</v>
      </c>
      <c r="F45" s="4">
        <f>C44+$D$1*(0.5*E45)</f>
        <v>-5.7182560228654741E-2</v>
      </c>
      <c r="G45" s="4">
        <f>-3.1*(C44+$D$1*(0.5*E45)) - 0.3*(B44+$D$1*(0.5*D45))</f>
        <v>5.7187020545890754E-3</v>
      </c>
      <c r="H45" s="4">
        <f>C44+$D$1*(0.5*G45)</f>
        <v>-5.7185309909131392E-2</v>
      </c>
      <c r="I45" s="4">
        <f>-3.1*(C44+$D$1*(0.5*G45)) - 0.3*(B44+$D$1*(0.5*F45))</f>
        <v>5.7190011235362659E-3</v>
      </c>
      <c r="J45" s="4">
        <f>C44+$D$1*I45</f>
        <v>-5.6790678195850035E-2</v>
      </c>
      <c r="K45" s="4">
        <f>-3.1*(C44+$D$1*I45) - 0.3*(B44+$D$1*H45)</f>
        <v>5.6794356458689244E-3</v>
      </c>
      <c r="L45" s="12">
        <f>EXP(-3*A45)+EXP(-0.1*A45)</f>
        <v>0.56790568295676724</v>
      </c>
      <c r="M45" s="1">
        <f t="shared" si="0"/>
        <v>3.486667621288575E-10</v>
      </c>
    </row>
    <row r="46" spans="1:13" ht="15.75" x14ac:dyDescent="0.25">
      <c r="A46" s="4">
        <f t="shared" si="1"/>
        <v>5.7959999999999967</v>
      </c>
      <c r="B46" s="11">
        <f>B45+($D$1/6)*(D46+2*F46+2*H46+J46)</f>
        <v>0.56012239906455619</v>
      </c>
      <c r="C46" s="2">
        <f>C45+($D$1/6)*(E46+2*G46+2*I46+K46)</f>
        <v>-5.6012321847212651E-2</v>
      </c>
      <c r="D46" s="2">
        <f>C45</f>
        <v>-5.679069227743485E-2</v>
      </c>
      <c r="E46" s="2">
        <f>-3.1*C45-0.3*B45</f>
        <v>5.6794410684178342E-3</v>
      </c>
      <c r="F46" s="4">
        <f>C45+$D$1*(0.5*E46)</f>
        <v>-5.6398810843714016E-2</v>
      </c>
      <c r="G46" s="4">
        <f>-3.1*(C45+$D$1*(0.5*E46)) - 0.3*(B45+$D$1*(0.5*D46))</f>
        <v>5.6401759540261609E-3</v>
      </c>
      <c r="H46" s="4">
        <f>C45+$D$1*(0.5*G46)</f>
        <v>-5.6401520136607042E-2</v>
      </c>
      <c r="I46" s="4">
        <f>-3.1*(C45+$D$1*(0.5*G46)) - 0.3*(B45+$D$1*(0.5*F46))</f>
        <v>5.6404628163165271E-3</v>
      </c>
      <c r="J46" s="4">
        <f>C45+$D$1*I46</f>
        <v>-5.6012308408783171E-2</v>
      </c>
      <c r="K46" s="4">
        <f>-3.1*(C45+$D$1*I46) - 0.3*(B45+$D$1*H46)</f>
        <v>5.601474009253149E-3</v>
      </c>
      <c r="L46" s="12">
        <f>EXP(-3*A46)+EXP(-0.1*A46)</f>
        <v>0.56012239879571912</v>
      </c>
      <c r="M46" s="1">
        <f t="shared" si="0"/>
        <v>2.6883706372160532E-10</v>
      </c>
    </row>
    <row r="47" spans="1:13" ht="15.75" x14ac:dyDescent="0.25">
      <c r="A47" s="4">
        <f t="shared" si="1"/>
        <v>5.9339999999999966</v>
      </c>
      <c r="B47" s="11">
        <f>B46+($D$1/6)*(D47+2*F47+2*H47+J47)</f>
        <v>0.55244579112975511</v>
      </c>
      <c r="C47" s="2">
        <f>C46+($D$1/6)*(E47+2*G47+2*I47+K47)</f>
        <v>-5.5244633283657682E-2</v>
      </c>
      <c r="D47" s="2">
        <f>C46</f>
        <v>-5.6012321847212651E-2</v>
      </c>
      <c r="E47" s="2">
        <f>-3.1*C46-0.3*B46</f>
        <v>5.601478006992372E-3</v>
      </c>
      <c r="F47" s="4">
        <f>C46+$D$1*(0.5*E47)</f>
        <v>-5.5625819864730176E-2</v>
      </c>
      <c r="G47" s="4">
        <f>-3.1*(C46+$D$1*(0.5*E47)) - 0.3*(B46+$D$1*(0.5*D47))</f>
        <v>5.5627769235339908E-3</v>
      </c>
      <c r="H47" s="4">
        <f>C46+$D$1*(0.5*G47)</f>
        <v>-5.5628490239488806E-2</v>
      </c>
      <c r="I47" s="4">
        <f>-3.1*(C46+$D$1*(0.5*G47)) - 0.3*(B46+$D$1*(0.5*F47))</f>
        <v>5.5630544942483762E-3</v>
      </c>
      <c r="J47" s="4">
        <f>C46+$D$1*I47</f>
        <v>-5.5244620327006375E-2</v>
      </c>
      <c r="K47" s="4">
        <f>-3.1*(C46+$D$1*I47) - 0.3*(B46+$D$1*H47)</f>
        <v>5.5246227902677747E-3</v>
      </c>
      <c r="L47" s="12">
        <f>EXP(-3*A47)+EXP(-0.1*A47)</f>
        <v>0.55244579091475943</v>
      </c>
      <c r="M47" s="1">
        <f t="shared" si="0"/>
        <v>2.1499568791938373E-10</v>
      </c>
    </row>
    <row r="48" spans="1:13" ht="15.75" x14ac:dyDescent="0.25">
      <c r="A48" s="4">
        <f t="shared" si="1"/>
        <v>6.0719999999999965</v>
      </c>
      <c r="B48" s="11">
        <f>B47+($D$1/6)*(D48+2*F48+2*H48+J48)</f>
        <v>0.54487439588276265</v>
      </c>
      <c r="C48" s="2">
        <f>C47+($D$1/6)*(E48+2*G48+2*I48+K48)</f>
        <v>-5.4487475400281336E-2</v>
      </c>
      <c r="D48" s="2">
        <f>C47</f>
        <v>-5.5244633283657682E-2</v>
      </c>
      <c r="E48" s="2">
        <f>-3.1*C47-0.3*B47</f>
        <v>5.5246258404123005E-3</v>
      </c>
      <c r="F48" s="4">
        <f>C47+$D$1*(0.5*E48)</f>
        <v>-5.4863434100669232E-2</v>
      </c>
      <c r="G48" s="4">
        <f>-3.1*(C47+$D$1*(0.5*E48)) - 0.3*(B47+$D$1*(0.5*D48))</f>
        <v>5.486472282119792E-3</v>
      </c>
      <c r="H48" s="4">
        <f>C47+$D$1*(0.5*G48)</f>
        <v>-5.4866066696191415E-2</v>
      </c>
      <c r="I48" s="4">
        <f>-3.1*(C47+$D$1*(0.5*G48)) - 0.3*(B47+$D$1*(0.5*F48))</f>
        <v>5.4867425051507157E-3</v>
      </c>
      <c r="J48" s="4">
        <f>C47+$D$1*I48</f>
        <v>-5.4487462817946884E-2</v>
      </c>
      <c r="K48" s="4">
        <f>-3.1*(C47+$D$1*I48) - 0.3*(B47+$D$1*H48)</f>
        <v>5.4488525579311498E-3</v>
      </c>
      <c r="L48" s="12">
        <f>EXP(-3*A48)+EXP(-0.1*A48)</f>
        <v>0.54487439570397966</v>
      </c>
      <c r="M48" s="1">
        <f t="shared" si="0"/>
        <v>1.7878298841367268E-10</v>
      </c>
    </row>
    <row r="49" spans="1:13" ht="15.75" x14ac:dyDescent="0.25">
      <c r="A49" s="4">
        <f t="shared" si="1"/>
        <v>6.2099999999999964</v>
      </c>
      <c r="B49" s="11">
        <f>B48+($D$1/6)*(D49+2*F49+2*H49+J49)</f>
        <v>0.53740677030554207</v>
      </c>
      <c r="C49" s="2">
        <f>C48+($D$1/6)*(E49+2*G49+2*I49+K49)</f>
        <v>-5.3740700705716779E-2</v>
      </c>
      <c r="D49" s="2">
        <f>C48</f>
        <v>-5.4487475400281336E-2</v>
      </c>
      <c r="E49" s="2">
        <f>-3.1*C48-0.3*B48</f>
        <v>5.4488549760433602E-3</v>
      </c>
      <c r="F49" s="4">
        <f>C48+$D$1*(0.5*E49)</f>
        <v>-5.4111504406934345E-2</v>
      </c>
      <c r="G49" s="4">
        <f>-3.1*(C48+$D$1*(0.5*E49)) - 0.3*(B48+$D$1*(0.5*D49))</f>
        <v>5.4112356374535209E-3</v>
      </c>
      <c r="H49" s="4">
        <f>C48+$D$1*(0.5*G49)</f>
        <v>-5.4114100141297042E-2</v>
      </c>
      <c r="I49" s="4">
        <f>-3.1*(C48+$D$1*(0.5*G49)) - 0.3*(B48+$D$1*(0.5*F49))</f>
        <v>5.4114998144156046E-3</v>
      </c>
      <c r="J49" s="4">
        <f>C48+$D$1*I49</f>
        <v>-5.3740688425891983E-2</v>
      </c>
      <c r="K49" s="4">
        <f>-3.1*(C48+$D$1*I49) - 0.3*(B48+$D$1*H49)</f>
        <v>5.3741391012860629E-3</v>
      </c>
      <c r="L49" s="12">
        <f>EXP(-3*A49)+EXP(-0.1*A49)</f>
        <v>0.53740677015102611</v>
      </c>
      <c r="M49" s="1">
        <f t="shared" si="0"/>
        <v>1.5451595558602094E-10</v>
      </c>
    </row>
    <row r="50" spans="1:13" ht="15.75" x14ac:dyDescent="0.25">
      <c r="A50" s="4">
        <f t="shared" si="1"/>
        <v>6.3479999999999963</v>
      </c>
      <c r="B50" s="11">
        <f>B49+($D$1/6)*(D50+2*F50+2*H50+J50)</f>
        <v>0.53004149151460112</v>
      </c>
      <c r="C50" s="2">
        <f>C49+($D$1/6)*(E50+2*G50+2*I50+K50)</f>
        <v>-5.3004164803008298E-2</v>
      </c>
      <c r="D50" s="2">
        <f>C49</f>
        <v>-5.3740700705716779E-2</v>
      </c>
      <c r="E50" s="2">
        <f>-3.1*C49-0.3*B49</f>
        <v>5.3741410960594094E-3</v>
      </c>
      <c r="F50" s="4">
        <f>C49+$D$1*(0.5*E50)</f>
        <v>-5.3369884970088682E-2</v>
      </c>
      <c r="G50" s="4">
        <f>-3.1*(C49+$D$1*(0.5*E50)) - 0.3*(B49+$D$1*(0.5*D50))</f>
        <v>5.3370448202206544E-3</v>
      </c>
      <c r="H50" s="4">
        <f>C49+$D$1*(0.5*G50)</f>
        <v>-5.3372444613121552E-2</v>
      </c>
      <c r="I50" s="4">
        <f>-3.1*(C49+$D$1*(0.5*G50)) - 0.3*(B49+$D$1*(0.5*F50))</f>
        <v>5.337303827895018E-3</v>
      </c>
      <c r="J50" s="4">
        <f>C49+$D$1*I50</f>
        <v>-5.300415277746727E-2</v>
      </c>
      <c r="K50" s="4">
        <f>-3.1*(C49+$D$1*I50) - 0.3*(B49+$D$1*H50)</f>
        <v>5.3004617254691633E-3</v>
      </c>
      <c r="L50" s="12">
        <f>EXP(-3*A50)+EXP(-0.1*A50)</f>
        <v>0.53004149137626677</v>
      </c>
      <c r="M50" s="1">
        <f t="shared" si="0"/>
        <v>1.3833434397980682E-10</v>
      </c>
    </row>
    <row r="51" spans="1:13" ht="15.75" x14ac:dyDescent="0.25">
      <c r="A51" s="4">
        <f t="shared" si="1"/>
        <v>6.4859999999999962</v>
      </c>
      <c r="B51" s="11">
        <f>B50+($D$1/6)*(D51+2*F51+2*H51+J51)</f>
        <v>0.52277715636382827</v>
      </c>
      <c r="C51" s="2">
        <f>C50+($D$1/6)*(E51+2*G51+2*I51+K51)</f>
        <v>-5.2277725983554034E-2</v>
      </c>
      <c r="D51" s="2">
        <f>C50</f>
        <v>-5.3004164803008298E-2</v>
      </c>
      <c r="E51" s="2">
        <f>-3.1*C50-0.3*B50</f>
        <v>5.3004634349453905E-3</v>
      </c>
      <c r="F51" s="4">
        <f>C50+$D$1*(0.5*E51)</f>
        <v>-5.2638432825997068E-2</v>
      </c>
      <c r="G51" s="4">
        <f>-3.1*(C50+$D$1*(0.5*E51)) - 0.3*(B50+$D$1*(0.5*D51))</f>
        <v>5.2638805176328796E-3</v>
      </c>
      <c r="H51" s="4">
        <f>C50+$D$1*(0.5*G51)</f>
        <v>-5.2640957047291631E-2</v>
      </c>
      <c r="I51" s="4">
        <f>-3.1*(C50+$D$1*(0.5*G51)) - 0.3*(B50+$D$1*(0.5*F51))</f>
        <v>5.2641349517218716E-3</v>
      </c>
      <c r="J51" s="4">
        <f>C50+$D$1*I51</f>
        <v>-5.2277714179670677E-2</v>
      </c>
      <c r="K51" s="4">
        <f>-3.1*(C50+$D$1*I51) - 0.3*(B50+$D$1*H51)</f>
        <v>5.2278021243566397E-3</v>
      </c>
      <c r="L51" s="12">
        <f>EXP(-3*A51)+EXP(-0.1*A51)</f>
        <v>0.52277715623621013</v>
      </c>
      <c r="M51" s="1">
        <f t="shared" si="0"/>
        <v>1.2761813827921742E-10</v>
      </c>
    </row>
    <row r="52" spans="1:13" ht="15.75" x14ac:dyDescent="0.25">
      <c r="A52" s="4">
        <f t="shared" si="1"/>
        <v>6.6239999999999961</v>
      </c>
      <c r="B52" s="11">
        <f>B51+($D$1/6)*(D52+2*F52+2*H52+J52)</f>
        <v>0.51561238109385166</v>
      </c>
      <c r="C52" s="2">
        <f>C51+($D$1/6)*(E52+2*G52+2*I52+K52)</f>
        <v>-5.1561244949855568E-2</v>
      </c>
      <c r="D52" s="2">
        <f>C51</f>
        <v>-5.2277725983554034E-2</v>
      </c>
      <c r="E52" s="2">
        <f>-3.1*C51-0.3*B51</f>
        <v>5.227803639869022E-3</v>
      </c>
      <c r="F52" s="4">
        <f>C51+$D$1*(0.5*E52)</f>
        <v>-5.1917007532403074E-2</v>
      </c>
      <c r="G52" s="4">
        <f>-3.1*(C51+$D$1*(0.5*E52)) - 0.3*(B51+$D$1*(0.5*D52))</f>
        <v>5.1917253691606269E-3</v>
      </c>
      <c r="H52" s="4">
        <f>C51+$D$1*(0.5*G52)</f>
        <v>-5.1919496933081948E-2</v>
      </c>
      <c r="I52" s="4">
        <f>-3.1*(C51+$D$1*(0.5*G52)) - 0.3*(B51+$D$1*(0.5*F52))</f>
        <v>5.1919756393263294E-3</v>
      </c>
      <c r="J52" s="4">
        <f>C51+$D$1*I52</f>
        <v>-5.1561233345327001E-2</v>
      </c>
      <c r="K52" s="4">
        <f>-3.1*(C51+$D$1*I52) - 0.3*(B51+$D$1*H52)</f>
        <v>5.1561436343948164E-3</v>
      </c>
      <c r="L52" s="12">
        <f>EXP(-3*A52)+EXP(-0.1*A52)</f>
        <v>0.51561238097326167</v>
      </c>
      <c r="M52" s="1">
        <f t="shared" si="0"/>
        <v>1.2058998244413033E-10</v>
      </c>
    </row>
    <row r="53" spans="1:13" ht="15.75" x14ac:dyDescent="0.25">
      <c r="A53" s="4">
        <f t="shared" si="1"/>
        <v>6.761999999999996</v>
      </c>
      <c r="B53" s="11">
        <f>B52+($D$1/6)*(D53+2*F53+2*H53+J53)</f>
        <v>0.50854580101336322</v>
      </c>
      <c r="C53" s="2">
        <f>C52+($D$1/6)*(E53+2*G53+2*I53+K53)</f>
        <v>-5.0854584623541886E-2</v>
      </c>
      <c r="D53" s="2">
        <f>C52</f>
        <v>-5.1561244949855568E-2</v>
      </c>
      <c r="E53" s="2">
        <f>-3.1*C52-0.3*B52</f>
        <v>5.1561450163967737E-3</v>
      </c>
      <c r="F53" s="4">
        <f>C52+$D$1*(0.5*E53)</f>
        <v>-5.1205470943724192E-2</v>
      </c>
      <c r="G53" s="4">
        <f>-3.1*(C52+$D$1*(0.5*E53)) - 0.3*(B52+$D$1*(0.5*D53))</f>
        <v>5.1205633678515217E-3</v>
      </c>
      <c r="H53" s="4">
        <f>C52+$D$1*(0.5*G53)</f>
        <v>-5.1207926077473813E-2</v>
      </c>
      <c r="I53" s="4">
        <f>-3.1*(C52+$D$1*(0.5*G53)) - 0.3*(B52+$D$1*(0.5*F53))</f>
        <v>5.120809760548406E-3</v>
      </c>
      <c r="J53" s="4">
        <f>C52+$D$1*I53</f>
        <v>-5.0854573202899891E-2</v>
      </c>
      <c r="K53" s="4">
        <f>-3.1*(C52+$D$1*I53) - 0.3*(B52+$D$1*H53)</f>
        <v>5.0854707404416055E-3</v>
      </c>
      <c r="L53" s="12">
        <f>EXP(-3*A53)+EXP(-0.1*A53)</f>
        <v>0.50854580089731771</v>
      </c>
      <c r="M53" s="1">
        <f t="shared" si="0"/>
        <v>1.1604550653743217E-10</v>
      </c>
    </row>
    <row r="54" spans="1:13" ht="15.75" x14ac:dyDescent="0.25">
      <c r="A54" s="4">
        <f t="shared" si="1"/>
        <v>6.8999999999999959</v>
      </c>
      <c r="B54" s="11">
        <f>B53+($D$1/6)*(D54+2*F54+2*H54+J54)</f>
        <v>0.50157607020276318</v>
      </c>
      <c r="C54" s="2">
        <f>C53+($D$1/6)*(E54+2*G54+2*I54+K54)</f>
        <v>-5.0157610009886971E-2</v>
      </c>
      <c r="D54" s="2">
        <f>C53</f>
        <v>-5.0854584623541886E-2</v>
      </c>
      <c r="E54" s="2">
        <f>-3.1*C53-0.3*B53</f>
        <v>5.0854720289708888E-3</v>
      </c>
      <c r="F54" s="4">
        <f>C53+$D$1*(0.5*E54)</f>
        <v>-5.0503687053542898E-2</v>
      </c>
      <c r="G54" s="4">
        <f>-3.1*(C53+$D$1*(0.5*E54)) - 0.3*(B53+$D$1*(0.5*D54))</f>
        <v>5.0503794636813371E-3</v>
      </c>
      <c r="H54" s="4">
        <f>C53+$D$1*(0.5*G54)</f>
        <v>-5.0506108440547877E-2</v>
      </c>
      <c r="I54" s="4">
        <f>-3.1*(C53+$D$1*(0.5*G54)) - 0.3*(B53+$D$1*(0.5*F54))</f>
        <v>5.0506221836978116E-3</v>
      </c>
      <c r="J54" s="4">
        <f>C53+$D$1*I54</f>
        <v>-5.0157598762191585E-2</v>
      </c>
      <c r="K54" s="4">
        <f>-3.1*(C53+$D$1*I54) - 0.3*(B53+$D$1*H54)</f>
        <v>5.0157687482236535E-3</v>
      </c>
      <c r="L54" s="12">
        <f>EXP(-3*A54)+EXP(-0.1*A54)</f>
        <v>0.50157607008959426</v>
      </c>
      <c r="M54" s="1">
        <f t="shared" si="0"/>
        <v>1.1316891868062839E-10</v>
      </c>
    </row>
    <row r="55" spans="1:13" ht="15.75" x14ac:dyDescent="0.25">
      <c r="A55" s="4">
        <f t="shared" si="1"/>
        <v>7.0379999999999958</v>
      </c>
      <c r="B55" s="11">
        <f>B54+($D$1/6)*(D55+2*F55+2*H55+J55)</f>
        <v>0.49470186123373666</v>
      </c>
      <c r="C55" s="2">
        <f>C54+($D$1/6)*(E55+2*G55+2*I55+K55)</f>
        <v>-4.9470188099792416E-2</v>
      </c>
      <c r="D55" s="2">
        <f>C54</f>
        <v>-5.0157610009886971E-2</v>
      </c>
      <c r="E55" s="2">
        <f>-3.1*C54-0.3*B54</f>
        <v>5.0157699698206437E-3</v>
      </c>
      <c r="F55" s="4">
        <f>C54+$D$1*(0.5*E55)</f>
        <v>-4.9811521881969349E-2</v>
      </c>
      <c r="G55" s="4">
        <f>-3.1*(C54+$D$1*(0.5*E55)) - 0.3*(B54+$D$1*(0.5*D55))</f>
        <v>4.9811593004807087E-3</v>
      </c>
      <c r="H55" s="4">
        <f>C54+$D$1*(0.5*G55)</f>
        <v>-4.9813910018153801E-2</v>
      </c>
      <c r="I55" s="4">
        <f>-3.1*(C54+$D$1*(0.5*G55)) - 0.3*(B54+$D$1*(0.5*F55))</f>
        <v>4.9813984984045934E-3</v>
      </c>
      <c r="J55" s="4">
        <f>C54+$D$1*I55</f>
        <v>-4.9470177017107139E-2</v>
      </c>
      <c r="K55" s="4">
        <f>-3.1*(C54+$D$1*I55) - 0.3*(B54+$D$1*H55)</f>
        <v>4.9470235669547558E-3</v>
      </c>
      <c r="L55" s="12">
        <f>EXP(-3*A55)+EXP(-0.1*A55)</f>
        <v>0.49470186112232861</v>
      </c>
      <c r="M55" s="1">
        <f t="shared" si="0"/>
        <v>1.1140804945242166E-10</v>
      </c>
    </row>
    <row r="56" spans="1:13" ht="15.75" x14ac:dyDescent="0.25">
      <c r="A56" s="4">
        <f t="shared" si="1"/>
        <v>7.1759999999999957</v>
      </c>
      <c r="B56" s="11">
        <f>B55+($D$1/6)*(D56+2*F56+2*H56+J56)</f>
        <v>0.4879218649005197</v>
      </c>
      <c r="C56" s="2">
        <f>C55+($D$1/6)*(E56+2*G56+2*I56+K56)</f>
        <v>-4.879218779665391E-2</v>
      </c>
      <c r="D56" s="2">
        <f>C55</f>
        <v>-4.9470188099792416E-2</v>
      </c>
      <c r="E56" s="2">
        <f>-3.1*C55-0.3*B55</f>
        <v>4.9470247392355005E-3</v>
      </c>
      <c r="F56" s="4">
        <f>C55+$D$1*(0.5*E56)</f>
        <v>-4.9128843392785164E-2</v>
      </c>
      <c r="G56" s="4">
        <f>-3.1*(C55+$D$1*(0.5*E56)) - 0.3*(B55+$D$1*(0.5*D56))</f>
        <v>4.9128890411787307E-3</v>
      </c>
      <c r="H56" s="4">
        <f>C55+$D$1*(0.5*G56)</f>
        <v>-4.913119875595108E-2</v>
      </c>
      <c r="I56" s="4">
        <f>-3.1*(C55+$D$1*(0.5*G56)) - 0.3*(B55+$D$1*(0.5*F56))</f>
        <v>4.9131248315580078E-3</v>
      </c>
      <c r="J56" s="4">
        <f>C55+$D$1*I56</f>
        <v>-4.8792176873037413E-2</v>
      </c>
      <c r="K56" s="4">
        <f>-3.1*(C55+$D$1*I56) - 0.3*(B55+$D$1*H56)</f>
        <v>4.8792215647913417E-3</v>
      </c>
      <c r="L56" s="12">
        <f>EXP(-3*A56)+EXP(-0.1*A56)</f>
        <v>0.48792186479013011</v>
      </c>
      <c r="M56" s="1">
        <f t="shared" si="0"/>
        <v>1.1038958636078178E-10</v>
      </c>
    </row>
    <row r="57" spans="1:13" ht="15.75" x14ac:dyDescent="0.25">
      <c r="A57" s="4">
        <f t="shared" si="1"/>
        <v>7.3139999999999956</v>
      </c>
      <c r="B57" s="11">
        <f>B56+($D$1/6)*(D57+2*F57+2*H57+J57)</f>
        <v>0.48123478996003616</v>
      </c>
      <c r="C57" s="2">
        <f>C56+($D$1/6)*(E57+2*G57+2*I57+K57)</f>
        <v>-4.812347985979254E-2</v>
      </c>
      <c r="D57" s="2">
        <f>C56</f>
        <v>-4.879218779665391E-2</v>
      </c>
      <c r="E57" s="2">
        <f>-3.1*C56-0.3*B56</f>
        <v>4.8792226994712196E-3</v>
      </c>
      <c r="F57" s="4">
        <f>C56+$D$1*(0.5*E57)</f>
        <v>-4.8455521430390398E-2</v>
      </c>
      <c r="G57" s="4">
        <f>-3.1*(C56+$D$1*(0.5*E57)) - 0.3*(B56+$D$1*(0.5*D57))</f>
        <v>4.8455552514450606E-3</v>
      </c>
      <c r="H57" s="4">
        <f>C56+$D$1*(0.5*G57)</f>
        <v>-4.8457844484304201E-2</v>
      </c>
      <c r="I57" s="4">
        <f>-3.1*(C56+$D$1*(0.5*G57)) - 0.3*(B56+$D$1*(0.5*F57))</f>
        <v>4.8457877247961856E-3</v>
      </c>
      <c r="J57" s="4">
        <f>C56+$D$1*I57</f>
        <v>-4.8123469090632039E-2</v>
      </c>
      <c r="K57" s="4">
        <f>-3.1*(C56+$D$1*I57) - 0.3*(B56+$D$1*H57)</f>
        <v>4.8123494724536253E-3</v>
      </c>
      <c r="L57" s="12">
        <f>EXP(-3*A57)+EXP(-0.1*A57)</f>
        <v>0.48123478985017482</v>
      </c>
      <c r="M57" s="1">
        <f t="shared" si="0"/>
        <v>1.0986134224566513E-10</v>
      </c>
    </row>
    <row r="58" spans="1:13" ht="15.75" x14ac:dyDescent="0.25">
      <c r="A58" s="4">
        <f t="shared" si="1"/>
        <v>7.4519999999999955</v>
      </c>
      <c r="B58" s="11">
        <f>B57+($D$1/6)*(D58+2*F58+2*H58+J58)</f>
        <v>0.47463936287902542</v>
      </c>
      <c r="C58" s="2">
        <f>C57+($D$1/6)*(E58+2*G58+2*I58+K58)</f>
        <v>-4.7463936858949687E-2</v>
      </c>
      <c r="D58" s="2">
        <f>C57</f>
        <v>-4.812347985979254E-2</v>
      </c>
      <c r="E58" s="2">
        <f>-3.1*C57-0.3*B57</f>
        <v>4.8123505773460529E-3</v>
      </c>
      <c r="F58" s="4">
        <f>C57+$D$1*(0.5*E58)</f>
        <v>-4.7791427669955665E-2</v>
      </c>
      <c r="G58" s="4">
        <f>-3.1*(C57+$D$1*(0.5*E58)) - 0.3*(B57+$D$1*(0.5*D58))</f>
        <v>4.7791448219494104E-3</v>
      </c>
      <c r="H58" s="4">
        <f>C57+$D$1*(0.5*G58)</f>
        <v>-4.7793718867078033E-2</v>
      </c>
      <c r="I58" s="4">
        <f>-3.1*(C57+$D$1*(0.5*G58)) - 0.3*(B57+$D$1*(0.5*F58))</f>
        <v>4.7793740526991257E-3</v>
      </c>
      <c r="J58" s="4">
        <f>C57+$D$1*I58</f>
        <v>-4.7463926240520059E-2</v>
      </c>
      <c r="K58" s="4">
        <f>-3.1*(C57+$D$1*I58) - 0.3*(B57+$D$1*H58)</f>
        <v>4.7463943186983604E-3</v>
      </c>
      <c r="L58" s="12">
        <f>EXP(-3*A58)+EXP(-0.1*A58)</f>
        <v>0.47463936276937224</v>
      </c>
      <c r="M58" s="1">
        <f t="shared" si="0"/>
        <v>1.0965317542854791E-10</v>
      </c>
    </row>
    <row r="59" spans="1:13" ht="15.75" x14ac:dyDescent="0.25">
      <c r="A59" s="4">
        <f t="shared" si="1"/>
        <v>7.5899999999999954</v>
      </c>
      <c r="B59" s="11">
        <f>B58+($D$1/6)*(D59+2*F59+2*H59+J59)</f>
        <v>0.46813432758690293</v>
      </c>
      <c r="C59" s="2">
        <f>C58+($D$1/6)*(E59+2*G59+2*I59+K59)</f>
        <v>-4.6813433136207103E-2</v>
      </c>
      <c r="D59" s="2">
        <f>C58</f>
        <v>-4.7463936858949687E-2</v>
      </c>
      <c r="E59" s="2">
        <f>-3.1*C58-0.3*B58</f>
        <v>4.7463953990364294E-3</v>
      </c>
      <c r="F59" s="4">
        <f>C58+$D$1*(0.5*E59)</f>
        <v>-4.7136435576416176E-2</v>
      </c>
      <c r="G59" s="4">
        <f>-3.1*(C58+$D$1*(0.5*E59)) - 0.3*(B58+$D$1*(0.5*D59))</f>
        <v>4.7136449161628013E-3</v>
      </c>
      <c r="H59" s="4">
        <f>C58+$D$1*(0.5*G59)</f>
        <v>-4.7138695359734452E-2</v>
      </c>
      <c r="I59" s="4">
        <f>-3.1*(C58+$D$1*(0.5*G59)) - 0.3*(B58+$D$1*(0.5*F59))</f>
        <v>4.7138709679009905E-3</v>
      </c>
      <c r="J59" s="4">
        <f>C58+$D$1*I59</f>
        <v>-4.6813422665379349E-2</v>
      </c>
      <c r="K59" s="4">
        <f>-3.1*(C58+$D$1*I59) - 0.3*(B58+$D$1*H59)</f>
        <v>4.681343386861353E-3</v>
      </c>
      <c r="L59" s="12">
        <f>EXP(-3*A59)+EXP(-0.1*A59)</f>
        <v>0.46813432747725275</v>
      </c>
      <c r="M59" s="1">
        <f t="shared" si="0"/>
        <v>1.0965017782638142E-10</v>
      </c>
    </row>
    <row r="60" spans="1:13" ht="15.75" x14ac:dyDescent="0.25">
      <c r="A60" s="4">
        <f t="shared" si="1"/>
        <v>7.7279999999999953</v>
      </c>
      <c r="B60" s="11">
        <f>B59+($D$1/6)*(D60+2*F60+2*H60+J60)</f>
        <v>0.46171844523350675</v>
      </c>
      <c r="C60" s="2">
        <f>C59+($D$1/6)*(E60+2*G60+2*I60+K60)</f>
        <v>-4.6171844772925415E-2</v>
      </c>
      <c r="D60" s="2">
        <f>C59</f>
        <v>-4.6813433136207103E-2</v>
      </c>
      <c r="E60" s="2">
        <f>-3.1*C59-0.3*B59</f>
        <v>4.6813444461711318E-3</v>
      </c>
      <c r="F60" s="4">
        <f>C59+$D$1*(0.5*E60)</f>
        <v>-4.6490420369421297E-2</v>
      </c>
      <c r="G60" s="4">
        <f>-3.1*(C59+$D$1*(0.5*E60)) - 0.3*(B59+$D$1*(0.5*D60))</f>
        <v>4.6490429350546369E-3</v>
      </c>
      <c r="H60" s="4">
        <f>C59+$D$1*(0.5*G60)</f>
        <v>-4.6492649173688332E-2</v>
      </c>
      <c r="I60" s="4">
        <f>-3.1*(C59+$D$1*(0.5*G60)) - 0.3*(B59+$D$1*(0.5*F60))</f>
        <v>4.6492658640099604E-3</v>
      </c>
      <c r="J60" s="4">
        <f>C59+$D$1*I60</f>
        <v>-4.6171834446973731E-2</v>
      </c>
      <c r="K60" s="4">
        <f>-3.1*(C59+$D$1*I60) - 0.3*(B59+$D$1*H60)</f>
        <v>4.6171841853384077E-3</v>
      </c>
      <c r="L60" s="12">
        <f>EXP(-3*A60)+EXP(-0.1*A60)</f>
        <v>0.4617184451237315</v>
      </c>
      <c r="M60" s="1">
        <f t="shared" si="0"/>
        <v>1.0977524445010545E-10</v>
      </c>
    </row>
    <row r="61" spans="1:13" ht="15.75" x14ac:dyDescent="0.25">
      <c r="A61" s="4">
        <f t="shared" si="1"/>
        <v>7.8659999999999952</v>
      </c>
      <c r="B61" s="11">
        <f>B60+($D$1/6)*(D61+2*F61+2*H61+J61)</f>
        <v>0.455390493951155</v>
      </c>
      <c r="C61" s="2">
        <f>C60+($D$1/6)*(E61+2*G61+2*I61+K61)</f>
        <v>-4.5539049560108284E-2</v>
      </c>
      <c r="D61" s="2">
        <f>C60</f>
        <v>-4.6171844772925415E-2</v>
      </c>
      <c r="E61" s="2">
        <f>-3.1*C60-0.3*B60</f>
        <v>4.6171852260167567E-3</v>
      </c>
      <c r="F61" s="4">
        <f>C60+$D$1*(0.5*E61)</f>
        <v>-4.5853258992330261E-2</v>
      </c>
      <c r="G61" s="4">
        <f>-3.1*(C60+$D$1*(0.5*E61)) - 0.3*(B60+$D$1*(0.5*D61))</f>
        <v>4.5853264929713589E-3</v>
      </c>
      <c r="H61" s="4">
        <f>C60+$D$1*(0.5*G61)</f>
        <v>-4.5855457244910393E-2</v>
      </c>
      <c r="I61" s="4">
        <f>-3.1*(C60+$D$1*(0.5*G61)) - 0.3*(B60+$D$1*(0.5*F61))</f>
        <v>4.5855463503114424E-3</v>
      </c>
      <c r="J61" s="4">
        <f>C60+$D$1*I61</f>
        <v>-4.5539039376582435E-2</v>
      </c>
      <c r="K61" s="4">
        <f>-3.1*(C60+$D$1*I61) - 0.3*(B60+$D$1*H61)</f>
        <v>4.5539044272928375E-3</v>
      </c>
      <c r="L61" s="12">
        <f>EXP(-3*A61)+EXP(-0.1*A61)</f>
        <v>0.45539049384117863</v>
      </c>
      <c r="M61" s="1">
        <f t="shared" si="0"/>
        <v>1.0997636135101629E-10</v>
      </c>
    </row>
    <row r="62" spans="1:13" ht="15.75" x14ac:dyDescent="0.25">
      <c r="A62" s="4">
        <f t="shared" si="1"/>
        <v>8.003999999999996</v>
      </c>
      <c r="B62" s="11">
        <f>B61+($D$1/6)*(D62+2*F62+2*H62+J62)</f>
        <v>0.4491492686206196</v>
      </c>
      <c r="C62" s="2">
        <f>C61+($D$1/6)*(E62+2*G62+2*I62+K62)</f>
        <v>-4.4914926971137976E-2</v>
      </c>
      <c r="D62" s="2">
        <f>C61</f>
        <v>-4.5539049560108284E-2</v>
      </c>
      <c r="E62" s="2">
        <f>-3.1*C61-0.3*B61</f>
        <v>4.5539054509892152E-3</v>
      </c>
      <c r="F62" s="4">
        <f>C61+$D$1*(0.5*E62)</f>
        <v>-4.5224830083990031E-2</v>
      </c>
      <c r="G62" s="4">
        <f>-3.1*(C61+$D$1*(0.5*E62)) - 0.3*(B61+$D$1*(0.5*D62))</f>
        <v>4.5224834009168491E-3</v>
      </c>
      <c r="H62" s="4">
        <f>C61+$D$1*(0.5*G62)</f>
        <v>-4.522699820544502E-2</v>
      </c>
      <c r="I62" s="4">
        <f>-3.1*(C61+$D$1*(0.5*G62)) - 0.3*(B61+$D$1*(0.5*F62))</f>
        <v>4.522700234271676E-3</v>
      </c>
      <c r="J62" s="4">
        <f>C61+$D$1*I62</f>
        <v>-4.491491692777879E-2</v>
      </c>
      <c r="K62" s="4">
        <f>-3.1*(C61+$D$1*I62) - 0.3*(B61+$D$1*H62)</f>
        <v>4.4914920164731698E-3</v>
      </c>
      <c r="L62" s="12">
        <f>EXP(-3*A62)+EXP(-0.1*A62)</f>
        <v>0.44914926851040066</v>
      </c>
      <c r="M62" s="1">
        <f t="shared" si="0"/>
        <v>1.1021894508189689E-10</v>
      </c>
    </row>
    <row r="63" spans="1:13" ht="15.75" x14ac:dyDescent="0.25">
      <c r="A63" s="4">
        <f t="shared" si="1"/>
        <v>8.1419999999999959</v>
      </c>
      <c r="B63" s="11">
        <f>B62+($D$1/6)*(D63+2*F63+2*H63+J63)</f>
        <v>0.44299358064074018</v>
      </c>
      <c r="C63" s="2">
        <f>C62+($D$1/6)*(E63+2*G63+2*I63+K63)</f>
        <v>-4.4299358136183707E-2</v>
      </c>
      <c r="D63" s="2">
        <f>C62</f>
        <v>-4.4914926971137976E-2</v>
      </c>
      <c r="E63" s="2">
        <f>-3.1*C62-0.3*B62</f>
        <v>4.4914930243418472E-3</v>
      </c>
      <c r="F63" s="4">
        <f>C62+$D$1*(0.5*E63)</f>
        <v>-4.4605013952458389E-2</v>
      </c>
      <c r="G63" s="4">
        <f>-3.1*(C62+$D$1*(0.5*E63)) - 0.3*(B62+$D$1*(0.5*D63))</f>
        <v>4.4605016547376863E-3</v>
      </c>
      <c r="H63" s="4">
        <f>C62+$D$1*(0.5*G63)</f>
        <v>-4.4607152356961076E-2</v>
      </c>
      <c r="I63" s="4">
        <f>-3.1*(C62+$D$1*(0.5*G63)) - 0.3*(B62+$D$1*(0.5*F63))</f>
        <v>4.4607155092093453E-3</v>
      </c>
      <c r="J63" s="4">
        <f>C62+$D$1*I63</f>
        <v>-4.4299348230867085E-2</v>
      </c>
      <c r="K63" s="4">
        <f>-3.1*(C62+$D$1*I63) - 0.3*(B62+$D$1*H63)</f>
        <v>4.4299350370802792E-3</v>
      </c>
      <c r="L63" s="12">
        <f>EXP(-3*A63)+EXP(-0.1*A63)</f>
        <v>0.44299358053026056</v>
      </c>
      <c r="M63" s="1">
        <f t="shared" si="0"/>
        <v>1.1047962544807888E-10</v>
      </c>
    </row>
    <row r="64" spans="1:13" ht="15.75" x14ac:dyDescent="0.25">
      <c r="A64" s="4">
        <f t="shared" si="1"/>
        <v>8.2799999999999958</v>
      </c>
      <c r="B64" s="11">
        <f>B63+($D$1/6)*(D64+2*F64+2*H64+J64)</f>
        <v>0.43692225770148208</v>
      </c>
      <c r="C64" s="2">
        <f>C63+($D$1/6)*(E64+2*G64+2*I64+K64)</f>
        <v>-4.3692225817819612E-2</v>
      </c>
      <c r="D64" s="2">
        <f>C63</f>
        <v>-4.4299358136183707E-2</v>
      </c>
      <c r="E64" s="2">
        <f>-3.1*C63-0.3*B63</f>
        <v>4.4299360299474566E-3</v>
      </c>
      <c r="F64" s="4">
        <f>C63+$D$1*(0.5*E64)</f>
        <v>-4.3993692550117335E-2</v>
      </c>
      <c r="G64" s="4">
        <f>-3.1*(C63+$D$1*(0.5*E64)) - 0.3*(B63+$D$1*(0.5*D64))</f>
        <v>4.3993694265606897E-3</v>
      </c>
      <c r="H64" s="4">
        <f>C63+$D$1*(0.5*G64)</f>
        <v>-4.3995801645751016E-2</v>
      </c>
      <c r="I64" s="4">
        <f>-3.1*(C63+$D$1*(0.5*G64)) - 0.3*(B63+$D$1*(0.5*F64))</f>
        <v>4.3995803453935334E-3</v>
      </c>
      <c r="J64" s="4">
        <f>C63+$D$1*I64</f>
        <v>-4.3692216048519403E-2</v>
      </c>
      <c r="K64" s="4">
        <f>-3.1*(C63+$D$1*I64) - 0.3*(B63+$D$1*H64)</f>
        <v>4.3692217463221772E-3</v>
      </c>
      <c r="L64" s="12">
        <f>EXP(-3*A64)+EXP(-0.1*A64)</f>
        <v>0.43692225759073894</v>
      </c>
      <c r="M64" s="1">
        <f t="shared" si="0"/>
        <v>1.1074313688297366E-10</v>
      </c>
    </row>
    <row r="65" spans="1:13" ht="15.75" x14ac:dyDescent="0.25">
      <c r="A65" s="4">
        <f t="shared" si="1"/>
        <v>8.4179999999999957</v>
      </c>
      <c r="B65" s="11">
        <f>B64+($D$1/6)*(D65+2*F65+2*H65+J65)</f>
        <v>0.43093414356029358</v>
      </c>
      <c r="C65" s="2">
        <f>C64+($D$1/6)*(E65+2*G65+2*I65+K65)</f>
        <v>-4.3093414387544715E-2</v>
      </c>
      <c r="D65" s="2">
        <f>C64</f>
        <v>-4.3692225817819612E-2</v>
      </c>
      <c r="E65" s="2">
        <f>-3.1*C64-0.3*B64</f>
        <v>4.3692227247961735E-3</v>
      </c>
      <c r="F65" s="4">
        <f>C64+$D$1*(0.5*E65)</f>
        <v>-4.3390749449808676E-2</v>
      </c>
      <c r="G65" s="4">
        <f>-3.1*(C64+$D$1*(0.5*E65)) - 0.3*(B64+$D$1*(0.5*D65))</f>
        <v>4.3390750583911508E-3</v>
      </c>
      <c r="H65" s="4">
        <f>C64+$D$1*(0.5*G65)</f>
        <v>-4.3392829638790625E-2</v>
      </c>
      <c r="I65" s="4">
        <f>-3.1*(C64+$D$1*(0.5*G65)) - 0.3*(B64+$D$1*(0.5*F65))</f>
        <v>4.3392830834173557E-3</v>
      </c>
      <c r="J65" s="4">
        <f>C64+$D$1*I65</f>
        <v>-4.3093404752308016E-2</v>
      </c>
      <c r="K65" s="4">
        <f>-3.1*(C64+$D$1*I65) - 0.3*(B64+$D$1*H65)</f>
        <v>4.3093405687561759E-3</v>
      </c>
      <c r="L65" s="12">
        <f>EXP(-3*A65)+EXP(-0.1*A65)</f>
        <v>0.43093414344929437</v>
      </c>
      <c r="M65" s="1">
        <f t="shared" si="0"/>
        <v>1.1099920982360345E-10</v>
      </c>
    </row>
    <row r="66" spans="1:13" ht="15.75" x14ac:dyDescent="0.25">
      <c r="A66" s="4">
        <f t="shared" si="1"/>
        <v>8.5559999999999956</v>
      </c>
      <c r="B66" s="11">
        <f>B65+($D$1/6)*(D66+2*F66+2*H66+J66)</f>
        <v>0.42502809782165363</v>
      </c>
      <c r="C66" s="2">
        <f>C65+($D$1/6)*(E66+2*G66+2*I66+K66)</f>
        <v>-4.250280980300003E-2</v>
      </c>
      <c r="D66" s="2">
        <f>C65</f>
        <v>-4.3093414387544715E-2</v>
      </c>
      <c r="E66" s="2">
        <f>-3.1*C65-0.3*B65</f>
        <v>4.3093415333005369E-3</v>
      </c>
      <c r="F66" s="4">
        <f>C65+$D$1*(0.5*E66)</f>
        <v>-4.2796069821746975E-2</v>
      </c>
      <c r="G66" s="4">
        <f>-3.1*(C65+$D$1*(0.5*E66)) - 0.3*(B65+$D$1*(0.5*D66))</f>
        <v>4.279607057149748E-3</v>
      </c>
      <c r="H66" s="4">
        <f>C65+$D$1*(0.5*G66)</f>
        <v>-4.2798121500601381E-2</v>
      </c>
      <c r="I66" s="4">
        <f>-3.1*(C65+$D$1*(0.5*G66)) - 0.3*(B65+$D$1*(0.5*F66))</f>
        <v>4.2798122290863827E-3</v>
      </c>
      <c r="J66" s="4">
        <f>C65+$D$1*I66</f>
        <v>-4.2502800299930796E-2</v>
      </c>
      <c r="K66" s="4">
        <f>-3.1*(C65+$D$1*I66) - 0.3*(B65+$D$1*H66)</f>
        <v>4.2502800918222949E-3</v>
      </c>
      <c r="L66" s="12">
        <f>EXP(-3*A66)+EXP(-0.1*A66)</f>
        <v>0.42502809771041222</v>
      </c>
      <c r="M66" s="1">
        <f t="shared" si="0"/>
        <v>1.1124140497642543E-10</v>
      </c>
    </row>
    <row r="67" spans="1:13" ht="15.75" x14ac:dyDescent="0.25">
      <c r="A67" s="4">
        <f t="shared" si="1"/>
        <v>8.6939999999999955</v>
      </c>
      <c r="B67" s="11">
        <f>B66+($D$1/6)*(D67+2*F67+2*H67+J67)</f>
        <v>0.41920299571972341</v>
      </c>
      <c r="C67" s="2">
        <f>C66+($D$1/6)*(E67+2*G67+2*I67+K67)</f>
        <v>-4.192029958574605E-2</v>
      </c>
      <c r="D67" s="2">
        <f>C66</f>
        <v>-4.250280980300003E-2</v>
      </c>
      <c r="E67" s="2">
        <f>-3.1*C66-0.3*B66</f>
        <v>4.250281042804005E-3</v>
      </c>
      <c r="F67" s="4">
        <f>C66+$D$1*(0.5*E67)</f>
        <v>-4.2209540411046555E-2</v>
      </c>
      <c r="G67" s="4">
        <f>-3.1*(C66+$D$1*(0.5*E67)) - 0.3*(B66+$D$1*(0.5*D67))</f>
        <v>4.2209540906703313E-3</v>
      </c>
      <c r="H67" s="4">
        <f>C66+$D$1*(0.5*G67)</f>
        <v>-4.2211563970743778E-2</v>
      </c>
      <c r="I67" s="4">
        <f>-3.1*(C66+$D$1*(0.5*G67)) - 0.3*(B66+$D$1*(0.5*F67))</f>
        <v>4.2211564493183085E-3</v>
      </c>
      <c r="J67" s="4">
        <f>C66+$D$1*I67</f>
        <v>-4.19202902129941E-2</v>
      </c>
      <c r="K67" s="4">
        <f>-3.1*(C66+$D$1*I67) - 0.3*(B66+$D$1*H67)</f>
        <v>4.192029062174446E-3</v>
      </c>
      <c r="L67" s="12">
        <f>EXP(-3*A67)+EXP(-0.1*A67)</f>
        <v>0.41920299560825797</v>
      </c>
      <c r="M67" s="1">
        <f t="shared" si="0"/>
        <v>1.1146544798279479E-10</v>
      </c>
    </row>
    <row r="68" spans="1:13" ht="15.75" x14ac:dyDescent="0.25">
      <c r="A68" s="4">
        <f t="shared" si="1"/>
        <v>8.8319999999999954</v>
      </c>
      <c r="B68" s="11">
        <f>B67+($D$1/6)*(D68+2*F68+2*H68+J68)</f>
        <v>0.41345772790403157</v>
      </c>
      <c r="C68" s="2">
        <f>C67+($D$1/6)*(E68+2*G68+2*I68+K68)</f>
        <v>-4.1345772799508893E-2</v>
      </c>
      <c r="D68" s="2">
        <f>C67</f>
        <v>-4.192029958574605E-2</v>
      </c>
      <c r="E68" s="2">
        <f>-3.1*C67-0.3*B67</f>
        <v>4.1920299998957355E-3</v>
      </c>
      <c r="F68" s="4">
        <f>C67+$D$1*(0.5*E68)</f>
        <v>-4.1631049515753242E-2</v>
      </c>
      <c r="G68" s="4">
        <f>-3.1*(C67+$D$1*(0.5*E68)) - 0.3*(B67+$D$1*(0.5*D68))</f>
        <v>4.1631049843429968E-3</v>
      </c>
      <c r="H68" s="4">
        <f>C67+$D$1*(0.5*G68)</f>
        <v>-4.163304534182638E-2</v>
      </c>
      <c r="I68" s="4">
        <f>-3.1*(C67+$D$1*(0.5*G68)) - 0.3*(B67+$D$1*(0.5*F68))</f>
        <v>4.1633045687208547E-3</v>
      </c>
      <c r="J68" s="4">
        <f>C67+$D$1*I68</f>
        <v>-4.1345763555262573E-2</v>
      </c>
      <c r="K68" s="4">
        <f>-3.1*(C67+$D$1*I68) - 0.3*(B67+$D$1*H68)</f>
        <v>4.1345763825485632E-3</v>
      </c>
      <c r="L68" s="12">
        <f>EXP(-3*A68)+EXP(-0.1*A68)</f>
        <v>0.41345772779236284</v>
      </c>
      <c r="M68" s="1">
        <f t="shared" si="0"/>
        <v>1.1166872981860365E-10</v>
      </c>
    </row>
    <row r="69" spans="1:13" ht="15.75" x14ac:dyDescent="0.25">
      <c r="A69" s="4">
        <f t="shared" si="1"/>
        <v>8.9699999999999953</v>
      </c>
      <c r="B69" s="11">
        <f>B68+($D$1/6)*(D69+2*F69+2*H69+J69)</f>
        <v>0.40779120022813264</v>
      </c>
      <c r="C69" s="2">
        <f>C68+($D$1/6)*(E69+2*G69+2*I69+K69)</f>
        <v>-4.0779120028833021E-2</v>
      </c>
      <c r="D69" s="2">
        <f>C68</f>
        <v>-4.1345772799508893E-2</v>
      </c>
      <c r="E69" s="2">
        <f>-3.1*C68-0.3*B68</f>
        <v>4.1345773072681002E-3</v>
      </c>
      <c r="F69" s="4">
        <f>C68+$D$1*(0.5*E69)</f>
        <v>-4.1060486965307397E-2</v>
      </c>
      <c r="G69" s="4">
        <f>-3.1*(C68+$D$1*(0.5*E69)) - 0.3*(B68+$D$1*(0.5*D69))</f>
        <v>4.1060487181933114E-3</v>
      </c>
      <c r="H69" s="4">
        <f>C68+$D$1*(0.5*G69)</f>
        <v>-4.1062455437953553E-2</v>
      </c>
      <c r="I69" s="4">
        <f>-3.1*(C68+$D$1*(0.5*G69)) - 0.3*(B68+$D$1*(0.5*F69))</f>
        <v>4.1062455666284192E-3</v>
      </c>
      <c r="J69" s="4">
        <f>C68+$D$1*I69</f>
        <v>-4.077911091131417E-2</v>
      </c>
      <c r="K69" s="4">
        <f>-3.1*(C68+$D$1*I69) - 0.3*(B68+$D$1*H69)</f>
        <v>4.0779111089957465E-3</v>
      </c>
      <c r="L69" s="12">
        <f>EXP(-3*A69)+EXP(-0.1*A69)</f>
        <v>0.40779120011628289</v>
      </c>
      <c r="M69" s="1">
        <f t="shared" ref="M69:M91" si="2">-L69+B69</f>
        <v>1.1184975168276878E-10</v>
      </c>
    </row>
    <row r="70" spans="1:13" ht="15.75" x14ac:dyDescent="0.25">
      <c r="A70" s="4">
        <f t="shared" si="1"/>
        <v>9.1079999999999952</v>
      </c>
      <c r="B70" s="11">
        <f>B69+($D$1/6)*(D70+2*F70+2*H70+J70)</f>
        <v>0.40220233354118606</v>
      </c>
      <c r="C70" s="2">
        <f>C69+($D$1/6)*(E70+2*G70+2*I70+K70)</f>
        <v>-4.022023335809824E-2</v>
      </c>
      <c r="D70" s="2">
        <f>C69</f>
        <v>-4.0779120028833021E-2</v>
      </c>
      <c r="E70" s="2">
        <f>-3.1*C69-0.3*B69</f>
        <v>4.0779120209425701E-3</v>
      </c>
      <c r="F70" s="4">
        <f>C69+$D$1*(0.5*E70)</f>
        <v>-4.0497744099387986E-2</v>
      </c>
      <c r="G70" s="4">
        <f>-3.1*(C69+$D$1*(0.5*E70)) - 0.3*(B69+$D$1*(0.5*D70))</f>
        <v>4.0497744242597999E-3</v>
      </c>
      <c r="H70" s="4">
        <f>C69+$D$1*(0.5*G70)</f>
        <v>-4.0499685593559098E-2</v>
      </c>
      <c r="I70" s="4">
        <f>-3.1*(C69+$D$1*(0.5*G70)) - 0.3*(B69+$D$1*(0.5*F70))</f>
        <v>4.049968574450738E-3</v>
      </c>
      <c r="J70" s="4">
        <f>C69+$D$1*I70</f>
        <v>-4.0220224365558818E-2</v>
      </c>
      <c r="K70" s="4">
        <f>-3.1*(C69+$D$1*I70) - 0.3*(B69+$D$1*H70)</f>
        <v>4.0220224483659001E-3</v>
      </c>
      <c r="L70" s="12">
        <f>EXP(-3*A70)+EXP(-0.1*A70)</f>
        <v>0.40220233342917838</v>
      </c>
      <c r="M70" s="1">
        <f t="shared" si="2"/>
        <v>1.1200768090802171E-10</v>
      </c>
    </row>
    <row r="71" spans="1:13" ht="15.75" x14ac:dyDescent="0.25">
      <c r="A71" s="4">
        <f t="shared" si="1"/>
        <v>9.2459999999999951</v>
      </c>
      <c r="B71" s="11">
        <f>B70+($D$1/6)*(D71+2*F71+2*H71+J71)</f>
        <v>0.39669006348240732</v>
      </c>
      <c r="C71" s="2">
        <f>C70+($D$1/6)*(E71+2*G71+2*I71+K71)</f>
        <v>-3.9669006350871644E-2</v>
      </c>
      <c r="D71" s="2">
        <f>C70</f>
        <v>-4.022023335809824E-2</v>
      </c>
      <c r="E71" s="2">
        <f>-3.1*C70-0.3*B70</f>
        <v>4.0220233477487322E-3</v>
      </c>
      <c r="F71" s="4">
        <f>C70+$D$1*(0.5*E71)</f>
        <v>-3.9942713747103578E-2</v>
      </c>
      <c r="G71" s="4">
        <f>-3.1*(C70+$D$1*(0.5*E71)) - 0.3*(B70+$D$1*(0.5*D71))</f>
        <v>3.9942713841779193E-3</v>
      </c>
      <c r="H71" s="4">
        <f>C70+$D$1*(0.5*G71)</f>
        <v>-3.9944628632589962E-2</v>
      </c>
      <c r="I71" s="4">
        <f>-3.1*(C70+$D$1*(0.5*G71)) - 0.3*(B70+$D$1*(0.5*F71))</f>
        <v>3.9944628732381249E-3</v>
      </c>
      <c r="J71" s="4">
        <f>C70+$D$1*I71</f>
        <v>-3.9668997481591375E-2</v>
      </c>
      <c r="K71" s="4">
        <f>-3.1*(C70+$D$1*I71) - 0.3*(B70+$D$1*H71)</f>
        <v>3.9668997559666741E-3</v>
      </c>
      <c r="L71" s="12">
        <f>EXP(-3*A71)+EXP(-0.1*A71)</f>
        <v>0.39669006337026524</v>
      </c>
      <c r="M71" s="1">
        <f t="shared" si="2"/>
        <v>1.1214207340515259E-10</v>
      </c>
    </row>
    <row r="72" spans="1:13" ht="15.75" x14ac:dyDescent="0.25">
      <c r="A72" s="4">
        <f t="shared" si="1"/>
        <v>9.383999999999995</v>
      </c>
      <c r="B72" s="11">
        <f>B71+($D$1/6)*(D72+2*F72+2*H72+J72)</f>
        <v>0.39125334027834657</v>
      </c>
      <c r="C72" s="2">
        <f>C71+($D$1/6)*(E72+2*G72+2*I72+K72)</f>
        <v>-3.9125334029573938E-2</v>
      </c>
      <c r="D72" s="2">
        <f>C71</f>
        <v>-3.9669006350871644E-2</v>
      </c>
      <c r="E72" s="2">
        <f>-3.1*C71-0.3*B71</f>
        <v>3.9669006429799147E-3</v>
      </c>
      <c r="F72" s="4">
        <f>C71+$D$1*(0.5*E72)</f>
        <v>-3.9395290206506027E-2</v>
      </c>
      <c r="G72" s="4">
        <f>-3.1*(C71+$D$1*(0.5*E72)) - 0.3*(B71+$D$1*(0.5*D72))</f>
        <v>3.9395290269095412E-3</v>
      </c>
      <c r="H72" s="4">
        <f>C71+$D$1*(0.5*G72)</f>
        <v>-3.9397178848014885E-2</v>
      </c>
      <c r="I72" s="4">
        <f>-3.1*(C71+$D$1*(0.5*G72)) - 0.3*(B71+$D$1*(0.5*F72))</f>
        <v>3.9397178913986308E-3</v>
      </c>
      <c r="J72" s="4">
        <f>C71+$D$1*I72</f>
        <v>-3.9125325281858636E-2</v>
      </c>
      <c r="K72" s="4">
        <f>-3.1*(C71+$D$1*I72) - 0.3*(B71+$D$1*H72)</f>
        <v>3.9125325333473904E-3</v>
      </c>
      <c r="L72" s="12">
        <f>EXP(-3*A72)+EXP(-0.1*A72)</f>
        <v>0.39125334016609337</v>
      </c>
      <c r="M72" s="1">
        <f t="shared" si="2"/>
        <v>1.1225320672991757E-10</v>
      </c>
    </row>
    <row r="73" spans="1:13" ht="15.75" x14ac:dyDescent="0.25">
      <c r="A73" s="4">
        <f t="shared" si="1"/>
        <v>9.5219999999999949</v>
      </c>
      <c r="B73" s="11">
        <f>B72+($D$1/6)*(D73+2*F73+2*H73+J73)</f>
        <v>0.38589112854295271</v>
      </c>
      <c r="C73" s="2">
        <f>C72+($D$1/6)*(E73+2*G73+2*I73+K73)</f>
        <v>-3.8589112855445099E-2</v>
      </c>
      <c r="D73" s="2">
        <f>C72</f>
        <v>-3.9125334029573938E-2</v>
      </c>
      <c r="E73" s="2">
        <f>-3.1*C72-0.3*B72</f>
        <v>3.9125334081752533E-3</v>
      </c>
      <c r="F73" s="4">
        <f>C72+$D$1*(0.5*E73)</f>
        <v>-3.8855369224409846E-2</v>
      </c>
      <c r="G73" s="4">
        <f>-3.1*(C72+$D$1*(0.5*E73)) - 0.3*(B72+$D$1*(0.5*D73))</f>
        <v>3.8855369265787393E-3</v>
      </c>
      <c r="H73" s="4">
        <f>C72+$D$1*(0.5*G73)</f>
        <v>-3.8857231981640004E-2</v>
      </c>
      <c r="I73" s="4">
        <f>-3.1*(C72+$D$1*(0.5*G73)) - 0.3*(B72+$D$1*(0.5*F73))</f>
        <v>3.8857232025253235E-3</v>
      </c>
      <c r="J73" s="4">
        <f>C72+$D$1*I73</f>
        <v>-3.8589104227625445E-2</v>
      </c>
      <c r="K73" s="4">
        <f>-3.1*(C72+$D$1*I73) - 0.3*(B72+$D$1*H73)</f>
        <v>3.8589104261748247E-3</v>
      </c>
      <c r="L73" s="12">
        <f>EXP(-3*A73)+EXP(-0.1*A73)</f>
        <v>0.38589112843061174</v>
      </c>
      <c r="M73" s="1">
        <f t="shared" si="2"/>
        <v>1.1234096986001418E-10</v>
      </c>
    </row>
    <row r="74" spans="1:13" ht="15.75" x14ac:dyDescent="0.25">
      <c r="A74" s="4">
        <f t="shared" si="1"/>
        <v>9.6599999999999948</v>
      </c>
      <c r="B74" s="11">
        <f>B73+($D$1/6)*(D74+2*F74+2*H74+J74)</f>
        <v>0.38060240708038195</v>
      </c>
      <c r="C74" s="2">
        <f>C73+($D$1/6)*(E74+2*G74+2*I74+K74)</f>
        <v>-3.8060240708798342E-2</v>
      </c>
      <c r="D74" s="2">
        <f>C73</f>
        <v>-3.8589112855445099E-2</v>
      </c>
      <c r="E74" s="2">
        <f>-3.1*C73-0.3*B73</f>
        <v>3.8589112889940019E-3</v>
      </c>
      <c r="F74" s="4">
        <f>C73+$D$1*(0.5*E74)</f>
        <v>-3.8322847976504509E-2</v>
      </c>
      <c r="G74" s="4">
        <f>-3.1*(C73+$D$1*(0.5*E74)) - 0.3*(B73+$D$1*(0.5*D74))</f>
        <v>3.8322848003858878E-3</v>
      </c>
      <c r="H74" s="4">
        <f>C73+$D$1*(0.5*G74)</f>
        <v>-3.8324685204218473E-2</v>
      </c>
      <c r="I74" s="4">
        <f>-3.1*(C73+$D$1*(0.5*G74)) - 0.3*(B73+$D$1*(0.5*F74))</f>
        <v>3.8324685233050992E-3</v>
      </c>
      <c r="J74" s="4">
        <f>C73+$D$1*I74</f>
        <v>-3.8060232199228994E-2</v>
      </c>
      <c r="K74" s="4">
        <f>-3.1*(C73+$D$1*I74) - 0.3*(B73+$D$1*H74)</f>
        <v>3.8060232221787255E-3</v>
      </c>
      <c r="L74" s="12">
        <f>EXP(-3*A74)+EXP(-0.1*A74)</f>
        <v>0.38060240696797615</v>
      </c>
      <c r="M74" s="1">
        <f t="shared" si="2"/>
        <v>1.1240580688465229E-10</v>
      </c>
    </row>
    <row r="75" spans="1:13" ht="15.75" x14ac:dyDescent="0.25">
      <c r="A75" s="4">
        <f t="shared" si="1"/>
        <v>9.7979999999999947</v>
      </c>
      <c r="B75" s="11">
        <f>B74+($D$1/6)*(D75+2*F75+2*H75+J75)</f>
        <v>0.37538616869051217</v>
      </c>
      <c r="C75" s="2">
        <f>C74+($D$1/6)*(E75+2*G75+2*I75+K75)</f>
        <v>-3.7538616869553745E-2</v>
      </c>
      <c r="D75" s="2">
        <f>C74</f>
        <v>-3.8060240708798342E-2</v>
      </c>
      <c r="E75" s="2">
        <f>-3.1*C74-0.3*B74</f>
        <v>3.8060240731602885E-3</v>
      </c>
      <c r="F75" s="4">
        <f>C74+$D$1*(0.5*E75)</f>
        <v>-3.7797625047750284E-2</v>
      </c>
      <c r="G75" s="4">
        <f>-3.1*(C74+$D$1*(0.5*E75)) - 0.3*(B74+$D$1*(0.5*D75))</f>
        <v>3.7797625065834201E-3</v>
      </c>
      <c r="H75" s="4">
        <f>C74+$D$1*(0.5*G75)</f>
        <v>-3.7799437095844088E-2</v>
      </c>
      <c r="I75" s="4">
        <f>-3.1*(C74+$D$1*(0.5*G75)) - 0.3*(B74+$D$1*(0.5*F75))</f>
        <v>3.7799437114905132E-3</v>
      </c>
      <c r="J75" s="4">
        <f>C74+$D$1*I75</f>
        <v>-3.7538608476612653E-2</v>
      </c>
      <c r="K75" s="4">
        <f>-3.1*(C74+$D$1*I75) - 0.3*(B74+$D$1*H75)</f>
        <v>3.7538608491525932E-3</v>
      </c>
      <c r="L75" s="12">
        <f>EXP(-3*A75)+EXP(-0.1*A75)</f>
        <v>0.37538616857806395</v>
      </c>
      <c r="M75" s="1">
        <f t="shared" si="2"/>
        <v>1.1244821740419297E-10</v>
      </c>
    </row>
    <row r="76" spans="1:13" ht="15.75" x14ac:dyDescent="0.25">
      <c r="A76" s="4">
        <f t="shared" si="1"/>
        <v>9.9359999999999946</v>
      </c>
      <c r="B76" s="11">
        <f>B75+($D$1/6)*(D76+2*F76+2*H76+J76)</f>
        <v>0.37024141997712451</v>
      </c>
      <c r="C76" s="2">
        <f>C75+($D$1/6)*(E76+2*G76+2*I76+K76)</f>
        <v>-3.7024141998044671E-2</v>
      </c>
      <c r="D76" s="2">
        <f>C75</f>
        <v>-3.7538616869553745E-2</v>
      </c>
      <c r="E76" s="2">
        <f>-3.1*C75-0.3*B75</f>
        <v>3.7538616884629644E-3</v>
      </c>
      <c r="F76" s="4">
        <f>C75+$D$1*(0.5*E76)</f>
        <v>-3.7279600413049799E-2</v>
      </c>
      <c r="G76" s="4">
        <f>-3.1*(C75+$D$1*(0.5*E76)) - 0.3*(B75+$D$1*(0.5*D76))</f>
        <v>3.7279600425004916E-3</v>
      </c>
      <c r="H76" s="4">
        <f>C75+$D$1*(0.5*G76)</f>
        <v>-3.7281387626621212E-2</v>
      </c>
      <c r="I76" s="4">
        <f>-3.1*(C75+$D$1*(0.5*G76)) - 0.3*(B75+$D$1*(0.5*F76))</f>
        <v>3.7281387639222369E-3</v>
      </c>
      <c r="J76" s="4">
        <f>C75+$D$1*I76</f>
        <v>-3.7024133720132475E-2</v>
      </c>
      <c r="K76" s="4">
        <f>-3.1*(C75+$D$1*I76) - 0.3*(B75+$D$1*H76)</f>
        <v>3.7024133729991471E-3</v>
      </c>
      <c r="L76" s="12">
        <f>EXP(-3*A76)+EXP(-0.1*A76)</f>
        <v>0.37024141986465597</v>
      </c>
      <c r="M76" s="1">
        <f t="shared" si="2"/>
        <v>1.1246853448554361E-10</v>
      </c>
    </row>
    <row r="77" spans="1:13" ht="15.75" x14ac:dyDescent="0.25">
      <c r="A77" s="4">
        <f t="shared" si="1"/>
        <v>10.073999999999995</v>
      </c>
      <c r="B77" s="11">
        <f>B76+($D$1/6)*(D77+2*F77+2*H77+J77)</f>
        <v>0.36516718115871544</v>
      </c>
      <c r="C77" s="2">
        <f>C76+($D$1/6)*(E77+2*G77+2*I77+K77)</f>
        <v>-3.6516718116091175E-2</v>
      </c>
      <c r="D77" s="2">
        <f>C76</f>
        <v>-3.7024141998044671E-2</v>
      </c>
      <c r="E77" s="2">
        <f>-3.1*C76-0.3*B76</f>
        <v>3.7024142008011268E-3</v>
      </c>
      <c r="F77" s="4">
        <f>C76+$D$1*(0.5*E77)</f>
        <v>-3.6768675418189394E-2</v>
      </c>
      <c r="G77" s="4">
        <f>-3.1*(C76+$D$1*(0.5*E77)) - 0.3*(B76+$D$1*(0.5*D77))</f>
        <v>3.6768675426092912E-3</v>
      </c>
      <c r="H77" s="4">
        <f>C76+$D$1*(0.5*G77)</f>
        <v>-3.6770438137604632E-2</v>
      </c>
      <c r="I77" s="4">
        <f>-3.1*(C76+$D$1*(0.5*G77)) - 0.3*(B76+$D$1*(0.5*F77))</f>
        <v>3.6770438145935225E-3</v>
      </c>
      <c r="J77" s="4">
        <f>C76+$D$1*I77</f>
        <v>-3.6516709951630762E-2</v>
      </c>
      <c r="K77" s="4">
        <f>-3.1*(C76+$D$1*I77) - 0.3*(B76+$D$1*H77)</f>
        <v>3.651670995814843E-3</v>
      </c>
      <c r="L77" s="12">
        <f>EXP(-3*A77)+EXP(-0.1*A77)</f>
        <v>0.36516718104624807</v>
      </c>
      <c r="M77" s="1">
        <f t="shared" si="2"/>
        <v>1.1246736875136776E-10</v>
      </c>
    </row>
    <row r="78" spans="1:13" ht="15.75" x14ac:dyDescent="0.25">
      <c r="A78" s="4">
        <f t="shared" si="1"/>
        <v>10.211999999999994</v>
      </c>
      <c r="B78" s="11">
        <f>B77+($D$1/6)*(D78+2*F78+2*H78+J78)</f>
        <v>0.36016248588190236</v>
      </c>
      <c r="C78" s="2">
        <f>C77+($D$1/6)*(E78+2*G78+2*I78+K78)</f>
        <v>-3.601624858833543E-2</v>
      </c>
      <c r="D78" s="2">
        <f>C77</f>
        <v>-3.6516718116091175E-2</v>
      </c>
      <c r="E78" s="2">
        <f>-3.1*C77-0.3*B77</f>
        <v>3.651671812268012E-3</v>
      </c>
      <c r="F78" s="4">
        <f>C77+$D$1*(0.5*E78)</f>
        <v>-3.6264752761044683E-2</v>
      </c>
      <c r="G78" s="4">
        <f>-3.1*(C77+$D$1*(0.5*E78)) - 0.3*(B77+$D$1*(0.5*D78))</f>
        <v>3.6264752766269753E-3</v>
      </c>
      <c r="H78" s="4">
        <f>C77+$D$1*(0.5*G78)</f>
        <v>-3.6266491322003915E-2</v>
      </c>
      <c r="I78" s="4">
        <f>-3.1*(C77+$D$1*(0.5*G78)) - 0.3*(B77+$D$1*(0.5*F78))</f>
        <v>3.6266491327511252E-3</v>
      </c>
      <c r="J78" s="4">
        <f>C77+$D$1*I78</f>
        <v>-3.6016240535771522E-2</v>
      </c>
      <c r="K78" s="4">
        <f>-3.1*(C77+$D$1*I78) - 0.3*(B77+$D$1*H78)</f>
        <v>3.6016240540080596E-3</v>
      </c>
      <c r="L78" s="12">
        <f>EXP(-3*A78)+EXP(-0.1*A78)</f>
        <v>0.36016248576945703</v>
      </c>
      <c r="M78" s="1">
        <f t="shared" si="2"/>
        <v>1.1244533082432895E-10</v>
      </c>
    </row>
    <row r="79" spans="1:13" ht="15.75" x14ac:dyDescent="0.25">
      <c r="A79" s="4">
        <f t="shared" si="1"/>
        <v>10.349999999999994</v>
      </c>
      <c r="B79" s="11">
        <f>B78+($D$1/6)*(D79+2*F79+2*H79+J79)</f>
        <v>0.35522638103738718</v>
      </c>
      <c r="C79" s="2">
        <f>C78+($D$1/6)*(E79+2*G79+2*I79+K79)</f>
        <v>-3.55226381038347E-2</v>
      </c>
      <c r="D79" s="2">
        <f>C78</f>
        <v>-3.601624858833543E-2</v>
      </c>
      <c r="E79" s="2">
        <f>-3.1*C78-0.3*B78</f>
        <v>3.6016248592691397E-3</v>
      </c>
      <c r="F79" s="4">
        <f>C78+$D$1*(0.5*E79)</f>
        <v>-3.5767736473045861E-2</v>
      </c>
      <c r="G79" s="4">
        <f>-3.1*(C78+$D$1*(0.5*E79)) - 0.3*(B78+$D$1*(0.5*D79))</f>
        <v>3.5767736476500084E-3</v>
      </c>
      <c r="H79" s="4">
        <f>C78+$D$1*(0.5*G79)</f>
        <v>-3.5769451206647582E-2</v>
      </c>
      <c r="I79" s="4">
        <f>-3.1*(C78+$D$1*(0.5*G79)) - 0.3*(B78+$D$1*(0.5*F79))</f>
        <v>3.5769451210288516E-3</v>
      </c>
      <c r="J79" s="4">
        <f>C78+$D$1*I79</f>
        <v>-3.5522630161633449E-2</v>
      </c>
      <c r="K79" s="4">
        <f>-3.1*(C78+$D$1*I79) - 0.3*(B78+$D$1*H79)</f>
        <v>3.55226301644819E-3</v>
      </c>
      <c r="L79" s="12">
        <f>EXP(-3*A79)+EXP(-0.1*A79)</f>
        <v>0.35522638092498443</v>
      </c>
      <c r="M79" s="1">
        <f t="shared" si="2"/>
        <v>1.1240275377133457E-10</v>
      </c>
    </row>
    <row r="80" spans="1:13" ht="15.75" x14ac:dyDescent="0.25">
      <c r="A80" s="4">
        <f t="shared" si="1"/>
        <v>10.487999999999994</v>
      </c>
      <c r="B80" s="11">
        <f>B79+($D$1/6)*(D80+2*F80+2*H80+J80)</f>
        <v>0.35035792657844256</v>
      </c>
      <c r="C80" s="2">
        <f>C79+($D$1/6)*(E80+2*G80+2*I80+K80)</f>
        <v>-3.5035792657907704E-2</v>
      </c>
      <c r="D80" s="2">
        <f>C79</f>
        <v>-3.55226381038347E-2</v>
      </c>
      <c r="E80" s="2">
        <f>-3.1*C79-0.3*B79</f>
        <v>3.5522638106714188E-3</v>
      </c>
      <c r="F80" s="4">
        <f>C79+$D$1*(0.5*E80)</f>
        <v>-3.5277531900898371E-2</v>
      </c>
      <c r="G80" s="4">
        <f>-3.1*(C79+$D$1*(0.5*E80)) - 0.3*(B79+$D$1*(0.5*D80))</f>
        <v>3.5277531903181863E-3</v>
      </c>
      <c r="H80" s="4">
        <f>C79+$D$1*(0.5*G80)</f>
        <v>-3.5279223133702742E-2</v>
      </c>
      <c r="I80" s="4">
        <f>-3.1*(C79+$D$1*(0.5*G80)) - 0.3*(B79+$D$1*(0.5*F80))</f>
        <v>3.5279223136109594E-3</v>
      </c>
      <c r="J80" s="4">
        <f>C79+$D$1*I80</f>
        <v>-3.5035784824556389E-2</v>
      </c>
      <c r="K80" s="4">
        <f>-3.1*(C79+$D$1*I80) - 0.3*(B79+$D$1*H80)</f>
        <v>3.5035784826439459E-3</v>
      </c>
      <c r="L80" s="12">
        <f>EXP(-3*A80)+EXP(-0.1*A80)</f>
        <v>0.35035792646610225</v>
      </c>
      <c r="M80" s="1">
        <f t="shared" si="2"/>
        <v>1.1234030372619941E-10</v>
      </c>
    </row>
    <row r="81" spans="1:13" ht="15.75" x14ac:dyDescent="0.25">
      <c r="A81" s="4">
        <f t="shared" si="1"/>
        <v>10.625999999999994</v>
      </c>
      <c r="B81" s="11">
        <f>B80+($D$1/6)*(D81+2*F81+2*H81+J81)</f>
        <v>0.34555619534188597</v>
      </c>
      <c r="C81" s="2">
        <f>C80+($D$1/6)*(E81+2*G81+2*I81+K81)</f>
        <v>-3.4555619534230544E-2</v>
      </c>
      <c r="D81" s="2">
        <f>C80</f>
        <v>-3.5035792657907704E-2</v>
      </c>
      <c r="E81" s="2">
        <f>-3.1*C80-0.3*B80</f>
        <v>3.5035792659811188E-3</v>
      </c>
      <c r="F81" s="4">
        <f>C80+$D$1*(0.5*E81)</f>
        <v>-3.4794045688555007E-2</v>
      </c>
      <c r="G81" s="4">
        <f>-3.1*(C80+$D$1*(0.5*E81)) - 0.3*(B80+$D$1*(0.5*D81))</f>
        <v>3.4794045690064446E-3</v>
      </c>
      <c r="H81" s="4">
        <f>C80+$D$1*(0.5*G81)</f>
        <v>-3.4795713742646256E-2</v>
      </c>
      <c r="I81" s="4">
        <f>-3.1*(C80+$D$1*(0.5*G81)) - 0.3*(B80+$D$1*(0.5*F81))</f>
        <v>3.4795713744237289E-3</v>
      </c>
      <c r="J81" s="4">
        <f>C80+$D$1*I81</f>
        <v>-3.4555611808237227E-2</v>
      </c>
      <c r="K81" s="4">
        <f>-3.1*(C80+$D$1*I81) - 0.3*(B80+$D$1*H81)</f>
        <v>3.4555611809482106E-3</v>
      </c>
      <c r="L81" s="12">
        <f>EXP(-3*A81)+EXP(-0.1*A81)</f>
        <v>0.34555619522962744</v>
      </c>
      <c r="M81" s="1">
        <f t="shared" si="2"/>
        <v>1.1225853580043577E-10</v>
      </c>
    </row>
    <row r="82" spans="1:13" ht="15.75" x14ac:dyDescent="0.25">
      <c r="A82" s="4">
        <f t="shared" si="1"/>
        <v>10.763999999999994</v>
      </c>
      <c r="B82" s="11">
        <f>B81+($D$1/6)*(D82+2*F82+2*H82+J82)</f>
        <v>0.34082027287150773</v>
      </c>
      <c r="C82" s="2">
        <f>C81+($D$1/6)*(E82+2*G82+2*I82+K82)</f>
        <v>-3.4082027287178504E-2</v>
      </c>
      <c r="D82" s="2">
        <f>C81</f>
        <v>-3.4555619534230544E-2</v>
      </c>
      <c r="E82" s="2">
        <f>-3.1*C81-0.3*B81</f>
        <v>3.4555619535489024E-3</v>
      </c>
      <c r="F82" s="4">
        <f>C81+$D$1*(0.5*E82)</f>
        <v>-3.4317185759435667E-2</v>
      </c>
      <c r="G82" s="4">
        <f>-3.1*(C81+$D$1*(0.5*E82)) - 0.3*(B81+$D$1*(0.5*D82))</f>
        <v>3.4317185760433522E-3</v>
      </c>
      <c r="H82" s="4">
        <f>C81+$D$1*(0.5*G82)</f>
        <v>-3.4318830952483552E-2</v>
      </c>
      <c r="I82" s="4">
        <f>-3.1*(C81+$D$1*(0.5*G82)) - 0.3*(B81+$D$1*(0.5*F82))</f>
        <v>3.4318830953535412E-3</v>
      </c>
      <c r="J82" s="4">
        <f>C81+$D$1*I82</f>
        <v>-3.4082019667071757E-2</v>
      </c>
      <c r="K82" s="4">
        <f>-3.1*(C81+$D$1*I82) - 0.3*(B81+$D$1*H82)</f>
        <v>3.4082019667894814E-3</v>
      </c>
      <c r="L82" s="12">
        <f>EXP(-3*A82)+EXP(-0.1*A82)</f>
        <v>0.3408202727593499</v>
      </c>
      <c r="M82" s="1">
        <f t="shared" si="2"/>
        <v>1.1215783857210226E-10</v>
      </c>
    </row>
    <row r="83" spans="1:13" ht="15.75" x14ac:dyDescent="0.25">
      <c r="A83" s="4">
        <f t="shared" si="1"/>
        <v>10.901999999999994</v>
      </c>
      <c r="B83" s="11">
        <f>B82+($D$1/6)*(D83+2*F83+2*H83+J83)</f>
        <v>0.33614925724391892</v>
      </c>
      <c r="C83" s="2">
        <f>C82+($D$1/6)*(E83+2*G83+2*I83+K83)</f>
        <v>-3.3614925724410223E-2</v>
      </c>
      <c r="D83" s="2">
        <f>C82</f>
        <v>-3.4082027287178504E-2</v>
      </c>
      <c r="E83" s="2">
        <f>-3.1*C82-0.3*B82</f>
        <v>3.4082027288010464E-3</v>
      </c>
      <c r="F83" s="4">
        <f>C82+$D$1*(0.5*E83)</f>
        <v>-3.384686129889123E-2</v>
      </c>
      <c r="G83" s="4">
        <f>-3.1*(C82+$D$1*(0.5*E83)) - 0.3*(B82+$D$1*(0.5*D83))</f>
        <v>3.3846861299551001E-3</v>
      </c>
      <c r="H83" s="4">
        <f>C82+$D$1*(0.5*G83)</f>
        <v>-3.3848483944211603E-2</v>
      </c>
      <c r="I83" s="4">
        <f>-3.1*(C82+$D$1*(0.5*G83)) - 0.3*(B82+$D$1*(0.5*F83))</f>
        <v>3.3848483944907137E-3</v>
      </c>
      <c r="J83" s="4">
        <f>C82+$D$1*I83</f>
        <v>-3.3614918208738784E-2</v>
      </c>
      <c r="K83" s="4">
        <f>-3.1*(C82+$D$1*I83) - 0.3*(B82+$D$1*H83)</f>
        <v>3.3614918209282779E-3</v>
      </c>
      <c r="L83" s="12">
        <f>EXP(-3*A83)+EXP(-0.1*A83)</f>
        <v>0.3361492571318801</v>
      </c>
      <c r="M83" s="1">
        <f t="shared" si="2"/>
        <v>1.1203882266386245E-10</v>
      </c>
    </row>
    <row r="84" spans="1:13" ht="15.75" x14ac:dyDescent="0.25">
      <c r="A84" s="4">
        <f t="shared" si="1"/>
        <v>11.039999999999994</v>
      </c>
      <c r="B84" s="11">
        <f>B83+($D$1/6)*(D84+2*F84+2*H84+J84)</f>
        <v>0.33154225889678612</v>
      </c>
      <c r="C84" s="2">
        <f>C83+($D$1/6)*(E84+2*G84+2*I84+K84)</f>
        <v>-3.3154225889690733E-2</v>
      </c>
      <c r="D84" s="2">
        <f>C83</f>
        <v>-3.3614925724410223E-2</v>
      </c>
      <c r="E84" s="2">
        <f>-3.1*C83-0.3*B83</f>
        <v>3.3614925724960165E-3</v>
      </c>
      <c r="F84" s="4">
        <f>C83+$D$1*(0.5*E84)</f>
        <v>-3.3382982736907998E-2</v>
      </c>
      <c r="G84" s="4">
        <f>-3.1*(C83+$D$1*(0.5*E84)) - 0.3*(B83+$D$1*(0.5*D84))</f>
        <v>3.3382982737344136E-3</v>
      </c>
      <c r="H84" s="4">
        <f>C83+$D$1*(0.5*G84)</f>
        <v>-3.338458314352255E-2</v>
      </c>
      <c r="I84" s="4">
        <f>-3.1*(C83+$D$1*(0.5*G84)) - 0.3*(B83+$D$1*(0.5*F84))</f>
        <v>3.3384583143982183E-3</v>
      </c>
      <c r="J84" s="4">
        <f>C83+$D$1*I84</f>
        <v>-3.3154218477023267E-2</v>
      </c>
      <c r="K84" s="4">
        <f>-3.1*(C83+$D$1*I84) - 0.3*(B83+$D$1*H84)</f>
        <v>3.3154218477382813E-3</v>
      </c>
      <c r="L84" s="12">
        <f>EXP(-3*A84)+EXP(-0.1*A84)</f>
        <v>0.33154225878488403</v>
      </c>
      <c r="M84" s="1">
        <f t="shared" si="2"/>
        <v>1.1190209869837986E-10</v>
      </c>
    </row>
    <row r="85" spans="1:13" ht="15.75" x14ac:dyDescent="0.25">
      <c r="A85" s="4">
        <f t="shared" si="1"/>
        <v>11.177999999999994</v>
      </c>
      <c r="B85" s="11">
        <f>B84+($D$1/6)*(D85+2*F85+2*H85+J85)</f>
        <v>0.32699840045942058</v>
      </c>
      <c r="C85" s="2">
        <f>C84+($D$1/6)*(E85+2*G85+2*I85+K85)</f>
        <v>-3.2699840045950071E-2</v>
      </c>
      <c r="D85" s="2">
        <f>C84</f>
        <v>-3.3154225889690733E-2</v>
      </c>
      <c r="E85" s="2">
        <f>-3.1*C84-0.3*B84</f>
        <v>3.3154225890054401E-3</v>
      </c>
      <c r="F85" s="4">
        <f>C84+$D$1*(0.5*E85)</f>
        <v>-3.2925461731049356E-2</v>
      </c>
      <c r="G85" s="4">
        <f>-3.1*(C84+$D$1*(0.5*E85)) - 0.3*(B84+$D$1*(0.5*D85))</f>
        <v>3.2925461731337646E-3</v>
      </c>
      <c r="H85" s="4">
        <f>C84+$D$1*(0.5*G85)</f>
        <v>-3.2927040203744505E-2</v>
      </c>
      <c r="I85" s="4">
        <f>-3.1*(C84+$D$1*(0.5*G85)) - 0.3*(B84+$D$1*(0.5*F85))</f>
        <v>3.2927040204048658E-3</v>
      </c>
      <c r="J85" s="4">
        <f>C84+$D$1*I85</f>
        <v>-3.269983273487486E-2</v>
      </c>
      <c r="K85" s="4">
        <f>-3.1*(C84+$D$1*I85) - 0.3*(B84+$D$1*H85)</f>
        <v>3.2699832735112594E-3</v>
      </c>
      <c r="L85" s="12">
        <f>EXP(-3*A85)+EXP(-0.1*A85)</f>
        <v>0.32699840034767252</v>
      </c>
      <c r="M85" s="1">
        <f t="shared" si="2"/>
        <v>1.1174805525371312E-10</v>
      </c>
    </row>
    <row r="86" spans="1:13" ht="15.75" x14ac:dyDescent="0.25">
      <c r="A86" s="4">
        <f t="shared" si="1"/>
        <v>11.315999999999994</v>
      </c>
      <c r="B86" s="11">
        <f>B85+($D$1/6)*(D86+2*F86+2*H86+J86)</f>
        <v>0.32251681658568887</v>
      </c>
      <c r="C86" s="2">
        <f>C85+($D$1/6)*(E86+2*G86+2*I86+K86)</f>
        <v>-3.2251681658574186E-2</v>
      </c>
      <c r="D86" s="2">
        <f>C85</f>
        <v>-3.2699840045950071E-2</v>
      </c>
      <c r="E86" s="2">
        <f>-3.1*C85-0.3*B85</f>
        <v>3.2699840046190448E-3</v>
      </c>
      <c r="F86" s="4">
        <f>C85+$D$1*(0.5*E86)</f>
        <v>-3.2474211149631359E-2</v>
      </c>
      <c r="G86" s="4">
        <f>-3.1*(C85+$D$1*(0.5*E86)) - 0.3*(B85+$D$1*(0.5*D86))</f>
        <v>3.2474211149822046E-3</v>
      </c>
      <c r="H86" s="4">
        <f>C85+$D$1*(0.5*G86)</f>
        <v>-3.2475767989016302E-2</v>
      </c>
      <c r="I86" s="4">
        <f>-3.1*(C85+$D$1*(0.5*G86)) - 0.3*(B85+$D$1*(0.5*F86))</f>
        <v>3.2475767989217363E-3</v>
      </c>
      <c r="J86" s="4">
        <f>C85+$D$1*I86</f>
        <v>-3.2251674447698872E-2</v>
      </c>
      <c r="K86" s="4">
        <f>-3.1*(C85+$D$1*I86) - 0.3*(B85+$D$1*H86)</f>
        <v>3.2251674447855982E-3</v>
      </c>
      <c r="L86" s="12">
        <f>EXP(-3*A86)+EXP(-0.1*A86)</f>
        <v>0.32251681647411168</v>
      </c>
      <c r="M86" s="1">
        <f t="shared" si="2"/>
        <v>1.1157719193022331E-10</v>
      </c>
    </row>
    <row r="87" spans="1:13" ht="15.75" x14ac:dyDescent="0.25">
      <c r="A87" s="4">
        <f t="shared" ref="A87:A91" si="3">A86+$D$1</f>
        <v>11.453999999999994</v>
      </c>
      <c r="B87" s="11">
        <f>B86+($D$1/6)*(D87+2*F87+2*H87+J87)</f>
        <v>0.3180966537892137</v>
      </c>
      <c r="C87" s="2">
        <f>C86+($D$1/6)*(E87+2*G87+2*I87+K87)</f>
        <v>-3.1809665378924872E-2</v>
      </c>
      <c r="D87" s="2">
        <f>C86</f>
        <v>-3.2251681658574186E-2</v>
      </c>
      <c r="E87" s="2">
        <f>-3.1*C86-0.3*B86</f>
        <v>3.2251681658733294E-3</v>
      </c>
      <c r="F87" s="4">
        <f>C86+$D$1*(0.5*E87)</f>
        <v>-3.2029145055128924E-2</v>
      </c>
      <c r="G87" s="4">
        <f>-3.1*(C86+$D$1*(0.5*E87)) - 0.3*(B86+$D$1*(0.5*D87))</f>
        <v>3.2029145055254976E-3</v>
      </c>
      <c r="H87" s="4">
        <f>C86+$D$1*(0.5*G87)</f>
        <v>-3.2030680557692925E-2</v>
      </c>
      <c r="I87" s="4">
        <f>-3.1*(C86+$D$1*(0.5*G87)) - 0.3*(B86+$D$1*(0.5*F87))</f>
        <v>3.2030680557825902E-3</v>
      </c>
      <c r="J87" s="4">
        <f>C86+$D$1*I87</f>
        <v>-3.1809658266876185E-2</v>
      </c>
      <c r="K87" s="4">
        <f>-3.1*(C86+$D$1*I87) - 0.3*(B86+$D$1*H87)</f>
        <v>3.1809658266980095E-3</v>
      </c>
      <c r="L87" s="12">
        <f>EXP(-3*A87)+EXP(-0.1*A87)</f>
        <v>0.31809665367782369</v>
      </c>
      <c r="M87" s="1">
        <f t="shared" si="2"/>
        <v>1.1139000832827151E-10</v>
      </c>
    </row>
    <row r="88" spans="1:13" ht="15.75" x14ac:dyDescent="0.25">
      <c r="A88" s="4">
        <f t="shared" si="3"/>
        <v>11.591999999999993</v>
      </c>
      <c r="B88" s="11">
        <f>B87+($D$1/6)*(D88+2*F88+2*H88+J88)</f>
        <v>0.31373707028083347</v>
      </c>
      <c r="C88" s="2">
        <f>C87+($D$1/6)*(E88+2*G88+2*I88+K88)</f>
        <v>-3.1373707028085659E-2</v>
      </c>
      <c r="D88" s="2">
        <f>C87</f>
        <v>-3.1809665378924872E-2</v>
      </c>
      <c r="E88" s="2">
        <f>-3.1*C87-0.3*B87</f>
        <v>3.1809665379030072E-3</v>
      </c>
      <c r="F88" s="4">
        <f>C87+$D$1*(0.5*E88)</f>
        <v>-3.1590178687809563E-2</v>
      </c>
      <c r="G88" s="4">
        <f>-3.1*(C87+$D$1*(0.5*E88)) - 0.3*(B87+$D$1*(0.5*D88))</f>
        <v>3.1590178687892906E-3</v>
      </c>
      <c r="H88" s="4">
        <f>C87+$D$1*(0.5*G88)</f>
        <v>-3.1591693145978407E-2</v>
      </c>
      <c r="I88" s="4">
        <f>-3.1*(C87+$D$1*(0.5*G88)) - 0.3*(B87+$D$1*(0.5*F88))</f>
        <v>3.159169314606608E-3</v>
      </c>
      <c r="J88" s="4">
        <f>C87+$D$1*I88</f>
        <v>-3.1373700013509156E-2</v>
      </c>
      <c r="K88" s="4">
        <f>-3.1*(C87+$D$1*I88) - 0.3*(B87+$D$1*H88)</f>
        <v>3.1373700013577893E-3</v>
      </c>
      <c r="L88" s="12">
        <f>EXP(-3*A88)+EXP(-0.1*A88)</f>
        <v>0.31373707016964641</v>
      </c>
      <c r="M88" s="1">
        <f t="shared" si="2"/>
        <v>1.1118705955937003E-10</v>
      </c>
    </row>
    <row r="89" spans="1:13" ht="15.75" x14ac:dyDescent="0.25">
      <c r="A89" s="4">
        <f t="shared" si="3"/>
        <v>11.729999999999993</v>
      </c>
      <c r="B89" s="11">
        <f>B88+($D$1/6)*(D89+2*F89+2*H89+J89)</f>
        <v>0.3094372358082893</v>
      </c>
      <c r="C89" s="2">
        <f>C88+($D$1/6)*(E89+2*G89+2*I89+K89)</f>
        <v>-3.0943723580830459E-2</v>
      </c>
      <c r="D89" s="2">
        <f>C88</f>
        <v>-3.1373707028085659E-2</v>
      </c>
      <c r="E89" s="2">
        <f>-3.1*C88-0.3*B88</f>
        <v>3.1373707028155146E-3</v>
      </c>
      <c r="F89" s="4">
        <f>C88+$D$1*(0.5*E89)</f>
        <v>-3.1157228449591391E-2</v>
      </c>
      <c r="G89" s="4">
        <f>-3.1*(C88+$D$1*(0.5*E89)) - 0.3*(B88+$D$1*(0.5*D89))</f>
        <v>3.1157228449646412E-3</v>
      </c>
      <c r="H89" s="4">
        <f>C88+$D$1*(0.5*G89)</f>
        <v>-3.11587221517831E-2</v>
      </c>
      <c r="I89" s="4">
        <f>-3.1*(C88+$D$1*(0.5*G89)) - 0.3*(B88+$D$1*(0.5*F89))</f>
        <v>3.1158722151841123E-3</v>
      </c>
      <c r="J89" s="4">
        <f>C88+$D$1*I89</f>
        <v>-3.0943716662390253E-2</v>
      </c>
      <c r="K89" s="4">
        <f>-3.1*(C88+$D$1*I89) - 0.3*(B88+$D$1*H89)</f>
        <v>3.0943716662435589E-3</v>
      </c>
      <c r="L89" s="12">
        <f>EXP(-3*A89)+EXP(-0.1*A89)</f>
        <v>0.30943723569732057</v>
      </c>
      <c r="M89" s="1">
        <f t="shared" si="2"/>
        <v>1.1096873420157749E-10</v>
      </c>
    </row>
    <row r="90" spans="1:13" ht="15.75" x14ac:dyDescent="0.25">
      <c r="A90" s="4">
        <f t="shared" si="3"/>
        <v>11.867999999999993</v>
      </c>
      <c r="B90" s="11">
        <f>B89+($D$1/6)*(D90+2*F90+2*H90+J90)</f>
        <v>0.30519633149810926</v>
      </c>
      <c r="C90" s="2">
        <f>C89+($D$1/6)*(E90+2*G90+2*I90+K90)</f>
        <v>-3.0519633149811938E-2</v>
      </c>
      <c r="D90" s="2">
        <f>C89</f>
        <v>-3.0943723580830459E-2</v>
      </c>
      <c r="E90" s="2">
        <f>-3.1*C89-0.3*B89</f>
        <v>3.0943723580876409E-3</v>
      </c>
      <c r="F90" s="4">
        <f>C89+$D$1*(0.5*E90)</f>
        <v>-3.0730211888122413E-2</v>
      </c>
      <c r="G90" s="4">
        <f>-3.1*(C89+$D$1*(0.5*E90)) - 0.3*(B89+$D$1*(0.5*D90))</f>
        <v>3.0730211888158887E-3</v>
      </c>
      <c r="H90" s="4">
        <f>C89+$D$1*(0.5*G90)</f>
        <v>-3.0731685118802164E-2</v>
      </c>
      <c r="I90" s="4">
        <f>-3.1*(C89+$D$1*(0.5*G90)) - 0.3*(B89+$D$1*(0.5*F90))</f>
        <v>3.073168511884064E-3</v>
      </c>
      <c r="J90" s="4">
        <f>C89+$D$1*I90</f>
        <v>-3.0519626326190458E-2</v>
      </c>
      <c r="K90" s="4">
        <f>-3.1*(C89+$D$1*I90) - 0.3*(B89+$D$1*H90)</f>
        <v>3.0519626326220434E-3</v>
      </c>
      <c r="L90" s="12">
        <f>EXP(-3*A90)+EXP(-0.1*A90)</f>
        <v>0.30519633138737379</v>
      </c>
      <c r="M90" s="1">
        <f t="shared" si="2"/>
        <v>1.1073547634410374E-10</v>
      </c>
    </row>
    <row r="91" spans="1:13" ht="15.75" x14ac:dyDescent="0.25">
      <c r="A91" s="4">
        <f t="shared" si="3"/>
        <v>12.005999999999993</v>
      </c>
      <c r="B91" s="11">
        <f>B90+($D$1/6)*(D91+2*F91+2*H91+J91)</f>
        <v>0.30101354969965977</v>
      </c>
      <c r="C91" s="2">
        <f>C90+($D$1/6)*(E91+2*G91+2*I91+K91)</f>
        <v>-3.0101354969966642E-2</v>
      </c>
      <c r="D91" s="2">
        <f>C90</f>
        <v>-3.0519633149811938E-2</v>
      </c>
      <c r="E91" s="2">
        <f>-3.1*C90-0.3*B90</f>
        <v>3.051963314984224E-3</v>
      </c>
      <c r="F91" s="4">
        <f>C90+$D$1*(0.5*E91)</f>
        <v>-3.0309047681078026E-2</v>
      </c>
      <c r="G91" s="4">
        <f>-3.1*(C90+$D$1*(0.5*E91)) - 0.3*(B90+$D$1*(0.5*D91))</f>
        <v>3.0309047681102153E-3</v>
      </c>
      <c r="H91" s="4">
        <f>C90+$D$1*(0.5*G91)</f>
        <v>-3.0310500720812334E-2</v>
      </c>
      <c r="I91" s="4">
        <f>-3.1*(C90+$D$1*(0.5*G91)) - 0.3*(B90+$D$1*(0.5*F91))</f>
        <v>3.0310500720837769E-3</v>
      </c>
      <c r="J91" s="4">
        <f>C90+$D$1*I91</f>
        <v>-3.0101348239864378E-2</v>
      </c>
      <c r="K91" s="4">
        <f>-3.1*(C90+$D$1*I91) - 0.3*(B90+$D$1*H91)</f>
        <v>3.0101348239884307E-3</v>
      </c>
      <c r="L91" s="12">
        <f>EXP(-3*A91)+EXP(-0.1*A91)</f>
        <v>0.30101354958917192</v>
      </c>
      <c r="M91" s="1">
        <f t="shared" si="2"/>
        <v>1.104878410984611E-10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AF9B0-5C59-460A-8707-5BF794EA6EE7}">
  <sheetPr>
    <outlinePr summaryBelow="0"/>
  </sheetPr>
  <dimension ref="A1:O91"/>
  <sheetViews>
    <sheetView workbookViewId="0">
      <selection activeCell="D11" sqref="D11"/>
    </sheetView>
  </sheetViews>
  <sheetFormatPr defaultRowHeight="15" x14ac:dyDescent="0.25"/>
  <cols>
    <col min="1" max="1" width="11.28515625" style="1" customWidth="1"/>
    <col min="2" max="2" width="9" style="1" bestFit="1" customWidth="1"/>
    <col min="3" max="3" width="13.7109375" style="1" bestFit="1" customWidth="1"/>
    <col min="4" max="5" width="14.42578125" style="3" bestFit="1" customWidth="1"/>
    <col min="6" max="6" width="13.85546875" style="3" bestFit="1" customWidth="1"/>
    <col min="7" max="7" width="14.42578125" style="3" bestFit="1" customWidth="1"/>
    <col min="8" max="8" width="13.7109375" style="3" bestFit="1" customWidth="1"/>
    <col min="9" max="9" width="14.42578125" style="1" bestFit="1" customWidth="1"/>
    <col min="10" max="10" width="13.7109375" style="1" bestFit="1" customWidth="1"/>
    <col min="11" max="11" width="14.42578125" style="1" bestFit="1" customWidth="1"/>
    <col min="12" max="12" width="13.7109375" style="1" bestFit="1" customWidth="1"/>
    <col min="13" max="14" width="12" style="1" bestFit="1" customWidth="1"/>
    <col min="15" max="15" width="11.140625" style="1" customWidth="1"/>
    <col min="16" max="16384" width="9.140625" style="1"/>
  </cols>
  <sheetData>
    <row r="1" spans="1:15" ht="26.25" x14ac:dyDescent="0.4">
      <c r="B1" s="4"/>
      <c r="C1" s="4"/>
      <c r="D1" s="6"/>
      <c r="E1" s="2"/>
      <c r="F1" s="8" t="s">
        <v>3</v>
      </c>
      <c r="G1" s="9" t="s">
        <v>4</v>
      </c>
      <c r="H1" s="9" t="s">
        <v>17</v>
      </c>
      <c r="I1" s="13">
        <v>1.0000000000000001E-5</v>
      </c>
      <c r="J1" s="4"/>
      <c r="K1" s="4"/>
      <c r="L1" s="4"/>
    </row>
    <row r="2" spans="1:15" ht="20.25" x14ac:dyDescent="0.35">
      <c r="B2" s="4"/>
      <c r="C2" s="4"/>
      <c r="D2" s="5"/>
      <c r="E2" s="4"/>
      <c r="F2" s="10" t="s">
        <v>15</v>
      </c>
      <c r="G2" s="10" t="s">
        <v>16</v>
      </c>
      <c r="H2" s="9" t="s">
        <v>18</v>
      </c>
      <c r="I2" s="13">
        <f>I1/24</f>
        <v>4.1666666666666672E-7</v>
      </c>
      <c r="J2" s="4"/>
      <c r="K2" s="4"/>
      <c r="L2" s="4"/>
    </row>
    <row r="3" spans="1:15" s="7" customFormat="1" ht="30.75" x14ac:dyDescent="0.55000000000000004">
      <c r="A3" s="6" t="s">
        <v>0</v>
      </c>
      <c r="B3" s="6" t="s">
        <v>1</v>
      </c>
      <c r="C3" s="6" t="s">
        <v>2</v>
      </c>
      <c r="D3" s="6" t="s">
        <v>3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/>
    </row>
    <row r="4" spans="1:15" ht="15.75" x14ac:dyDescent="0.25">
      <c r="A4" s="1">
        <v>1.38E-2</v>
      </c>
      <c r="B4" s="4">
        <v>0</v>
      </c>
      <c r="C4" s="11">
        <v>2</v>
      </c>
      <c r="D4" s="2">
        <v>-3.1</v>
      </c>
      <c r="E4" s="2"/>
      <c r="F4" s="2"/>
      <c r="G4" s="4"/>
      <c r="H4" s="4"/>
      <c r="I4" s="4"/>
      <c r="J4" s="4"/>
      <c r="K4" s="4"/>
      <c r="L4" s="4"/>
      <c r="M4" s="12">
        <f>EXP(-3*B4)+EXP(-0.1*B4)</f>
        <v>2</v>
      </c>
      <c r="N4" s="1">
        <f>-M4+C4</f>
        <v>0</v>
      </c>
    </row>
    <row r="5" spans="1:15" ht="15.75" x14ac:dyDescent="0.25">
      <c r="A5" s="1">
        <f>IF(N5&lt;$I$2, A4*2, IF(N5&gt;$I$1, A4/2, A4))</f>
        <v>2.76E-2</v>
      </c>
      <c r="B5" s="4">
        <f>B4+A4</f>
        <v>1.38E-2</v>
      </c>
      <c r="C5" s="11">
        <f>C4+(A4/6)*(E5+2*G5+2*I5+K5)</f>
        <v>1.9580662278405925</v>
      </c>
      <c r="D5" s="2">
        <f>D4+(A4/6)*(F5+2*H5+2*J5+L5)</f>
        <v>-2.9781979234115741</v>
      </c>
      <c r="E5" s="2">
        <f>D4</f>
        <v>-3.1</v>
      </c>
      <c r="F5" s="2">
        <f>-3.1*D4-0.3*C4</f>
        <v>9.0100000000000016</v>
      </c>
      <c r="G5" s="4">
        <f>D4+A4*(0.5*F5)</f>
        <v>-3.0378310000000002</v>
      </c>
      <c r="H5" s="4">
        <f>-3.1*(D4+A4*(0.5*F5)) - 0.3*(C4+A4*(0.5*E5))</f>
        <v>8.8236930999999998</v>
      </c>
      <c r="I5" s="4">
        <f>D4+A4*(0.5*H5)</f>
        <v>-3.0391165176100001</v>
      </c>
      <c r="J5" s="4">
        <f>-3.1*(D4+A4*(0.5*H5)) - 0.3*(C4+A4*(0.5*G5))</f>
        <v>8.8275495147610012</v>
      </c>
      <c r="K5" s="4">
        <f>D4+A4*J5</f>
        <v>-2.9781798166962981</v>
      </c>
      <c r="L5" s="4">
        <f>-3.1*(D4+A4*J5) - 0.3*(C4+A4*I5)</f>
        <v>8.6449393741414298</v>
      </c>
      <c r="M5" s="12">
        <f>EXP(-3*B5)+EXP(-0.1*B5)</f>
        <v>1.9580662268340521</v>
      </c>
      <c r="N5" s="1">
        <f t="shared" ref="N5:N68" si="0">-M5+C5</f>
        <v>1.0065404065784378E-9</v>
      </c>
    </row>
    <row r="6" spans="1:15" ht="15.75" x14ac:dyDescent="0.25">
      <c r="A6" s="1">
        <f t="shared" ref="A6:A69" si="1">IF(N6&lt;$I$2, A5*2, IF(N6&gt;$I$1, A5/2, A5))</f>
        <v>5.5199999999999999E-2</v>
      </c>
      <c r="B6" s="4">
        <f t="shared" ref="B6:B69" si="2">B5+A5</f>
        <v>4.1399999999999999E-2</v>
      </c>
      <c r="C6" s="11">
        <f t="shared" ref="C6:C69" si="3">C5+(A5/6)*(E6+2*G6+2*I6+K6)</f>
        <v>1.8790717721855694</v>
      </c>
      <c r="D6" s="2">
        <f t="shared" ref="D6:D69" si="4">D5+(A5/6)*(F6+2*H6+2*J6+L6)</f>
        <v>-2.749196498397577</v>
      </c>
      <c r="E6" s="2">
        <f t="shared" ref="E6:E69" si="5">D5</f>
        <v>-2.9781979234115741</v>
      </c>
      <c r="F6" s="2">
        <f t="shared" ref="F6:F69" si="6">-3.1*D5-0.3*C5</f>
        <v>8.644993694223702</v>
      </c>
      <c r="G6" s="4">
        <f t="shared" ref="G6:G69" si="7">D5+A5*(0.5*F6)</f>
        <v>-2.8588970104312872</v>
      </c>
      <c r="H6" s="4">
        <f t="shared" ref="H6:H69" si="8">-3.1*(D5+A5*(0.5*F6)) - 0.3*(C5+A5*(0.5*E6))</f>
        <v>8.2874906033877362</v>
      </c>
      <c r="I6" s="4">
        <f t="shared" ref="I6:I69" si="9">D5+A5*(0.5*H6)</f>
        <v>-2.8638305530848234</v>
      </c>
      <c r="J6" s="4">
        <f t="shared" ref="J6:J69" si="10">-3.1*(D5+A5*(0.5*H6)) - 0.3*(C5+A5*(0.5*G6))</f>
        <v>8.3022906798339609</v>
      </c>
      <c r="K6" s="4">
        <f t="shared" ref="K6:K69" si="11">D5+A5*J6</f>
        <v>-2.7490547006481569</v>
      </c>
      <c r="L6" s="4">
        <f t="shared" ref="L6:L69" si="12">-3.1*(D5+A5*J6) - 0.3*(C5+A5*I6)</f>
        <v>7.9583622206366513</v>
      </c>
      <c r="M6" s="12">
        <f>EXP(-3*B6)+EXP(-0.1*B6)</f>
        <v>1.8790717405668995</v>
      </c>
      <c r="N6" s="1">
        <f t="shared" si="0"/>
        <v>3.1618669904531771E-8</v>
      </c>
    </row>
    <row r="7" spans="1:15" ht="15.75" x14ac:dyDescent="0.25">
      <c r="A7" s="1">
        <f t="shared" si="1"/>
        <v>5.5199999999999999E-2</v>
      </c>
      <c r="B7" s="4">
        <f t="shared" si="2"/>
        <v>9.6599999999999991E-2</v>
      </c>
      <c r="C7" s="11">
        <f t="shared" si="3"/>
        <v>1.7388006618662231</v>
      </c>
      <c r="D7" s="2">
        <f t="shared" si="4"/>
        <v>-2.344281112618916</v>
      </c>
      <c r="E7" s="2">
        <f t="shared" si="5"/>
        <v>-2.749196498397577</v>
      </c>
      <c r="F7" s="2">
        <f t="shared" si="6"/>
        <v>7.9587876133768178</v>
      </c>
      <c r="G7" s="4">
        <f t="shared" si="7"/>
        <v>-2.5295339602683766</v>
      </c>
      <c r="H7" s="4">
        <f t="shared" si="8"/>
        <v>7.300597092183029</v>
      </c>
      <c r="I7" s="4">
        <f t="shared" si="9"/>
        <v>-2.5477000186533254</v>
      </c>
      <c r="J7" s="4">
        <f t="shared" si="10"/>
        <v>7.3550930673606603</v>
      </c>
      <c r="K7" s="4">
        <f t="shared" si="11"/>
        <v>-2.3431953610792684</v>
      </c>
      <c r="L7" s="4">
        <f t="shared" si="12"/>
        <v>6.7423739999989607</v>
      </c>
      <c r="M7" s="12">
        <f>EXP(-3*B7)+EXP(-0.1*B7)</f>
        <v>1.7387997431823592</v>
      </c>
      <c r="N7" s="1">
        <f t="shared" si="0"/>
        <v>9.1868386387083945E-7</v>
      </c>
    </row>
    <row r="8" spans="1:15" ht="15.75" x14ac:dyDescent="0.25">
      <c r="A8" s="1">
        <f t="shared" si="1"/>
        <v>5.5199999999999999E-2</v>
      </c>
      <c r="B8" s="4">
        <f t="shared" si="2"/>
        <v>0.15179999999999999</v>
      </c>
      <c r="C8" s="11">
        <f t="shared" si="3"/>
        <v>1.6191304091767451</v>
      </c>
      <c r="D8" s="2">
        <f t="shared" si="4"/>
        <v>-2.0010807848357963</v>
      </c>
      <c r="E8" s="2">
        <f t="shared" si="5"/>
        <v>-2.344281112618916</v>
      </c>
      <c r="F8" s="2">
        <f t="shared" si="6"/>
        <v>6.7456312505587732</v>
      </c>
      <c r="G8" s="4">
        <f t="shared" si="7"/>
        <v>-2.1581016901034937</v>
      </c>
      <c r="H8" s="4">
        <f t="shared" si="8"/>
        <v>6.1878856883734485</v>
      </c>
      <c r="I8" s="4">
        <f t="shared" si="9"/>
        <v>-2.1734954676198091</v>
      </c>
      <c r="J8" s="4">
        <f t="shared" si="10"/>
        <v>6.2340648330555988</v>
      </c>
      <c r="K8" s="4">
        <f t="shared" si="11"/>
        <v>-2.0001607338342469</v>
      </c>
      <c r="L8" s="4">
        <f t="shared" si="12"/>
        <v>5.7148511612700821</v>
      </c>
      <c r="M8" s="12">
        <f>EXP(-3*B8)+EXP(-0.1*B8)</f>
        <v>1.6191288749219095</v>
      </c>
      <c r="N8" s="1">
        <f t="shared" si="0"/>
        <v>1.5342548356223062E-6</v>
      </c>
    </row>
    <row r="9" spans="1:15" ht="15.75" x14ac:dyDescent="0.25">
      <c r="A9" s="1">
        <f t="shared" si="1"/>
        <v>5.5199999999999999E-2</v>
      </c>
      <c r="B9" s="4">
        <f t="shared" si="2"/>
        <v>0.20699999999999999</v>
      </c>
      <c r="C9" s="11">
        <f t="shared" si="3"/>
        <v>1.5169214769064159</v>
      </c>
      <c r="D9" s="2">
        <f t="shared" si="4"/>
        <v>-1.7101773851674162</v>
      </c>
      <c r="E9" s="2">
        <f t="shared" si="5"/>
        <v>-2.0010807848357963</v>
      </c>
      <c r="F9" s="2">
        <f t="shared" si="6"/>
        <v>5.7176113102379453</v>
      </c>
      <c r="G9" s="4">
        <f t="shared" si="7"/>
        <v>-1.843274712673229</v>
      </c>
      <c r="H9" s="4">
        <f t="shared" si="8"/>
        <v>5.2449814354324262</v>
      </c>
      <c r="I9" s="4">
        <f t="shared" si="9"/>
        <v>-1.8563192972178613</v>
      </c>
      <c r="J9" s="4">
        <f t="shared" si="10"/>
        <v>5.2841130132432808</v>
      </c>
      <c r="K9" s="4">
        <f t="shared" si="11"/>
        <v>-1.7093977465047672</v>
      </c>
      <c r="L9" s="4">
        <f t="shared" si="12"/>
        <v>4.8441345389736821</v>
      </c>
      <c r="M9" s="12">
        <f>EXP(-3*B9)+EXP(-0.1*B9)</f>
        <v>1.5169195363677543</v>
      </c>
      <c r="N9" s="1">
        <f t="shared" si="0"/>
        <v>1.9405386615378717E-6</v>
      </c>
    </row>
    <row r="10" spans="1:15" ht="15.75" x14ac:dyDescent="0.25">
      <c r="A10" s="1">
        <f t="shared" si="1"/>
        <v>5.5199999999999999E-2</v>
      </c>
      <c r="B10" s="4">
        <f t="shared" si="2"/>
        <v>0.26219999999999999</v>
      </c>
      <c r="C10" s="11">
        <f t="shared" si="3"/>
        <v>1.4295134403294052</v>
      </c>
      <c r="D10" s="2">
        <f t="shared" si="4"/>
        <v>-1.463590118535703</v>
      </c>
      <c r="E10" s="2">
        <f t="shared" si="5"/>
        <v>-1.7101773851674162</v>
      </c>
      <c r="F10" s="2">
        <f t="shared" si="6"/>
        <v>4.8464734509470659</v>
      </c>
      <c r="G10" s="4">
        <f t="shared" si="7"/>
        <v>-1.5764147179212773</v>
      </c>
      <c r="H10" s="4">
        <f t="shared" si="8"/>
        <v>4.4459694512332213</v>
      </c>
      <c r="I10" s="4">
        <f t="shared" si="9"/>
        <v>-1.5874686283133794</v>
      </c>
      <c r="J10" s="4">
        <f t="shared" si="10"/>
        <v>4.4791290185639392</v>
      </c>
      <c r="K10" s="4">
        <f t="shared" si="11"/>
        <v>-1.4629294633426868</v>
      </c>
      <c r="L10" s="4">
        <f t="shared" si="12"/>
        <v>4.1062933737752738</v>
      </c>
      <c r="M10" s="12">
        <f>EXP(-3*B10)+EXP(-0.1*B10)</f>
        <v>1.4295112532509628</v>
      </c>
      <c r="N10" s="1">
        <f t="shared" si="0"/>
        <v>2.187078442350554E-6</v>
      </c>
    </row>
    <row r="11" spans="1:15" ht="15.75" x14ac:dyDescent="0.25">
      <c r="A11" s="1">
        <f t="shared" si="1"/>
        <v>5.5199999999999999E-2</v>
      </c>
      <c r="B11" s="4">
        <f t="shared" si="2"/>
        <v>0.31740000000000002</v>
      </c>
      <c r="C11" s="11">
        <f t="shared" si="3"/>
        <v>1.3546518681289543</v>
      </c>
      <c r="D11" s="2">
        <f t="shared" si="4"/>
        <v>-1.2545561674524535</v>
      </c>
      <c r="E11" s="2">
        <f t="shared" si="5"/>
        <v>-1.463590118535703</v>
      </c>
      <c r="F11" s="2">
        <f t="shared" si="6"/>
        <v>4.1082753353618573</v>
      </c>
      <c r="G11" s="4">
        <f t="shared" si="7"/>
        <v>-1.3502017192797158</v>
      </c>
      <c r="H11" s="4">
        <f t="shared" si="8"/>
        <v>3.7688898238497734</v>
      </c>
      <c r="I11" s="4">
        <f t="shared" si="9"/>
        <v>-1.3595687593974493</v>
      </c>
      <c r="J11" s="4">
        <f t="shared" si="10"/>
        <v>3.7969887922689072</v>
      </c>
      <c r="K11" s="4">
        <f t="shared" si="11"/>
        <v>-1.2539963372024594</v>
      </c>
      <c r="L11" s="4">
        <f t="shared" si="12"/>
        <v>3.4810490718844247</v>
      </c>
      <c r="M11" s="12">
        <f>EXP(-3*B11)+EXP(-0.1*B11)</f>
        <v>1.3546495549591169</v>
      </c>
      <c r="N11" s="1">
        <f t="shared" si="0"/>
        <v>2.3131698374534437E-6</v>
      </c>
    </row>
    <row r="12" spans="1:15" ht="15.75" x14ac:dyDescent="0.25">
      <c r="A12" s="1">
        <f t="shared" si="1"/>
        <v>5.5199999999999999E-2</v>
      </c>
      <c r="B12" s="4">
        <f t="shared" si="2"/>
        <v>0.37260000000000004</v>
      </c>
      <c r="C12" s="11">
        <f t="shared" si="3"/>
        <v>1.2904263623059262</v>
      </c>
      <c r="D12" s="2">
        <f t="shared" si="4"/>
        <v>-1.0773448117595059</v>
      </c>
      <c r="E12" s="2">
        <f t="shared" si="5"/>
        <v>-1.2545561674524535</v>
      </c>
      <c r="F12" s="2">
        <f t="shared" si="6"/>
        <v>3.4827285586639194</v>
      </c>
      <c r="G12" s="4">
        <f t="shared" si="7"/>
        <v>-1.1584328592333293</v>
      </c>
      <c r="H12" s="4">
        <f t="shared" si="8"/>
        <v>3.1951340282511409</v>
      </c>
      <c r="I12" s="4">
        <f t="shared" si="9"/>
        <v>-1.1663704682727221</v>
      </c>
      <c r="J12" s="4">
        <f t="shared" si="10"/>
        <v>3.2189447152812041</v>
      </c>
      <c r="K12" s="4">
        <f t="shared" si="11"/>
        <v>-1.0768704191689311</v>
      </c>
      <c r="L12" s="4">
        <f t="shared" si="12"/>
        <v>2.9512178339395967</v>
      </c>
      <c r="M12" s="12">
        <f>EXP(-3*B12)+EXP(-0.1*B12)</f>
        <v>1.2904240124709629</v>
      </c>
      <c r="N12" s="1">
        <f t="shared" si="0"/>
        <v>2.349834963277786E-6</v>
      </c>
    </row>
    <row r="13" spans="1:15" ht="15.75" x14ac:dyDescent="0.25">
      <c r="A13" s="1">
        <f t="shared" si="1"/>
        <v>5.5199999999999999E-2</v>
      </c>
      <c r="B13" s="4">
        <f t="shared" si="2"/>
        <v>0.42780000000000007</v>
      </c>
      <c r="C13" s="11">
        <f t="shared" si="3"/>
        <v>1.2352180540559441</v>
      </c>
      <c r="D13" s="2">
        <f t="shared" si="4"/>
        <v>-0.92709991627459198</v>
      </c>
      <c r="E13" s="2">
        <f t="shared" si="5"/>
        <v>-1.0773448117595059</v>
      </c>
      <c r="F13" s="2">
        <f t="shared" si="6"/>
        <v>2.9526410077626908</v>
      </c>
      <c r="G13" s="4">
        <f t="shared" si="7"/>
        <v>-0.99585191994525568</v>
      </c>
      <c r="H13" s="4">
        <f t="shared" si="8"/>
        <v>2.7089334581798834</v>
      </c>
      <c r="I13" s="4">
        <f t="shared" si="9"/>
        <v>-1.0025782483137411</v>
      </c>
      <c r="J13" s="4">
        <f t="shared" si="10"/>
        <v>2.7291103149779663</v>
      </c>
      <c r="K13" s="4">
        <f t="shared" si="11"/>
        <v>-0.92669792237272219</v>
      </c>
      <c r="L13" s="4">
        <f t="shared" si="12"/>
        <v>2.5022383464557363</v>
      </c>
      <c r="M13" s="12">
        <f>EXP(-3*B13)+EXP(-0.1*B13)</f>
        <v>1.2352157326234683</v>
      </c>
      <c r="N13" s="1">
        <f t="shared" si="0"/>
        <v>2.3214324758047411E-6</v>
      </c>
    </row>
    <row r="14" spans="1:15" ht="15.75" x14ac:dyDescent="0.25">
      <c r="A14" s="1">
        <f t="shared" si="1"/>
        <v>5.5199999999999999E-2</v>
      </c>
      <c r="B14" s="4">
        <f t="shared" si="2"/>
        <v>0.4830000000000001</v>
      </c>
      <c r="C14" s="11">
        <f t="shared" si="3"/>
        <v>1.1876551125031625</v>
      </c>
      <c r="D14" s="2">
        <f t="shared" si="4"/>
        <v>-0.79970645700700849</v>
      </c>
      <c r="E14" s="2">
        <f t="shared" si="5"/>
        <v>-0.92709991627459198</v>
      </c>
      <c r="F14" s="2">
        <f t="shared" si="6"/>
        <v>2.5034443242344517</v>
      </c>
      <c r="G14" s="4">
        <f t="shared" si="7"/>
        <v>-0.85800485292572115</v>
      </c>
      <c r="H14" s="4">
        <f t="shared" si="8"/>
        <v>2.296926015159706</v>
      </c>
      <c r="I14" s="4">
        <f t="shared" si="9"/>
        <v>-0.86370475825618409</v>
      </c>
      <c r="J14" s="4">
        <f t="shared" si="10"/>
        <v>2.3140236145596123</v>
      </c>
      <c r="K14" s="4">
        <f t="shared" si="11"/>
        <v>-0.79936581275090135</v>
      </c>
      <c r="L14" s="4">
        <f t="shared" si="12"/>
        <v>2.1217715541077333</v>
      </c>
      <c r="M14" s="12">
        <f>EXP(-3*B14)+EXP(-0.1*B14)</f>
        <v>1.1876528655342533</v>
      </c>
      <c r="N14" s="1">
        <f t="shared" si="0"/>
        <v>2.2469689091586531E-6</v>
      </c>
    </row>
    <row r="15" spans="1:15" ht="15.75" x14ac:dyDescent="0.25">
      <c r="A15" s="1">
        <f t="shared" si="1"/>
        <v>5.5199999999999999E-2</v>
      </c>
      <c r="B15" s="4">
        <f t="shared" si="2"/>
        <v>0.53820000000000012</v>
      </c>
      <c r="C15" s="11">
        <f t="shared" si="3"/>
        <v>1.1465750434176172</v>
      </c>
      <c r="D15" s="2">
        <f t="shared" si="4"/>
        <v>-0.69167741732394772</v>
      </c>
      <c r="E15" s="2">
        <f t="shared" si="5"/>
        <v>-0.79970645700700849</v>
      </c>
      <c r="F15" s="2">
        <f t="shared" si="6"/>
        <v>2.1227934829707777</v>
      </c>
      <c r="G15" s="4">
        <f t="shared" si="7"/>
        <v>-0.74111735687701508</v>
      </c>
      <c r="H15" s="4">
        <f t="shared" si="8"/>
        <v>1.9477888420318161</v>
      </c>
      <c r="I15" s="4">
        <f t="shared" si="9"/>
        <v>-0.74594748496693031</v>
      </c>
      <c r="J15" s="4">
        <f t="shared" si="10"/>
        <v>1.9622771213614767</v>
      </c>
      <c r="K15" s="4">
        <f t="shared" si="11"/>
        <v>-0.69138875990785498</v>
      </c>
      <c r="L15" s="4">
        <f t="shared" si="12"/>
        <v>1.7993615123144542</v>
      </c>
      <c r="M15" s="12">
        <f>EXP(-3*B15)+EXP(-0.1*B15)</f>
        <v>1.146572902252661</v>
      </c>
      <c r="N15" s="1">
        <f t="shared" si="0"/>
        <v>2.1411649562264046E-6</v>
      </c>
    </row>
    <row r="16" spans="1:15" ht="15.75" x14ac:dyDescent="0.25">
      <c r="A16" s="1">
        <f t="shared" si="1"/>
        <v>5.5199999999999999E-2</v>
      </c>
      <c r="B16" s="4">
        <f t="shared" si="2"/>
        <v>0.59340000000000015</v>
      </c>
      <c r="C16" s="11">
        <f t="shared" si="3"/>
        <v>1.1109927416704892</v>
      </c>
      <c r="D16" s="2">
        <f t="shared" si="4"/>
        <v>-0.60005794533049073</v>
      </c>
      <c r="E16" s="2">
        <f t="shared" si="5"/>
        <v>-0.69167741732394772</v>
      </c>
      <c r="F16" s="2">
        <f t="shared" si="6"/>
        <v>1.8002274806789529</v>
      </c>
      <c r="G16" s="4">
        <f t="shared" si="7"/>
        <v>-0.6419911388572086</v>
      </c>
      <c r="H16" s="4">
        <f t="shared" si="8"/>
        <v>1.6519271064475038</v>
      </c>
      <c r="I16" s="4">
        <f t="shared" si="9"/>
        <v>-0.64608422918599662</v>
      </c>
      <c r="J16" s="4">
        <f t="shared" si="10"/>
        <v>1.664204284081042</v>
      </c>
      <c r="K16" s="4">
        <f t="shared" si="11"/>
        <v>-0.59981334084267424</v>
      </c>
      <c r="L16" s="4">
        <f t="shared" si="12"/>
        <v>1.5261479984223252</v>
      </c>
      <c r="M16" s="12">
        <f>EXP(-3*B16)+EXP(-0.1*B16)</f>
        <v>1.1109907263495427</v>
      </c>
      <c r="N16" s="1">
        <f t="shared" si="0"/>
        <v>2.015320946568977E-6</v>
      </c>
    </row>
    <row r="17" spans="1:14" ht="15.75" x14ac:dyDescent="0.25">
      <c r="A17" s="1">
        <f t="shared" si="1"/>
        <v>5.5199999999999999E-2</v>
      </c>
      <c r="B17" s="4">
        <f t="shared" si="2"/>
        <v>0.64860000000000018</v>
      </c>
      <c r="C17" s="11">
        <f t="shared" si="3"/>
        <v>1.0800734193270787</v>
      </c>
      <c r="D17" s="2">
        <f t="shared" si="4"/>
        <v>-0.5223441381626498</v>
      </c>
      <c r="E17" s="2">
        <f t="shared" si="5"/>
        <v>-0.60005794533049073</v>
      </c>
      <c r="F17" s="2">
        <f t="shared" si="6"/>
        <v>1.5268818080233746</v>
      </c>
      <c r="G17" s="4">
        <f t="shared" si="7"/>
        <v>-0.55791600742904557</v>
      </c>
      <c r="H17" s="4">
        <f t="shared" si="8"/>
        <v>1.401210280316231</v>
      </c>
      <c r="I17" s="4">
        <f t="shared" si="9"/>
        <v>-0.56138454159376272</v>
      </c>
      <c r="J17" s="4">
        <f t="shared" si="10"/>
        <v>1.4116138009810302</v>
      </c>
      <c r="K17" s="4">
        <f t="shared" si="11"/>
        <v>-0.52213686351633792</v>
      </c>
      <c r="L17" s="4">
        <f t="shared" si="12"/>
        <v>1.2946229824082935</v>
      </c>
      <c r="M17" s="12">
        <f>EXP(-3*B17)+EXP(-0.1*B17)</f>
        <v>1.0800715413091007</v>
      </c>
      <c r="N17" s="1">
        <f t="shared" si="0"/>
        <v>1.8780179780186756E-6</v>
      </c>
    </row>
    <row r="18" spans="1:14" ht="15.75" x14ac:dyDescent="0.25">
      <c r="A18" s="1">
        <f t="shared" si="1"/>
        <v>5.5199999999999999E-2</v>
      </c>
      <c r="B18" s="4">
        <f t="shared" si="2"/>
        <v>0.7038000000000002</v>
      </c>
      <c r="C18" s="11">
        <f t="shared" si="3"/>
        <v>1.0531096652875531</v>
      </c>
      <c r="D18" s="2">
        <f t="shared" si="4"/>
        <v>-0.45641422092365991</v>
      </c>
      <c r="E18" s="2">
        <f t="shared" si="5"/>
        <v>-0.5223441381626498</v>
      </c>
      <c r="F18" s="2">
        <f t="shared" si="6"/>
        <v>1.2952448025060908</v>
      </c>
      <c r="G18" s="4">
        <f t="shared" si="7"/>
        <v>-0.4865953816134817</v>
      </c>
      <c r="H18" s="4">
        <f t="shared" si="8"/>
        <v>1.1887486666676566</v>
      </c>
      <c r="I18" s="4">
        <f t="shared" si="9"/>
        <v>-0.48953467496262248</v>
      </c>
      <c r="J18" s="4">
        <f t="shared" si="10"/>
        <v>1.1975644763457658</v>
      </c>
      <c r="K18" s="4">
        <f t="shared" si="11"/>
        <v>-0.45623857906836351</v>
      </c>
      <c r="L18" s="4">
        <f t="shared" si="12"/>
        <v>1.0984242635311843</v>
      </c>
      <c r="M18" s="12">
        <f>EXP(-3*B18)+EXP(-0.1*B18)</f>
        <v>1.0531079296028467</v>
      </c>
      <c r="N18" s="1">
        <f t="shared" si="0"/>
        <v>1.7356847064053937E-6</v>
      </c>
    </row>
    <row r="19" spans="1:14" ht="15.75" x14ac:dyDescent="0.25">
      <c r="A19" s="1">
        <f t="shared" si="1"/>
        <v>5.5199999999999999E-2</v>
      </c>
      <c r="B19" s="4">
        <f t="shared" si="2"/>
        <v>0.75900000000000023</v>
      </c>
      <c r="C19" s="11">
        <f t="shared" si="3"/>
        <v>1.0295020059439814</v>
      </c>
      <c r="D19" s="2">
        <f t="shared" si="4"/>
        <v>-0.40047022866904869</v>
      </c>
      <c r="E19" s="2">
        <f t="shared" si="5"/>
        <v>-0.45641422092365991</v>
      </c>
      <c r="F19" s="2">
        <f t="shared" si="6"/>
        <v>1.0989511852770799</v>
      </c>
      <c r="G19" s="4">
        <f t="shared" si="7"/>
        <v>-0.42608316821001252</v>
      </c>
      <c r="H19" s="4">
        <f t="shared" si="8"/>
        <v>1.008704031614021</v>
      </c>
      <c r="I19" s="4">
        <f t="shared" si="9"/>
        <v>-0.42857398965111293</v>
      </c>
      <c r="J19" s="4">
        <f t="shared" si="10"/>
        <v>1.016174436964963</v>
      </c>
      <c r="K19" s="4">
        <f t="shared" si="11"/>
        <v>-0.40032139200319394</v>
      </c>
      <c r="L19" s="4">
        <f t="shared" si="12"/>
        <v>0.93216060089225783</v>
      </c>
      <c r="M19" s="12">
        <f>EXP(-3*B19)+EXP(-0.1*B19)</f>
        <v>1.0295004128895122</v>
      </c>
      <c r="N19" s="1">
        <f t="shared" si="0"/>
        <v>1.5930544692288606E-6</v>
      </c>
    </row>
    <row r="20" spans="1:14" ht="15.75" x14ac:dyDescent="0.25">
      <c r="A20" s="1">
        <f t="shared" si="1"/>
        <v>5.5199999999999999E-2</v>
      </c>
      <c r="B20" s="4">
        <f t="shared" si="2"/>
        <v>0.81420000000000026</v>
      </c>
      <c r="C20" s="11">
        <f t="shared" si="3"/>
        <v>1.0087424325500143</v>
      </c>
      <c r="D20" s="2">
        <f t="shared" si="4"/>
        <v>-0.35298858852956772</v>
      </c>
      <c r="E20" s="2">
        <f t="shared" si="5"/>
        <v>-0.40047022866904869</v>
      </c>
      <c r="F20" s="2">
        <f t="shared" si="6"/>
        <v>0.93260710709085659</v>
      </c>
      <c r="G20" s="4">
        <f t="shared" si="7"/>
        <v>-0.37473027251334107</v>
      </c>
      <c r="H20" s="4">
        <f t="shared" si="8"/>
        <v>0.85612913650154276</v>
      </c>
      <c r="I20" s="4">
        <f t="shared" si="9"/>
        <v>-0.37684106450160609</v>
      </c>
      <c r="J20" s="4">
        <f t="shared" si="10"/>
        <v>0.86245946482819491</v>
      </c>
      <c r="K20" s="4">
        <f t="shared" si="11"/>
        <v>-0.3528624662105323</v>
      </c>
      <c r="L20" s="4">
        <f t="shared" si="12"/>
        <v>0.7912635314976022</v>
      </c>
      <c r="M20" s="12">
        <f>EXP(-3*B20)+EXP(-0.1*B20)</f>
        <v>1.0087409790169994</v>
      </c>
      <c r="N20" s="1">
        <f t="shared" si="0"/>
        <v>1.4535330148390813E-6</v>
      </c>
    </row>
    <row r="21" spans="1:14" ht="15.75" x14ac:dyDescent="0.25">
      <c r="A21" s="1">
        <f t="shared" si="1"/>
        <v>5.5199999999999999E-2</v>
      </c>
      <c r="B21" s="4">
        <f t="shared" si="2"/>
        <v>0.86940000000000028</v>
      </c>
      <c r="C21" s="11">
        <f t="shared" si="3"/>
        <v>0.990400442541717</v>
      </c>
      <c r="D21" s="2">
        <f t="shared" si="4"/>
        <v>-0.31267824368750535</v>
      </c>
      <c r="E21" s="2">
        <f t="shared" si="5"/>
        <v>-0.35298858852956772</v>
      </c>
      <c r="F21" s="2">
        <f t="shared" si="6"/>
        <v>0.79164189467665558</v>
      </c>
      <c r="G21" s="4">
        <f t="shared" si="7"/>
        <v>-0.33113927223649203</v>
      </c>
      <c r="H21" s="4">
        <f t="shared" si="8"/>
        <v>0.72683175968114599</v>
      </c>
      <c r="I21" s="4">
        <f t="shared" si="9"/>
        <v>-0.33292803196236809</v>
      </c>
      <c r="J21" s="4">
        <f t="shared" si="10"/>
        <v>0.73219600249245498</v>
      </c>
      <c r="K21" s="4">
        <f t="shared" si="11"/>
        <v>-0.31257136919198419</v>
      </c>
      <c r="L21" s="4">
        <f t="shared" si="12"/>
        <v>0.67186180293944364</v>
      </c>
      <c r="M21" s="12">
        <f>EXP(-3*B21)+EXP(-0.1*B21)</f>
        <v>0.99039912304824118</v>
      </c>
      <c r="N21" s="1">
        <f t="shared" si="0"/>
        <v>1.319493475815392E-6</v>
      </c>
    </row>
    <row r="22" spans="1:14" ht="15.75" x14ac:dyDescent="0.25">
      <c r="A22" s="1">
        <f t="shared" si="1"/>
        <v>5.5199999999999999E-2</v>
      </c>
      <c r="B22" s="4">
        <f t="shared" si="2"/>
        <v>0.92460000000000031</v>
      </c>
      <c r="C22" s="11">
        <f t="shared" si="3"/>
        <v>0.97411121114574517</v>
      </c>
      <c r="D22" s="2">
        <f t="shared" si="4"/>
        <v>-0.27844516821495269</v>
      </c>
      <c r="E22" s="2">
        <f t="shared" si="5"/>
        <v>-0.31267824368750535</v>
      </c>
      <c r="F22" s="2">
        <f t="shared" si="6"/>
        <v>0.67218242266875161</v>
      </c>
      <c r="G22" s="4">
        <f t="shared" si="7"/>
        <v>-0.29412600882184781</v>
      </c>
      <c r="H22" s="4">
        <f t="shared" si="8"/>
        <v>0.61725947044294571</v>
      </c>
      <c r="I22" s="4">
        <f t="shared" si="9"/>
        <v>-0.29564188230328003</v>
      </c>
      <c r="J22" s="4">
        <f t="shared" si="10"/>
        <v>0.62180506573069794</v>
      </c>
      <c r="K22" s="4">
        <f t="shared" si="11"/>
        <v>-0.27835460405917084</v>
      </c>
      <c r="L22" s="4">
        <f t="shared" si="12"/>
        <v>0.5706749693918568</v>
      </c>
      <c r="M22" s="12">
        <f>EXP(-3*B22)+EXP(-0.1*B22)</f>
        <v>0.97411001863351565</v>
      </c>
      <c r="N22" s="1">
        <f t="shared" si="0"/>
        <v>1.192512229519771E-6</v>
      </c>
    </row>
    <row r="23" spans="1:14" ht="15.75" x14ac:dyDescent="0.25">
      <c r="A23" s="1">
        <f t="shared" si="1"/>
        <v>5.5199999999999999E-2</v>
      </c>
      <c r="B23" s="4">
        <f t="shared" si="2"/>
        <v>0.97980000000000034</v>
      </c>
      <c r="C23" s="11">
        <f t="shared" si="3"/>
        <v>0.9595655681634726</v>
      </c>
      <c r="D23" s="2">
        <f t="shared" si="4"/>
        <v>-0.24936229743984911</v>
      </c>
      <c r="E23" s="2">
        <f t="shared" si="5"/>
        <v>-0.27844516821495269</v>
      </c>
      <c r="F23" s="2">
        <f t="shared" si="6"/>
        <v>0.57094665812262979</v>
      </c>
      <c r="G23" s="4">
        <f t="shared" si="7"/>
        <v>-0.26268704045076813</v>
      </c>
      <c r="H23" s="4">
        <f t="shared" si="8"/>
        <v>0.52440198804647742</v>
      </c>
      <c r="I23" s="4">
        <f t="shared" si="9"/>
        <v>-0.26397167334486993</v>
      </c>
      <c r="J23" s="4">
        <f t="shared" si="10"/>
        <v>0.52825387272030566</v>
      </c>
      <c r="K23" s="4">
        <f t="shared" si="11"/>
        <v>-0.24928555444079181</v>
      </c>
      <c r="L23" s="4">
        <f t="shared" si="12"/>
        <v>0.48492322633332219</v>
      </c>
      <c r="M23" s="12">
        <f>EXP(-3*B23)+EXP(-0.1*B23)</f>
        <v>0.95956449460665494</v>
      </c>
      <c r="N23" s="1">
        <f t="shared" si="0"/>
        <v>1.0735568176656329E-6</v>
      </c>
    </row>
    <row r="24" spans="1:14" ht="15.75" x14ac:dyDescent="0.25">
      <c r="A24" s="1">
        <f t="shared" si="1"/>
        <v>5.5199999999999999E-2</v>
      </c>
      <c r="B24" s="4">
        <f t="shared" si="2"/>
        <v>1.0350000000000004</v>
      </c>
      <c r="C24" s="11">
        <f t="shared" si="3"/>
        <v>0.94650150443618664</v>
      </c>
      <c r="D24" s="2">
        <f t="shared" si="4"/>
        <v>-0.22464404735515695</v>
      </c>
      <c r="E24" s="2">
        <f t="shared" si="5"/>
        <v>-0.24936229743984911</v>
      </c>
      <c r="F24" s="2">
        <f t="shared" si="6"/>
        <v>0.48515345161449053</v>
      </c>
      <c r="G24" s="4">
        <f t="shared" si="7"/>
        <v>-0.23597206217528918</v>
      </c>
      <c r="H24" s="4">
        <f t="shared" si="8"/>
        <v>0.44570844211715666</v>
      </c>
      <c r="I24" s="4">
        <f t="shared" si="9"/>
        <v>-0.23706074443741559</v>
      </c>
      <c r="J24" s="4">
        <f t="shared" si="10"/>
        <v>0.44897248598175798</v>
      </c>
      <c r="K24" s="4">
        <f t="shared" si="11"/>
        <v>-0.22457901621365606</v>
      </c>
      <c r="L24" s="4">
        <f t="shared" si="12"/>
        <v>0.41225100574117562</v>
      </c>
      <c r="M24" s="12">
        <f>EXP(-3*B24)+EXP(-0.1*B24)</f>
        <v>0.94650054130112227</v>
      </c>
      <c r="N24" s="1">
        <f t="shared" si="0"/>
        <v>9.6313506436906948E-7</v>
      </c>
    </row>
    <row r="25" spans="1:14" ht="15.75" x14ac:dyDescent="0.25">
      <c r="A25" s="1">
        <f t="shared" si="1"/>
        <v>5.5199999999999999E-2</v>
      </c>
      <c r="B25" s="4">
        <f t="shared" si="2"/>
        <v>1.0902000000000003</v>
      </c>
      <c r="C25" s="11">
        <f t="shared" si="3"/>
        <v>0.9346969745408088</v>
      </c>
      <c r="D25" s="2">
        <f t="shared" si="4"/>
        <v>-0.20362472271953563</v>
      </c>
      <c r="E25" s="2">
        <f t="shared" si="5"/>
        <v>-0.22464404735515695</v>
      </c>
      <c r="F25" s="2">
        <f t="shared" si="6"/>
        <v>0.4124460954701305</v>
      </c>
      <c r="G25" s="4">
        <f t="shared" si="7"/>
        <v>-0.21326053512018134</v>
      </c>
      <c r="H25" s="4">
        <f t="shared" si="8"/>
        <v>0.37901726025380689</v>
      </c>
      <c r="I25" s="4">
        <f t="shared" si="9"/>
        <v>-0.21418317097215187</v>
      </c>
      <c r="J25" s="4">
        <f t="shared" si="10"/>
        <v>0.38178317591360988</v>
      </c>
      <c r="K25" s="4">
        <f t="shared" si="11"/>
        <v>-0.20356961604472568</v>
      </c>
      <c r="L25" s="4">
        <f t="shared" si="12"/>
        <v>0.35066223171909239</v>
      </c>
      <c r="M25" s="12">
        <f>EXP(-3*B25)+EXP(-0.1*B25)</f>
        <v>0.93469611312794842</v>
      </c>
      <c r="N25" s="1">
        <f t="shared" si="0"/>
        <v>8.6141286037566545E-7</v>
      </c>
    </row>
    <row r="26" spans="1:14" ht="15.75" x14ac:dyDescent="0.25">
      <c r="A26" s="1">
        <f t="shared" si="1"/>
        <v>5.5199999999999999E-2</v>
      </c>
      <c r="B26" s="4">
        <f t="shared" si="2"/>
        <v>1.1454000000000002</v>
      </c>
      <c r="C26" s="11">
        <f t="shared" si="3"/>
        <v>0.92396379789338745</v>
      </c>
      <c r="D26" s="2">
        <f t="shared" si="4"/>
        <v>-0.1857402203812577</v>
      </c>
      <c r="E26" s="2">
        <f t="shared" si="5"/>
        <v>-0.20362472271953563</v>
      </c>
      <c r="F26" s="2">
        <f t="shared" si="6"/>
        <v>0.35082754806831784</v>
      </c>
      <c r="G26" s="4">
        <f t="shared" si="7"/>
        <v>-0.19394188239285007</v>
      </c>
      <c r="H26" s="4">
        <f t="shared" si="8"/>
        <v>0.32249675575971032</v>
      </c>
      <c r="I26" s="4">
        <f t="shared" si="9"/>
        <v>-0.19472381226056762</v>
      </c>
      <c r="J26" s="4">
        <f t="shared" si="10"/>
        <v>0.32484056443172987</v>
      </c>
      <c r="K26" s="4">
        <f t="shared" si="11"/>
        <v>-0.18569352356290414</v>
      </c>
      <c r="L26" s="4">
        <f t="shared" si="12"/>
        <v>0.29846545701379523</v>
      </c>
      <c r="M26" s="12">
        <f>EXP(-3*B26)+EXP(-0.1*B26)</f>
        <v>0.9239630295866843</v>
      </c>
      <c r="N26" s="1">
        <f t="shared" si="0"/>
        <v>7.6830670314720351E-7</v>
      </c>
    </row>
    <row r="27" spans="1:14" ht="15.75" x14ac:dyDescent="0.25">
      <c r="A27" s="1">
        <f t="shared" si="1"/>
        <v>5.5199999999999999E-2</v>
      </c>
      <c r="B27" s="4">
        <f t="shared" si="2"/>
        <v>1.2006000000000001</v>
      </c>
      <c r="C27" s="11">
        <f t="shared" si="3"/>
        <v>0.9141424906281056</v>
      </c>
      <c r="D27" s="2">
        <f t="shared" si="4"/>
        <v>-0.17051252492859664</v>
      </c>
      <c r="E27" s="2">
        <f t="shared" si="5"/>
        <v>-0.1857402203812577</v>
      </c>
      <c r="F27" s="2">
        <f t="shared" si="6"/>
        <v>0.29860554381388266</v>
      </c>
      <c r="G27" s="4">
        <f t="shared" si="7"/>
        <v>-0.17749870737199455</v>
      </c>
      <c r="H27" s="4">
        <f t="shared" si="8"/>
        <v>0.2745947825099237</v>
      </c>
      <c r="I27" s="4">
        <f t="shared" si="9"/>
        <v>-0.17816140438398381</v>
      </c>
      <c r="J27" s="4">
        <f t="shared" si="10"/>
        <v>0.2765809035193737</v>
      </c>
      <c r="K27" s="4">
        <f t="shared" si="11"/>
        <v>-0.17047295450698827</v>
      </c>
      <c r="L27" s="4">
        <f t="shared" si="12"/>
        <v>0.25422737246024618</v>
      </c>
      <c r="M27" s="12">
        <f>EXP(-3*B27)+EXP(-0.1*B27)</f>
        <v>0.91414180707215043</v>
      </c>
      <c r="N27" s="1">
        <f t="shared" si="0"/>
        <v>6.8355595517211043E-7</v>
      </c>
    </row>
    <row r="28" spans="1:14" ht="15.75" x14ac:dyDescent="0.25">
      <c r="A28" s="1">
        <f t="shared" si="1"/>
        <v>5.5199999999999999E-2</v>
      </c>
      <c r="B28" s="4">
        <f t="shared" si="2"/>
        <v>1.2558</v>
      </c>
      <c r="C28" s="11">
        <f t="shared" si="3"/>
        <v>0.90509788620255438</v>
      </c>
      <c r="D28" s="2">
        <f t="shared" si="4"/>
        <v>-0.15753657051893857</v>
      </c>
      <c r="E28" s="2">
        <f t="shared" si="5"/>
        <v>-0.17051252492859664</v>
      </c>
      <c r="F28" s="2">
        <f t="shared" si="6"/>
        <v>0.25434608009021797</v>
      </c>
      <c r="G28" s="4">
        <f t="shared" si="7"/>
        <v>-0.16349257311810664</v>
      </c>
      <c r="H28" s="4">
        <f t="shared" si="8"/>
        <v>0.23399607318410776</v>
      </c>
      <c r="I28" s="4">
        <f t="shared" si="9"/>
        <v>-0.16405423330871527</v>
      </c>
      <c r="J28" s="4">
        <f t="shared" si="10"/>
        <v>0.23567909457400366</v>
      </c>
      <c r="K28" s="4">
        <f t="shared" si="11"/>
        <v>-0.15750303890811165</v>
      </c>
      <c r="L28" s="4">
        <f t="shared" si="12"/>
        <v>0.21673341153030679</v>
      </c>
      <c r="M28" s="12">
        <f>EXP(-3*B28)+EXP(-0.1*B28)</f>
        <v>0.90509727942369922</v>
      </c>
      <c r="N28" s="1">
        <f t="shared" si="0"/>
        <v>6.0677885516113861E-7</v>
      </c>
    </row>
    <row r="29" spans="1:14" ht="15.75" x14ac:dyDescent="0.25">
      <c r="A29" s="1">
        <f t="shared" si="1"/>
        <v>5.5199999999999999E-2</v>
      </c>
      <c r="B29" s="4">
        <f t="shared" si="2"/>
        <v>1.3109999999999999</v>
      </c>
      <c r="C29" s="11">
        <f t="shared" si="3"/>
        <v>0.89671542435870877</v>
      </c>
      <c r="D29" s="2">
        <f t="shared" si="4"/>
        <v>-0.14646910777492655</v>
      </c>
      <c r="E29" s="2">
        <f t="shared" si="5"/>
        <v>-0.15753657051893857</v>
      </c>
      <c r="F29" s="2">
        <f t="shared" si="6"/>
        <v>0.21683400274794329</v>
      </c>
      <c r="G29" s="4">
        <f t="shared" si="7"/>
        <v>-0.15155195204309535</v>
      </c>
      <c r="H29" s="4">
        <f t="shared" si="8"/>
        <v>0.19958608827672608</v>
      </c>
      <c r="I29" s="4">
        <f t="shared" si="9"/>
        <v>-0.15202799448250093</v>
      </c>
      <c r="J29" s="4">
        <f t="shared" si="10"/>
        <v>0.20101226719790338</v>
      </c>
      <c r="K29" s="4">
        <f t="shared" si="11"/>
        <v>-0.14644069336961429</v>
      </c>
      <c r="L29" s="4">
        <f t="shared" si="12"/>
        <v>0.18495436717366825</v>
      </c>
      <c r="M29" s="12">
        <f>EXP(-3*B29)+EXP(-0.1*B29)</f>
        <v>0.89671488684314948</v>
      </c>
      <c r="N29" s="1">
        <f t="shared" si="0"/>
        <v>5.3751555928460704E-7</v>
      </c>
    </row>
    <row r="30" spans="1:14" ht="15.75" x14ac:dyDescent="0.25">
      <c r="A30" s="1">
        <f t="shared" si="1"/>
        <v>5.5199999999999999E-2</v>
      </c>
      <c r="B30" s="4">
        <f t="shared" si="2"/>
        <v>1.3661999999999999</v>
      </c>
      <c r="C30" s="11">
        <f t="shared" si="3"/>
        <v>0.88889800643925865</v>
      </c>
      <c r="D30" s="2">
        <f t="shared" si="4"/>
        <v>-0.13701926974659928</v>
      </c>
      <c r="E30" s="2">
        <f t="shared" si="5"/>
        <v>-0.14646910777492655</v>
      </c>
      <c r="F30" s="2">
        <f t="shared" si="6"/>
        <v>0.18503960679465975</v>
      </c>
      <c r="G30" s="4">
        <f t="shared" si="7"/>
        <v>-0.14136201462739395</v>
      </c>
      <c r="H30" s="4">
        <f t="shared" si="8"/>
        <v>0.17042038224968503</v>
      </c>
      <c r="I30" s="4">
        <f t="shared" si="9"/>
        <v>-0.14176550522483525</v>
      </c>
      <c r="J30" s="4">
        <f t="shared" si="10"/>
        <v>0.17162891637049149</v>
      </c>
      <c r="K30" s="4">
        <f t="shared" si="11"/>
        <v>-0.13699519159127543</v>
      </c>
      <c r="L30" s="4">
        <f t="shared" si="12"/>
        <v>0.15801810339186451</v>
      </c>
      <c r="M30" s="12">
        <f>EXP(-3*B30)+EXP(-0.1*B30)</f>
        <v>0.88889753117839276</v>
      </c>
      <c r="N30" s="1">
        <f t="shared" si="0"/>
        <v>4.7526086588423055E-7</v>
      </c>
    </row>
    <row r="31" spans="1:14" ht="15.75" x14ac:dyDescent="0.25">
      <c r="A31" s="1">
        <f t="shared" si="1"/>
        <v>5.5199999999999999E-2</v>
      </c>
      <c r="B31" s="4">
        <f t="shared" si="2"/>
        <v>1.4213999999999998</v>
      </c>
      <c r="C31" s="11">
        <f t="shared" si="3"/>
        <v>0.88156333062561731</v>
      </c>
      <c r="D31" s="2">
        <f t="shared" si="4"/>
        <v>-0.12894057763848793</v>
      </c>
      <c r="E31" s="2">
        <f t="shared" si="5"/>
        <v>-0.13701926974659928</v>
      </c>
      <c r="F31" s="2">
        <f t="shared" si="6"/>
        <v>0.15809033428268021</v>
      </c>
      <c r="G31" s="4">
        <f t="shared" si="7"/>
        <v>-0.13265597652039732</v>
      </c>
      <c r="H31" s="4">
        <f t="shared" si="8"/>
        <v>0.14569864483495598</v>
      </c>
      <c r="I31" s="4">
        <f t="shared" si="9"/>
        <v>-0.13299798714915451</v>
      </c>
      <c r="J31" s="4">
        <f t="shared" si="10"/>
        <v>0.14672274971619031</v>
      </c>
      <c r="K31" s="4">
        <f t="shared" si="11"/>
        <v>-0.12892017396226557</v>
      </c>
      <c r="L31" s="4">
        <f t="shared" si="12"/>
        <v>0.13518558401843572</v>
      </c>
      <c r="M31" s="12">
        <f>EXP(-3*B31)+EXP(-0.1*B31)</f>
        <v>0.88156291113684693</v>
      </c>
      <c r="N31" s="1">
        <f t="shared" si="0"/>
        <v>4.1948877038677779E-7</v>
      </c>
    </row>
    <row r="32" spans="1:14" ht="15.75" x14ac:dyDescent="0.25">
      <c r="A32" s="1">
        <f t="shared" si="1"/>
        <v>0.1104</v>
      </c>
      <c r="B32" s="4">
        <f t="shared" si="2"/>
        <v>1.4765999999999997</v>
      </c>
      <c r="C32" s="11">
        <f t="shared" si="3"/>
        <v>0.87464163385490556</v>
      </c>
      <c r="D32" s="2">
        <f t="shared" si="4"/>
        <v>-0.12202416657357001</v>
      </c>
      <c r="E32" s="2">
        <f t="shared" si="5"/>
        <v>-0.12894057763848793</v>
      </c>
      <c r="F32" s="2">
        <f t="shared" si="6"/>
        <v>0.13524679149162744</v>
      </c>
      <c r="G32" s="4">
        <f t="shared" si="7"/>
        <v>-0.12520776619331903</v>
      </c>
      <c r="H32" s="4">
        <f t="shared" si="8"/>
        <v>0.12474270399445053</v>
      </c>
      <c r="I32" s="4">
        <f t="shared" si="9"/>
        <v>-0.1254976790082411</v>
      </c>
      <c r="J32" s="4">
        <f t="shared" si="10"/>
        <v>0.12561052604194295</v>
      </c>
      <c r="K32" s="4">
        <f t="shared" si="11"/>
        <v>-0.12200687660097267</v>
      </c>
      <c r="L32" s="4">
        <f t="shared" si="12"/>
        <v>0.11583055983970658</v>
      </c>
      <c r="M32" s="12">
        <f>EXP(-3*B32)+EXP(-0.1*B32)</f>
        <v>0.87464126418432409</v>
      </c>
      <c r="N32" s="1">
        <f t="shared" si="0"/>
        <v>3.6967058147929777E-7</v>
      </c>
    </row>
    <row r="33" spans="1:14" ht="15.75" x14ac:dyDescent="0.25">
      <c r="A33" s="1">
        <f t="shared" si="1"/>
        <v>0.1104</v>
      </c>
      <c r="B33" s="4">
        <f t="shared" si="2"/>
        <v>1.5869999999999997</v>
      </c>
      <c r="C33" s="11">
        <f t="shared" si="3"/>
        <v>0.86180998470136827</v>
      </c>
      <c r="D33" s="2">
        <f t="shared" si="4"/>
        <v>-0.11099829492798689</v>
      </c>
      <c r="E33" s="2">
        <f t="shared" si="5"/>
        <v>-0.12202416657357001</v>
      </c>
      <c r="F33" s="2">
        <f t="shared" si="6"/>
        <v>0.11588242622159539</v>
      </c>
      <c r="G33" s="4">
        <f t="shared" si="7"/>
        <v>-0.11562745664613795</v>
      </c>
      <c r="H33" s="4">
        <f t="shared" si="8"/>
        <v>9.8073345645014298E-2</v>
      </c>
      <c r="I33" s="4">
        <f t="shared" si="9"/>
        <v>-0.11661051789396523</v>
      </c>
      <c r="J33" s="4">
        <f t="shared" si="10"/>
        <v>0.10101490599688062</v>
      </c>
      <c r="K33" s="4">
        <f t="shared" si="11"/>
        <v>-0.1108721209515144</v>
      </c>
      <c r="L33" s="4">
        <f t="shared" si="12"/>
        <v>8.5173225145871112E-2</v>
      </c>
      <c r="M33" s="12">
        <f>EXP(-3*B33)+EXP(-0.1*B33)</f>
        <v>0.86180934433497514</v>
      </c>
      <c r="N33" s="1">
        <f t="shared" si="0"/>
        <v>6.403663931342507E-7</v>
      </c>
    </row>
    <row r="34" spans="1:14" ht="15.75" x14ac:dyDescent="0.25">
      <c r="A34" s="1">
        <f t="shared" si="1"/>
        <v>0.1104</v>
      </c>
      <c r="B34" s="4">
        <f t="shared" si="2"/>
        <v>1.6973999999999998</v>
      </c>
      <c r="C34" s="11">
        <f t="shared" si="3"/>
        <v>0.8500294141526793</v>
      </c>
      <c r="D34" s="2">
        <f t="shared" si="4"/>
        <v>-0.10282406834413509</v>
      </c>
      <c r="E34" s="2">
        <f t="shared" si="5"/>
        <v>-0.11099829492798689</v>
      </c>
      <c r="F34" s="2">
        <f t="shared" si="6"/>
        <v>8.555171886634888E-2</v>
      </c>
      <c r="G34" s="4">
        <f t="shared" si="7"/>
        <v>-0.10627584004656443</v>
      </c>
      <c r="H34" s="4">
        <f t="shared" si="8"/>
        <v>7.2750240497946761E-2</v>
      </c>
      <c r="I34" s="4">
        <f t="shared" si="9"/>
        <v>-0.10698248165250024</v>
      </c>
      <c r="J34" s="4">
        <f t="shared" si="10"/>
        <v>7.4862625623511425E-2</v>
      </c>
      <c r="K34" s="4">
        <f t="shared" si="11"/>
        <v>-0.10273346105915124</v>
      </c>
      <c r="L34" s="4">
        <f t="shared" si="12"/>
        <v>6.3473993665289219E-2</v>
      </c>
      <c r="M34" s="12">
        <f>EXP(-3*B34)+EXP(-0.1*B34)</f>
        <v>0.85002868510194385</v>
      </c>
      <c r="N34" s="1">
        <f t="shared" si="0"/>
        <v>7.2905073544848875E-7</v>
      </c>
    </row>
    <row r="35" spans="1:14" ht="15.75" x14ac:dyDescent="0.25">
      <c r="A35" s="1">
        <f t="shared" si="1"/>
        <v>0.1104</v>
      </c>
      <c r="B35" s="4">
        <f t="shared" si="2"/>
        <v>1.8077999999999999</v>
      </c>
      <c r="C35" s="11">
        <f t="shared" si="3"/>
        <v>0.83903179141368855</v>
      </c>
      <c r="D35" s="2">
        <f t="shared" si="4"/>
        <v>-9.6700405686742028E-2</v>
      </c>
      <c r="E35" s="2">
        <f t="shared" si="5"/>
        <v>-0.10282406834413509</v>
      </c>
      <c r="F35" s="2">
        <f t="shared" si="6"/>
        <v>6.374578762101496E-2</v>
      </c>
      <c r="G35" s="4">
        <f t="shared" si="7"/>
        <v>-9.9305300867455065E-2</v>
      </c>
      <c r="H35" s="4">
        <f t="shared" si="8"/>
        <v>5.4540375015085796E-2</v>
      </c>
      <c r="I35" s="4">
        <f t="shared" si="9"/>
        <v>-9.9813439643302346E-2</v>
      </c>
      <c r="J35" s="4">
        <f t="shared" si="10"/>
        <v>5.6057334430798522E-2</v>
      </c>
      <c r="K35" s="4">
        <f t="shared" si="11"/>
        <v>-9.6635338622974937E-2</v>
      </c>
      <c r="L35" s="4">
        <f t="shared" si="12"/>
        <v>4.7866546606404714E-2</v>
      </c>
      <c r="M35" s="12">
        <f>EXP(-3*B35)+EXP(-0.1*B35)</f>
        <v>0.83903107457867954</v>
      </c>
      <c r="N35" s="1">
        <f t="shared" si="0"/>
        <v>7.1683500901809083E-7</v>
      </c>
    </row>
    <row r="36" spans="1:14" ht="15.75" x14ac:dyDescent="0.25">
      <c r="A36" s="1">
        <f t="shared" si="1"/>
        <v>0.1104</v>
      </c>
      <c r="B36" s="4">
        <f t="shared" si="2"/>
        <v>1.9181999999999999</v>
      </c>
      <c r="C36" s="11">
        <f t="shared" si="3"/>
        <v>0.82862426428854374</v>
      </c>
      <c r="D36" s="2">
        <f t="shared" si="4"/>
        <v>-9.2052025263276341E-2</v>
      </c>
      <c r="E36" s="2">
        <f t="shared" si="5"/>
        <v>-9.6700405686742028E-2</v>
      </c>
      <c r="F36" s="2">
        <f t="shared" si="6"/>
        <v>4.8061720204793712E-2</v>
      </c>
      <c r="G36" s="4">
        <f t="shared" si="7"/>
        <v>-9.4047398731437415E-2</v>
      </c>
      <c r="H36" s="4">
        <f t="shared" si="8"/>
        <v>4.1438757361521916E-2</v>
      </c>
      <c r="I36" s="4">
        <f t="shared" si="9"/>
        <v>-9.4412986280386024E-2</v>
      </c>
      <c r="J36" s="4">
        <f t="shared" si="10"/>
        <v>4.2528144968082715E-2</v>
      </c>
      <c r="K36" s="4">
        <f t="shared" si="11"/>
        <v>-9.2005298482265699E-2</v>
      </c>
      <c r="L36" s="4">
        <f t="shared" si="12"/>
        <v>3.6633845976523499E-2</v>
      </c>
      <c r="M36" s="12">
        <f>EXP(-3*B36)+EXP(-0.1*B36)</f>
        <v>0.82862361072587709</v>
      </c>
      <c r="N36" s="1">
        <f t="shared" si="0"/>
        <v>6.5356266665261842E-7</v>
      </c>
    </row>
    <row r="37" spans="1:14" ht="15.75" x14ac:dyDescent="0.25">
      <c r="A37" s="1">
        <f t="shared" si="1"/>
        <v>0.1104</v>
      </c>
      <c r="B37" s="4">
        <f t="shared" si="2"/>
        <v>2.0286</v>
      </c>
      <c r="C37" s="11">
        <f t="shared" si="3"/>
        <v>0.81866804101321089</v>
      </c>
      <c r="D37" s="2">
        <f t="shared" si="4"/>
        <v>-8.8465790720663379E-2</v>
      </c>
      <c r="E37" s="2">
        <f t="shared" si="5"/>
        <v>-9.2052025263276341E-2</v>
      </c>
      <c r="F37" s="2">
        <f t="shared" si="6"/>
        <v>3.6773999029593551E-2</v>
      </c>
      <c r="G37" s="4">
        <f t="shared" si="7"/>
        <v>-9.0022100516842771E-2</v>
      </c>
      <c r="H37" s="4">
        <f t="shared" si="8"/>
        <v>3.2005613854009324E-2</v>
      </c>
      <c r="I37" s="4">
        <f t="shared" si="9"/>
        <v>-9.0285315378535028E-2</v>
      </c>
      <c r="J37" s="4">
        <f t="shared" si="10"/>
        <v>3.2787964371454398E-2</v>
      </c>
      <c r="K37" s="4">
        <f t="shared" si="11"/>
        <v>-8.8432233996667775E-2</v>
      </c>
      <c r="L37" s="4">
        <f t="shared" si="12"/>
        <v>2.8542895748444097E-2</v>
      </c>
      <c r="M37" s="12">
        <f>EXP(-3*B37)+EXP(-0.1*B37)</f>
        <v>0.81866747202047552</v>
      </c>
      <c r="N37" s="1">
        <f t="shared" si="0"/>
        <v>5.6899273537247552E-7</v>
      </c>
    </row>
    <row r="38" spans="1:14" ht="15.75" x14ac:dyDescent="0.25">
      <c r="A38" s="1">
        <f t="shared" si="1"/>
        <v>0.1104</v>
      </c>
      <c r="B38" s="4">
        <f t="shared" si="2"/>
        <v>2.1389999999999998</v>
      </c>
      <c r="C38" s="11">
        <f t="shared" si="3"/>
        <v>0.80906315360059022</v>
      </c>
      <c r="D38" s="2">
        <f t="shared" si="4"/>
        <v>-8.5645001475403229E-2</v>
      </c>
      <c r="E38" s="2">
        <f t="shared" si="5"/>
        <v>-8.8465790720663379E-2</v>
      </c>
      <c r="F38" s="2">
        <f t="shared" si="6"/>
        <v>2.8643538930093221E-2</v>
      </c>
      <c r="G38" s="4">
        <f t="shared" si="7"/>
        <v>-8.6884667371722235E-2</v>
      </c>
      <c r="H38" s="4">
        <f t="shared" si="8"/>
        <v>2.5207050042709872E-2</v>
      </c>
      <c r="I38" s="4">
        <f t="shared" si="9"/>
        <v>-8.7074361558305793E-2</v>
      </c>
      <c r="J38" s="4">
        <f t="shared" si="10"/>
        <v>2.5768918618460451E-2</v>
      </c>
      <c r="K38" s="4">
        <f t="shared" si="11"/>
        <v>-8.5620902105185345E-2</v>
      </c>
      <c r="L38" s="4">
        <f t="shared" si="12"/>
        <v>2.2708287076922407E-2</v>
      </c>
      <c r="M38" s="12">
        <f>EXP(-3*B38)+EXP(-0.1*B38)</f>
        <v>0.80906267343784033</v>
      </c>
      <c r="N38" s="1">
        <f t="shared" si="0"/>
        <v>4.8016274989404195E-7</v>
      </c>
    </row>
    <row r="39" spans="1:14" ht="15.75" x14ac:dyDescent="0.25">
      <c r="A39" s="1">
        <f t="shared" si="1"/>
        <v>0.2208</v>
      </c>
      <c r="B39" s="4">
        <f t="shared" si="2"/>
        <v>2.2493999999999996</v>
      </c>
      <c r="C39" s="11">
        <f t="shared" si="3"/>
        <v>0.79973751646838043</v>
      </c>
      <c r="D39" s="2">
        <f t="shared" si="4"/>
        <v>-8.3376568987600291E-2</v>
      </c>
      <c r="E39" s="2">
        <f t="shared" si="5"/>
        <v>-8.5645001475403229E-2</v>
      </c>
      <c r="F39" s="2">
        <f t="shared" si="6"/>
        <v>2.2780558493572994E-2</v>
      </c>
      <c r="G39" s="4">
        <f t="shared" si="7"/>
        <v>-8.4387514646557998E-2</v>
      </c>
      <c r="H39" s="4">
        <f t="shared" si="8"/>
        <v>2.0300630548585413E-2</v>
      </c>
      <c r="I39" s="4">
        <f t="shared" si="9"/>
        <v>-8.452440666912131E-2</v>
      </c>
      <c r="J39" s="4">
        <f t="shared" si="10"/>
        <v>2.0704171836645996E-2</v>
      </c>
      <c r="K39" s="4">
        <f t="shared" si="11"/>
        <v>-8.3359260904637508E-2</v>
      </c>
      <c r="L39" s="4">
        <f t="shared" si="12"/>
        <v>1.8494211073080552E-2</v>
      </c>
      <c r="M39" s="12">
        <f>EXP(-3*B39)+EXP(-0.1*B39)</f>
        <v>0.79973712027193278</v>
      </c>
      <c r="N39" s="1">
        <f t="shared" si="0"/>
        <v>3.9619644764954387E-7</v>
      </c>
    </row>
    <row r="40" spans="1:14" ht="15.75" x14ac:dyDescent="0.25">
      <c r="A40" s="1">
        <f t="shared" si="1"/>
        <v>0.2208</v>
      </c>
      <c r="B40" s="4">
        <f t="shared" si="2"/>
        <v>2.4701999999999997</v>
      </c>
      <c r="C40" s="11">
        <f t="shared" si="3"/>
        <v>0.78173120423764264</v>
      </c>
      <c r="D40" s="2">
        <f t="shared" si="4"/>
        <v>-7.9930907053793868E-2</v>
      </c>
      <c r="E40" s="2">
        <f t="shared" si="5"/>
        <v>-8.3376568987600291E-2</v>
      </c>
      <c r="F40" s="2">
        <f t="shared" si="6"/>
        <v>1.8546108921046772E-2</v>
      </c>
      <c r="G40" s="4">
        <f t="shared" si="7"/>
        <v>-8.1329078562716733E-2</v>
      </c>
      <c r="H40" s="4">
        <f t="shared" si="8"/>
        <v>1.4960320568777052E-2</v>
      </c>
      <c r="I40" s="4">
        <f t="shared" si="9"/>
        <v>-8.1724949596807303E-2</v>
      </c>
      <c r="J40" s="4">
        <f t="shared" si="10"/>
        <v>1.6119707891585733E-2</v>
      </c>
      <c r="K40" s="4">
        <f t="shared" si="11"/>
        <v>-7.9817337485138168E-2</v>
      </c>
      <c r="L40" s="4">
        <f t="shared" si="12"/>
        <v>1.2925951924706719E-2</v>
      </c>
      <c r="M40" s="12">
        <f>EXP(-3*B40)+EXP(-0.1*B40)</f>
        <v>0.78172987857476017</v>
      </c>
      <c r="N40" s="1">
        <f t="shared" si="0"/>
        <v>1.3256628824676042E-6</v>
      </c>
    </row>
    <row r="41" spans="1:14" ht="15.75" x14ac:dyDescent="0.25">
      <c r="A41" s="1">
        <f t="shared" si="1"/>
        <v>0.2208</v>
      </c>
      <c r="B41" s="4">
        <f t="shared" si="2"/>
        <v>2.6909999999999998</v>
      </c>
      <c r="C41" s="11">
        <f t="shared" si="3"/>
        <v>0.76437995431132943</v>
      </c>
      <c r="D41" s="2">
        <f t="shared" si="4"/>
        <v>-7.7346011797365138E-2</v>
      </c>
      <c r="E41" s="2">
        <f t="shared" si="5"/>
        <v>-7.9930907053793868E-2</v>
      </c>
      <c r="F41" s="2">
        <f t="shared" si="6"/>
        <v>1.3266450595468215E-2</v>
      </c>
      <c r="G41" s="4">
        <f t="shared" si="7"/>
        <v>-7.8466290908054181E-2</v>
      </c>
      <c r="H41" s="4">
        <f t="shared" si="8"/>
        <v>1.137345218529684E-2</v>
      </c>
      <c r="I41" s="4">
        <f t="shared" si="9"/>
        <v>-7.8675277932537091E-2</v>
      </c>
      <c r="J41" s="4">
        <f t="shared" si="10"/>
        <v>1.1972803874446963E-2</v>
      </c>
      <c r="K41" s="4">
        <f t="shared" si="11"/>
        <v>-7.728731195831598E-2</v>
      </c>
      <c r="L41" s="4">
        <f t="shared" si="12"/>
        <v>1.0282756209738037E-2</v>
      </c>
      <c r="M41" s="12">
        <f>EXP(-3*B41)+EXP(-0.1*B41)</f>
        <v>0.76437869148056381</v>
      </c>
      <c r="N41" s="1">
        <f t="shared" si="0"/>
        <v>1.2628307656248339E-6</v>
      </c>
    </row>
    <row r="42" spans="1:14" ht="15.75" x14ac:dyDescent="0.25">
      <c r="A42" s="1">
        <f t="shared" si="1"/>
        <v>0.2208</v>
      </c>
      <c r="B42" s="4">
        <f t="shared" si="2"/>
        <v>2.9117999999999999</v>
      </c>
      <c r="C42" s="11">
        <f t="shared" si="3"/>
        <v>0.74754287955787924</v>
      </c>
      <c r="D42" s="2">
        <f t="shared" si="4"/>
        <v>-7.522334017592662E-2</v>
      </c>
      <c r="E42" s="2">
        <f t="shared" si="5"/>
        <v>-7.7346011797365138E-2</v>
      </c>
      <c r="F42" s="2">
        <f t="shared" si="6"/>
        <v>1.0458650278433096E-2</v>
      </c>
      <c r="G42" s="4">
        <f t="shared" si="7"/>
        <v>-7.6191376806626118E-2</v>
      </c>
      <c r="H42" s="4">
        <f t="shared" si="8"/>
        <v>9.4409817178708888E-3</v>
      </c>
      <c r="I42" s="4">
        <f t="shared" si="9"/>
        <v>-7.6303727415712189E-2</v>
      </c>
      <c r="J42" s="4">
        <f t="shared" si="10"/>
        <v>9.7510270951444433E-3</v>
      </c>
      <c r="K42" s="4">
        <f t="shared" si="11"/>
        <v>-7.5192985014757241E-2</v>
      </c>
      <c r="L42" s="4">
        <f t="shared" si="12"/>
        <v>8.8386261563654089E-3</v>
      </c>
      <c r="M42" s="12">
        <f>EXP(-3*B42)+EXP(-0.1*B42)</f>
        <v>0.7475419291368387</v>
      </c>
      <c r="N42" s="1">
        <f t="shared" si="0"/>
        <v>9.5042104053533194E-7</v>
      </c>
    </row>
    <row r="43" spans="1:14" ht="15.75" x14ac:dyDescent="0.25">
      <c r="A43" s="1">
        <f t="shared" si="1"/>
        <v>0.2208</v>
      </c>
      <c r="B43" s="4">
        <f t="shared" si="2"/>
        <v>3.1326000000000001</v>
      </c>
      <c r="C43" s="11">
        <f t="shared" si="3"/>
        <v>0.73114336326404561</v>
      </c>
      <c r="D43" s="2">
        <f t="shared" si="4"/>
        <v>-7.3356633704952892E-2</v>
      </c>
      <c r="E43" s="2">
        <f t="shared" si="5"/>
        <v>-7.522334017592662E-2</v>
      </c>
      <c r="F43" s="2">
        <f t="shared" si="6"/>
        <v>8.9294906780087446E-3</v>
      </c>
      <c r="G43" s="4">
        <f t="shared" si="7"/>
        <v>-7.4237524405074459E-2</v>
      </c>
      <c r="H43" s="4">
        <f t="shared" si="8"/>
        <v>8.364858814993742E-3</v>
      </c>
      <c r="I43" s="4">
        <f t="shared" si="9"/>
        <v>-7.4299859762751316E-2</v>
      </c>
      <c r="J43" s="4">
        <f t="shared" si="10"/>
        <v>8.5254482054613612E-3</v>
      </c>
      <c r="K43" s="4">
        <f t="shared" si="11"/>
        <v>-7.3340921212160751E-2</v>
      </c>
      <c r="L43" s="4">
        <f t="shared" si="12"/>
        <v>8.0156146010192386E-3</v>
      </c>
      <c r="M43" s="12">
        <f>EXP(-3*B43)+EXP(-0.1*B43)</f>
        <v>0.73114271856455915</v>
      </c>
      <c r="N43" s="1">
        <f t="shared" si="0"/>
        <v>6.4469948646284081E-7</v>
      </c>
    </row>
    <row r="44" spans="1:14" ht="15.75" x14ac:dyDescent="0.25">
      <c r="A44" s="1">
        <f t="shared" si="1"/>
        <v>0.44159999999999999</v>
      </c>
      <c r="B44" s="4">
        <f t="shared" si="2"/>
        <v>3.3534000000000002</v>
      </c>
      <c r="C44" s="11">
        <f t="shared" si="3"/>
        <v>0.71513807259412665</v>
      </c>
      <c r="D44" s="2">
        <f t="shared" si="4"/>
        <v>-7.163897033748963E-2</v>
      </c>
      <c r="E44" s="2">
        <f t="shared" si="5"/>
        <v>-7.3356633704952892E-2</v>
      </c>
      <c r="F44" s="2">
        <f t="shared" si="6"/>
        <v>8.0625555061402954E-3</v>
      </c>
      <c r="G44" s="4">
        <f t="shared" si="7"/>
        <v>-7.2466527577075002E-2</v>
      </c>
      <c r="H44" s="4">
        <f t="shared" si="8"/>
        <v>7.7327982180268873E-3</v>
      </c>
      <c r="I44" s="4">
        <f t="shared" si="9"/>
        <v>-7.2502932781682725E-2</v>
      </c>
      <c r="J44" s="4">
        <f t="shared" si="10"/>
        <v>7.8161740373554889E-3</v>
      </c>
      <c r="K44" s="4">
        <f t="shared" si="11"/>
        <v>-7.1630822477504796E-2</v>
      </c>
      <c r="L44" s="4">
        <f t="shared" si="12"/>
        <v>7.5151349685098345E-3</v>
      </c>
      <c r="M44" s="12">
        <f>EXP(-3*B44)+EXP(-0.1*B44)</f>
        <v>0.71513766023837977</v>
      </c>
      <c r="N44" s="1">
        <f t="shared" si="0"/>
        <v>4.1235574688158749E-7</v>
      </c>
    </row>
    <row r="45" spans="1:14" ht="15.75" x14ac:dyDescent="0.25">
      <c r="A45" s="1">
        <f t="shared" si="1"/>
        <v>0.44159999999999999</v>
      </c>
      <c r="B45" s="4">
        <f t="shared" si="2"/>
        <v>3.7949999999999999</v>
      </c>
      <c r="C45" s="11">
        <f t="shared" si="3"/>
        <v>0.68421609698992314</v>
      </c>
      <c r="D45" s="2">
        <f t="shared" si="4"/>
        <v>-6.8458353925223522E-2</v>
      </c>
      <c r="E45" s="2">
        <f t="shared" si="5"/>
        <v>-7.163897033748963E-2</v>
      </c>
      <c r="F45" s="2">
        <f t="shared" si="6"/>
        <v>7.5393862679798695E-3</v>
      </c>
      <c r="G45" s="4">
        <f t="shared" si="7"/>
        <v>-6.997427384951968E-2</v>
      </c>
      <c r="H45" s="4">
        <f t="shared" si="8"/>
        <v>7.1241925504283432E-3</v>
      </c>
      <c r="I45" s="4">
        <f t="shared" si="9"/>
        <v>-7.0065948622355045E-2</v>
      </c>
      <c r="J45" s="4">
        <f t="shared" si="10"/>
        <v>7.2981148508548532E-3</v>
      </c>
      <c r="K45" s="4">
        <f t="shared" si="11"/>
        <v>-6.8416122819352124E-2</v>
      </c>
      <c r="L45" s="4">
        <f t="shared" si="12"/>
        <v>6.8308958352431837E-3</v>
      </c>
      <c r="M45" s="12">
        <f>EXP(-3*B45)+EXP(-0.1*B45)</f>
        <v>0.68421479009681552</v>
      </c>
      <c r="N45" s="1">
        <f t="shared" si="0"/>
        <v>1.3068931076221091E-6</v>
      </c>
    </row>
    <row r="46" spans="1:14" ht="15.75" x14ac:dyDescent="0.25">
      <c r="A46" s="1">
        <f t="shared" si="1"/>
        <v>0.44159999999999999</v>
      </c>
      <c r="B46" s="4">
        <f t="shared" si="2"/>
        <v>4.2366000000000001</v>
      </c>
      <c r="C46" s="11">
        <f t="shared" si="3"/>
        <v>0.65465014557889334</v>
      </c>
      <c r="D46" s="2">
        <f t="shared" si="4"/>
        <v>-6.547580159015215E-2</v>
      </c>
      <c r="E46" s="2">
        <f t="shared" si="5"/>
        <v>-6.8458353925223522E-2</v>
      </c>
      <c r="F46" s="2">
        <f t="shared" si="6"/>
        <v>6.9560680712159872E-3</v>
      </c>
      <c r="G46" s="4">
        <f t="shared" si="7"/>
        <v>-6.6922454095099032E-2</v>
      </c>
      <c r="H46" s="4">
        <f t="shared" si="8"/>
        <v>6.7294599618368811E-3</v>
      </c>
      <c r="I46" s="4">
        <f t="shared" si="9"/>
        <v>-6.6972489165649934E-2</v>
      </c>
      <c r="J46" s="4">
        <f t="shared" si="10"/>
        <v>6.7828306757972412E-3</v>
      </c>
      <c r="K46" s="4">
        <f t="shared" si="11"/>
        <v>-6.5463055898791464E-2</v>
      </c>
      <c r="L46" s="4">
        <f t="shared" si="12"/>
        <v>6.5431595539419407E-3</v>
      </c>
      <c r="M46" s="12">
        <f>EXP(-3*B46)+EXP(-0.1*B46)</f>
        <v>0.65464944522926038</v>
      </c>
      <c r="N46" s="1">
        <f t="shared" si="0"/>
        <v>7.00349632953845E-7</v>
      </c>
    </row>
    <row r="47" spans="1:14" ht="15.75" x14ac:dyDescent="0.25">
      <c r="A47" s="1">
        <f t="shared" si="1"/>
        <v>0.88319999999999999</v>
      </c>
      <c r="B47" s="4">
        <f t="shared" si="2"/>
        <v>4.6782000000000004</v>
      </c>
      <c r="C47" s="11">
        <f t="shared" si="3"/>
        <v>0.62636735429781087</v>
      </c>
      <c r="D47" s="2">
        <f t="shared" si="4"/>
        <v>-6.2639902187581531E-2</v>
      </c>
      <c r="E47" s="2">
        <f t="shared" si="5"/>
        <v>-6.547580159015215E-2</v>
      </c>
      <c r="F47" s="2">
        <f t="shared" si="6"/>
        <v>6.5799412558036618E-3</v>
      </c>
      <c r="G47" s="4">
        <f t="shared" si="7"/>
        <v>-6.4022950560870706E-2</v>
      </c>
      <c r="H47" s="4">
        <f t="shared" si="8"/>
        <v>6.4132201623628704E-3</v>
      </c>
      <c r="I47" s="4">
        <f t="shared" si="9"/>
        <v>-6.4059762578302426E-2</v>
      </c>
      <c r="J47" s="4">
        <f t="shared" si="10"/>
        <v>6.4311005642215813E-3</v>
      </c>
      <c r="K47" s="4">
        <f t="shared" si="11"/>
        <v>-6.2635827580991899E-2</v>
      </c>
      <c r="L47" s="4">
        <f t="shared" si="12"/>
        <v>6.2626591737804105E-3</v>
      </c>
      <c r="M47" s="12">
        <f>EXP(-3*B47)+EXP(-0.1*B47)</f>
        <v>0.62636706268760067</v>
      </c>
      <c r="N47" s="1">
        <f t="shared" si="0"/>
        <v>2.9161021020129851E-7</v>
      </c>
    </row>
    <row r="48" spans="1:14" ht="15.75" x14ac:dyDescent="0.25">
      <c r="A48" s="1">
        <f t="shared" si="1"/>
        <v>0.88319999999999999</v>
      </c>
      <c r="B48" s="4">
        <f t="shared" si="2"/>
        <v>5.5614000000000008</v>
      </c>
      <c r="C48" s="11">
        <f t="shared" si="3"/>
        <v>0.57341911081892927</v>
      </c>
      <c r="D48" s="2">
        <f t="shared" si="4"/>
        <v>-5.7344488704308791E-2</v>
      </c>
      <c r="E48" s="2">
        <f t="shared" si="5"/>
        <v>-6.2639902187581531E-2</v>
      </c>
      <c r="F48" s="2">
        <f t="shared" si="6"/>
        <v>6.2734904921594725E-3</v>
      </c>
      <c r="G48" s="4">
        <f t="shared" si="7"/>
        <v>-5.9869528786243909E-2</v>
      </c>
      <c r="H48" s="4">
        <f t="shared" si="8"/>
        <v>5.9838671898236606E-3</v>
      </c>
      <c r="I48" s="4">
        <f t="shared" si="9"/>
        <v>-5.9997426436555402E-2</v>
      </c>
      <c r="J48" s="4">
        <f t="shared" si="10"/>
        <v>6.013330837580072E-3</v>
      </c>
      <c r="K48" s="4">
        <f t="shared" si="11"/>
        <v>-5.7328928391830812E-2</v>
      </c>
      <c r="L48" s="4">
        <f t="shared" si="12"/>
        <v>5.706389833961989E-3</v>
      </c>
      <c r="M48" s="12">
        <f>EXP(-3*B48)+EXP(-0.1*B48)</f>
        <v>0.57341824848239809</v>
      </c>
      <c r="N48" s="1">
        <f t="shared" si="0"/>
        <v>8.6233653118217291E-7</v>
      </c>
    </row>
    <row r="49" spans="1:14" ht="15.75" x14ac:dyDescent="0.25">
      <c r="A49" s="1">
        <f t="shared" si="1"/>
        <v>0.88319999999999999</v>
      </c>
      <c r="B49" s="4">
        <f t="shared" si="2"/>
        <v>6.4446000000000012</v>
      </c>
      <c r="C49" s="11">
        <f t="shared" si="3"/>
        <v>0.52494671288909167</v>
      </c>
      <c r="D49" s="2">
        <f t="shared" si="4"/>
        <v>-5.2496769377155091E-2</v>
      </c>
      <c r="E49" s="2">
        <f t="shared" si="5"/>
        <v>-5.7344488704308791E-2</v>
      </c>
      <c r="F49" s="2">
        <f t="shared" si="6"/>
        <v>5.7421817376784867E-3</v>
      </c>
      <c r="G49" s="4">
        <f t="shared" si="7"/>
        <v>-5.4808741248949973E-2</v>
      </c>
      <c r="H49" s="4">
        <f t="shared" si="8"/>
        <v>5.4783624896129757E-3</v>
      </c>
      <c r="I49" s="4">
        <f t="shared" si="9"/>
        <v>-5.4925243828895701E-2</v>
      </c>
      <c r="J49" s="4">
        <f t="shared" si="10"/>
        <v>5.5035846645587749E-3</v>
      </c>
      <c r="K49" s="4">
        <f t="shared" si="11"/>
        <v>-5.2483722728570478E-2</v>
      </c>
      <c r="L49" s="4">
        <f t="shared" si="12"/>
        <v>5.2267998177939201E-3</v>
      </c>
      <c r="M49" s="12">
        <f>EXP(-3*B49)+EXP(-0.1*B49)</f>
        <v>0.52494594040160614</v>
      </c>
      <c r="N49" s="1">
        <f t="shared" si="0"/>
        <v>7.724874855341568E-7</v>
      </c>
    </row>
    <row r="50" spans="1:14" ht="15.75" x14ac:dyDescent="0.25">
      <c r="A50" s="1">
        <f t="shared" si="1"/>
        <v>0.88319999999999999</v>
      </c>
      <c r="B50" s="4">
        <f t="shared" si="2"/>
        <v>7.3278000000000016</v>
      </c>
      <c r="C50" s="11">
        <f t="shared" si="3"/>
        <v>0.48057180415708795</v>
      </c>
      <c r="D50" s="2">
        <f t="shared" si="4"/>
        <v>-4.8058888181074483E-2</v>
      </c>
      <c r="E50" s="2">
        <f t="shared" si="5"/>
        <v>-5.2496769377155091E-2</v>
      </c>
      <c r="F50" s="2">
        <f t="shared" si="6"/>
        <v>5.2559712024532745E-3</v>
      </c>
      <c r="G50" s="4">
        <f t="shared" si="7"/>
        <v>-5.0175732494151727E-2</v>
      </c>
      <c r="H50" s="4">
        <f t="shared" si="8"/>
        <v>5.0155288722283919E-3</v>
      </c>
      <c r="I50" s="4">
        <f t="shared" si="9"/>
        <v>-5.0281911827179032E-2</v>
      </c>
      <c r="J50" s="4">
        <f t="shared" si="10"/>
        <v>5.0371938383527437E-3</v>
      </c>
      <c r="K50" s="4">
        <f t="shared" si="11"/>
        <v>-4.8047919779121949E-2</v>
      </c>
      <c r="L50" s="4">
        <f t="shared" si="12"/>
        <v>4.7872328062799063E-3</v>
      </c>
      <c r="M50" s="12">
        <f>EXP(-3*B50)+EXP(-0.1*B50)</f>
        <v>0.48057114384965377</v>
      </c>
      <c r="N50" s="1">
        <f t="shared" si="0"/>
        <v>6.6030743417488935E-7</v>
      </c>
    </row>
    <row r="51" spans="1:14" ht="15.75" x14ac:dyDescent="0.25">
      <c r="A51" s="1">
        <f t="shared" si="1"/>
        <v>0.88319999999999999</v>
      </c>
      <c r="B51" s="4">
        <f t="shared" si="2"/>
        <v>8.2110000000000021</v>
      </c>
      <c r="C51" s="11">
        <f t="shared" si="3"/>
        <v>0.43994801223313107</v>
      </c>
      <c r="D51" s="2">
        <f t="shared" si="4"/>
        <v>-4.3996191280451999E-2</v>
      </c>
      <c r="E51" s="2">
        <f t="shared" si="5"/>
        <v>-4.8058888181074483E-2</v>
      </c>
      <c r="F51" s="2">
        <f t="shared" si="6"/>
        <v>4.8110121142045104E-3</v>
      </c>
      <c r="G51" s="4">
        <f t="shared" si="7"/>
        <v>-4.593434523144177E-2</v>
      </c>
      <c r="H51" s="4">
        <f t="shared" si="8"/>
        <v>4.5917704765718603E-3</v>
      </c>
      <c r="I51" s="4">
        <f t="shared" si="9"/>
        <v>-4.6031162338620348E-2</v>
      </c>
      <c r="J51" s="4">
        <f t="shared" si="10"/>
        <v>4.6104440588581042E-3</v>
      </c>
      <c r="K51" s="4">
        <f t="shared" si="11"/>
        <v>-4.3986943988291005E-2</v>
      </c>
      <c r="L51" s="4">
        <f t="shared" si="12"/>
        <v>4.3844018898165915E-3</v>
      </c>
      <c r="M51" s="12">
        <f>EXP(-3*B51)+EXP(-0.1*B51)</f>
        <v>0.43994744606956382</v>
      </c>
      <c r="N51" s="1">
        <f t="shared" si="0"/>
        <v>5.6616356725047723E-7</v>
      </c>
    </row>
    <row r="52" spans="1:14" ht="15.75" x14ac:dyDescent="0.25">
      <c r="A52" s="1">
        <f t="shared" si="1"/>
        <v>0.88319999999999999</v>
      </c>
      <c r="B52" s="4">
        <f t="shared" si="2"/>
        <v>9.0942000000000025</v>
      </c>
      <c r="C52" s="11">
        <f t="shared" si="3"/>
        <v>0.40275824488543566</v>
      </c>
      <c r="D52" s="2">
        <f t="shared" si="4"/>
        <v>-4.0276955943067815E-2</v>
      </c>
      <c r="E52" s="2">
        <f t="shared" si="5"/>
        <v>-4.3996191280451999E-2</v>
      </c>
      <c r="F52" s="2">
        <f t="shared" si="6"/>
        <v>4.4037892994618633E-3</v>
      </c>
      <c r="G52" s="4">
        <f t="shared" si="7"/>
        <v>-4.2051477925809641E-2</v>
      </c>
      <c r="H52" s="4">
        <f t="shared" si="8"/>
        <v>4.2037933209048695E-3</v>
      </c>
      <c r="I52" s="4">
        <f t="shared" si="9"/>
        <v>-4.2139796149940408E-2</v>
      </c>
      <c r="J52" s="4">
        <f t="shared" si="10"/>
        <v>4.2199441904872126E-3</v>
      </c>
      <c r="K52" s="4">
        <f t="shared" si="11"/>
        <v>-4.0269136571413691E-2</v>
      </c>
      <c r="L52" s="4">
        <f t="shared" si="12"/>
        <v>4.0152800893313301E-3</v>
      </c>
      <c r="M52" s="12">
        <f>EXP(-3*B52)+EXP(-0.1*B52)</f>
        <v>0.4027577558026581</v>
      </c>
      <c r="N52" s="1">
        <f t="shared" si="0"/>
        <v>4.8908277755499441E-7</v>
      </c>
    </row>
    <row r="53" spans="1:14" ht="15.75" x14ac:dyDescent="0.25">
      <c r="A53" s="1">
        <f t="shared" si="1"/>
        <v>0.88319999999999999</v>
      </c>
      <c r="B53" s="4">
        <f t="shared" si="2"/>
        <v>9.9774000000000029</v>
      </c>
      <c r="C53" s="11">
        <f t="shared" si="3"/>
        <v>0.36871221481961236</v>
      </c>
      <c r="D53" s="2">
        <f t="shared" si="4"/>
        <v>-3.6872142443628672E-2</v>
      </c>
      <c r="E53" s="2">
        <f t="shared" si="5"/>
        <v>-4.0276955943067815E-2</v>
      </c>
      <c r="F53" s="2">
        <f t="shared" si="6"/>
        <v>4.0310899578795412E-3</v>
      </c>
      <c r="G53" s="4">
        <f t="shared" si="7"/>
        <v>-3.8496826617668206E-2</v>
      </c>
      <c r="H53" s="4">
        <f t="shared" si="8"/>
        <v>3.848580172478383E-3</v>
      </c>
      <c r="I53" s="4">
        <f t="shared" si="9"/>
        <v>-3.857742293890136E-2</v>
      </c>
      <c r="J53" s="4">
        <f t="shared" si="10"/>
        <v>3.8625972352722276E-3</v>
      </c>
      <c r="K53" s="4">
        <f t="shared" si="11"/>
        <v>-3.686551006487538E-2</v>
      </c>
      <c r="L53" s="4">
        <f t="shared" si="12"/>
        <v>3.6770817173742837E-3</v>
      </c>
      <c r="M53" s="12">
        <f>EXP(-3*B53)+EXP(-0.1*B53)</f>
        <v>0.36871178890725625</v>
      </c>
      <c r="N53" s="1">
        <f t="shared" si="0"/>
        <v>4.2591235610567324E-7</v>
      </c>
    </row>
    <row r="54" spans="1:14" ht="15.75" x14ac:dyDescent="0.25">
      <c r="A54" s="1">
        <f t="shared" si="1"/>
        <v>1.7664</v>
      </c>
      <c r="B54" s="4">
        <f t="shared" si="2"/>
        <v>10.860600000000003</v>
      </c>
      <c r="C54" s="11">
        <f t="shared" si="3"/>
        <v>0.33754417371370349</v>
      </c>
      <c r="D54" s="2">
        <f t="shared" si="4"/>
        <v>-3.3755166999724563E-2</v>
      </c>
      <c r="E54" s="2">
        <f t="shared" si="5"/>
        <v>-3.6872142443628672E-2</v>
      </c>
      <c r="F54" s="2">
        <f t="shared" si="6"/>
        <v>3.6899771293651823E-3</v>
      </c>
      <c r="G54" s="4">
        <f t="shared" si="7"/>
        <v>-3.524264854330101E-2</v>
      </c>
      <c r="H54" s="4">
        <f t="shared" si="8"/>
        <v>3.5233674692813494E-3</v>
      </c>
      <c r="I54" s="4">
        <f t="shared" si="9"/>
        <v>-3.531622336919403E-2</v>
      </c>
      <c r="J54" s="4">
        <f t="shared" si="10"/>
        <v>3.5355740776343153E-3</v>
      </c>
      <c r="K54" s="4">
        <f t="shared" si="11"/>
        <v>-3.3749523418262047E-2</v>
      </c>
      <c r="L54" s="4">
        <f t="shared" si="12"/>
        <v>3.3672446946303031E-3</v>
      </c>
      <c r="M54" s="12">
        <f>EXP(-3*B54)+EXP(-0.1*B54)</f>
        <v>0.33754379976783827</v>
      </c>
      <c r="N54" s="1">
        <f t="shared" si="0"/>
        <v>3.7394586521743989E-7</v>
      </c>
    </row>
    <row r="55" spans="1:14" ht="15.75" x14ac:dyDescent="0.25">
      <c r="A55" s="1">
        <f t="shared" si="1"/>
        <v>1.7664</v>
      </c>
      <c r="B55" s="4">
        <f t="shared" si="2"/>
        <v>12.627000000000002</v>
      </c>
      <c r="C55" s="11">
        <f t="shared" si="3"/>
        <v>0.28289436063029816</v>
      </c>
      <c r="D55" s="2">
        <f t="shared" si="4"/>
        <v>-2.8302777288568878E-2</v>
      </c>
      <c r="E55" s="2">
        <f t="shared" si="5"/>
        <v>-3.3755166999724563E-2</v>
      </c>
      <c r="F55" s="2">
        <f t="shared" si="6"/>
        <v>3.3777655850351085E-3</v>
      </c>
      <c r="G55" s="4">
        <f t="shared" si="7"/>
        <v>-3.0771924435021556E-2</v>
      </c>
      <c r="H55" s="4">
        <f t="shared" si="8"/>
        <v>3.0734826827027995E-3</v>
      </c>
      <c r="I55" s="4">
        <f t="shared" si="9"/>
        <v>-3.104066709436145E-2</v>
      </c>
      <c r="J55" s="4">
        <f t="shared" si="10"/>
        <v>3.1161449767127675E-3</v>
      </c>
      <c r="K55" s="4">
        <f t="shared" si="11"/>
        <v>-2.8250808512859132E-2</v>
      </c>
      <c r="L55" s="4">
        <f t="shared" si="12"/>
        <v>2.7633245823962815E-3</v>
      </c>
      <c r="M55" s="12">
        <f>EXP(-3*B55)+EXP(-0.1*B55)</f>
        <v>0.28288919361724829</v>
      </c>
      <c r="N55" s="1">
        <f t="shared" si="0"/>
        <v>5.1670130498671085E-6</v>
      </c>
    </row>
    <row r="56" spans="1:14" ht="15.75" x14ac:dyDescent="0.25">
      <c r="A56" s="1">
        <f t="shared" si="1"/>
        <v>0.88319999999999999</v>
      </c>
      <c r="B56" s="4">
        <f t="shared" si="2"/>
        <v>14.393400000000003</v>
      </c>
      <c r="C56" s="11">
        <f t="shared" si="3"/>
        <v>0.23716692549504115</v>
      </c>
      <c r="D56" s="2">
        <f t="shared" si="4"/>
        <v>-2.3954127937163359E-2</v>
      </c>
      <c r="E56" s="2">
        <f t="shared" si="5"/>
        <v>-2.8302777288568878E-2</v>
      </c>
      <c r="F56" s="2">
        <f t="shared" si="6"/>
        <v>2.8703014054740766E-3</v>
      </c>
      <c r="G56" s="4">
        <f t="shared" si="7"/>
        <v>-2.5767727087254173E-2</v>
      </c>
      <c r="H56" s="4">
        <f t="shared" si="8"/>
        <v>2.5107496517777078E-3</v>
      </c>
      <c r="I56" s="4">
        <f t="shared" si="9"/>
        <v>-2.6085283196118806E-2</v>
      </c>
      <c r="J56" s="4">
        <f t="shared" si="10"/>
        <v>2.823486687917709E-3</v>
      </c>
      <c r="K56" s="4">
        <f t="shared" si="11"/>
        <v>-2.3315370403031038E-2</v>
      </c>
      <c r="L56" s="4">
        <f t="shared" si="12"/>
        <v>1.2324533315940522E-3</v>
      </c>
      <c r="M56" s="12">
        <f>EXP(-3*B56)+EXP(-0.1*B56)</f>
        <v>0.23708418261707218</v>
      </c>
      <c r="N56" s="1">
        <f t="shared" si="0"/>
        <v>8.2742877968972062E-5</v>
      </c>
    </row>
    <row r="57" spans="1:14" ht="15.75" x14ac:dyDescent="0.25">
      <c r="A57" s="1">
        <f t="shared" si="1"/>
        <v>0.44159999999999999</v>
      </c>
      <c r="B57" s="4">
        <f t="shared" si="2"/>
        <v>15.276600000000004</v>
      </c>
      <c r="C57" s="11">
        <f t="shared" si="3"/>
        <v>0.21711040231091316</v>
      </c>
      <c r="D57" s="2">
        <f t="shared" si="4"/>
        <v>-2.1904303756791744E-2</v>
      </c>
      <c r="E57" s="2">
        <f t="shared" si="5"/>
        <v>-2.3954127937163359E-2</v>
      </c>
      <c r="F57" s="2">
        <f t="shared" si="6"/>
        <v>3.1077189566940666E-3</v>
      </c>
      <c r="G57" s="4">
        <f t="shared" si="7"/>
        <v>-2.2581759245887258E-2</v>
      </c>
      <c r="H57" s="4">
        <f t="shared" si="8"/>
        <v>2.0268188828535538E-3</v>
      </c>
      <c r="I57" s="4">
        <f t="shared" si="9"/>
        <v>-2.3059084718495229E-2</v>
      </c>
      <c r="J57" s="4">
        <f t="shared" si="10"/>
        <v>3.3247164437180121E-3</v>
      </c>
      <c r="K57" s="4">
        <f t="shared" si="11"/>
        <v>-2.1017738374071612E-2</v>
      </c>
      <c r="L57" s="4">
        <f t="shared" si="12"/>
        <v>1.1464639812215627E-4</v>
      </c>
      <c r="M57" s="12">
        <f>EXP(-3*B57)+EXP(-0.1*B57)</f>
        <v>0.21704295407155549</v>
      </c>
      <c r="N57" s="1">
        <f t="shared" si="0"/>
        <v>6.7448239357670303E-5</v>
      </c>
    </row>
    <row r="58" spans="1:14" ht="15.75" x14ac:dyDescent="0.25">
      <c r="A58" s="1">
        <f t="shared" si="1"/>
        <v>0.2208</v>
      </c>
      <c r="B58" s="4">
        <f t="shared" si="2"/>
        <v>15.718200000000003</v>
      </c>
      <c r="C58" s="11">
        <f t="shared" si="3"/>
        <v>0.20768721994391634</v>
      </c>
      <c r="D58" s="2">
        <f t="shared" si="4"/>
        <v>-2.0825458524202863E-2</v>
      </c>
      <c r="E58" s="2">
        <f t="shared" si="5"/>
        <v>-2.1904303756791744E-2</v>
      </c>
      <c r="F58" s="2">
        <f t="shared" si="6"/>
        <v>2.7702209527804694E-3</v>
      </c>
      <c r="G58" s="4">
        <f t="shared" si="7"/>
        <v>-2.1292638970417815E-2</v>
      </c>
      <c r="H58" s="4">
        <f t="shared" si="8"/>
        <v>2.3250011958711597E-3</v>
      </c>
      <c r="I58" s="4">
        <f t="shared" si="9"/>
        <v>-2.139094349274339E-2</v>
      </c>
      <c r="J58" s="4">
        <f t="shared" si="10"/>
        <v>2.5892285396310472E-3</v>
      </c>
      <c r="K58" s="4">
        <f t="shared" si="11"/>
        <v>-2.0760900433690672E-2</v>
      </c>
      <c r="L58" s="4">
        <f t="shared" si="12"/>
        <v>2.0595428450857836E-3</v>
      </c>
      <c r="M58" s="12">
        <f>EXP(-3*B58)+EXP(-0.1*B58)</f>
        <v>0.20766688448062093</v>
      </c>
      <c r="N58" s="1">
        <f t="shared" si="0"/>
        <v>2.0335463295412248E-5</v>
      </c>
    </row>
    <row r="59" spans="1:14" ht="15.75" x14ac:dyDescent="0.25">
      <c r="A59" s="1">
        <f t="shared" si="1"/>
        <v>0.1104</v>
      </c>
      <c r="B59" s="4">
        <f t="shared" si="2"/>
        <v>15.939000000000004</v>
      </c>
      <c r="C59" s="11">
        <f t="shared" si="3"/>
        <v>0.20314271130251799</v>
      </c>
      <c r="D59" s="2">
        <f t="shared" si="4"/>
        <v>-2.0343579407349655E-2</v>
      </c>
      <c r="E59" s="2">
        <f t="shared" si="5"/>
        <v>-2.0825458524202863E-2</v>
      </c>
      <c r="F59" s="2">
        <f t="shared" si="6"/>
        <v>2.2527554418539791E-3</v>
      </c>
      <c r="G59" s="4">
        <f t="shared" si="7"/>
        <v>-2.0576754323422184E-2</v>
      </c>
      <c r="H59" s="4">
        <f t="shared" si="8"/>
        <v>2.1715116057554745E-3</v>
      </c>
      <c r="I59" s="4">
        <f t="shared" si="9"/>
        <v>-2.0585723642927458E-2</v>
      </c>
      <c r="J59" s="4">
        <f t="shared" si="10"/>
        <v>2.1910794130919689E-3</v>
      </c>
      <c r="K59" s="4">
        <f t="shared" si="11"/>
        <v>-2.0341668189792158E-2</v>
      </c>
      <c r="L59" s="4">
        <f t="shared" si="12"/>
        <v>2.1166037392883058E-3</v>
      </c>
      <c r="M59" s="12">
        <f>EXP(-3*B59)+EXP(-0.1*B59)</f>
        <v>0.20313185068858075</v>
      </c>
      <c r="N59" s="1">
        <f t="shared" si="0"/>
        <v>1.0860613937235808E-5</v>
      </c>
    </row>
    <row r="60" spans="1:14" ht="15.75" x14ac:dyDescent="0.25">
      <c r="A60" s="1">
        <f t="shared" si="1"/>
        <v>0.1104</v>
      </c>
      <c r="B60" s="4">
        <f t="shared" si="2"/>
        <v>16.049400000000002</v>
      </c>
      <c r="C60" s="11">
        <f t="shared" si="3"/>
        <v>0.20090961194017196</v>
      </c>
      <c r="D60" s="2">
        <f t="shared" si="4"/>
        <v>-2.0112007262718289E-2</v>
      </c>
      <c r="E60" s="2">
        <f t="shared" si="5"/>
        <v>-2.0343579407349655E-2</v>
      </c>
      <c r="F60" s="2">
        <f t="shared" si="6"/>
        <v>2.1222827720285345E-3</v>
      </c>
      <c r="G60" s="4">
        <f t="shared" si="7"/>
        <v>-2.0226429398333679E-2</v>
      </c>
      <c r="H60" s="4">
        <f t="shared" si="8"/>
        <v>2.0960074190647243E-3</v>
      </c>
      <c r="I60" s="4">
        <f t="shared" si="9"/>
        <v>-2.0227879797817282E-2</v>
      </c>
      <c r="J60" s="4">
        <f t="shared" si="10"/>
        <v>2.0985636533145946E-3</v>
      </c>
      <c r="K60" s="4">
        <f t="shared" si="11"/>
        <v>-2.0111897980023722E-2</v>
      </c>
      <c r="L60" s="4">
        <f t="shared" si="12"/>
        <v>2.0740177262218579E-3</v>
      </c>
      <c r="M60" s="12">
        <f>EXP(-3*B60)+EXP(-0.1*B60)</f>
        <v>0.20090160864513507</v>
      </c>
      <c r="N60" s="1">
        <f t="shared" si="0"/>
        <v>8.0032950368902345E-6</v>
      </c>
    </row>
    <row r="61" spans="1:14" ht="15.75" x14ac:dyDescent="0.25">
      <c r="A61" s="1">
        <f t="shared" si="1"/>
        <v>0.1104</v>
      </c>
      <c r="B61" s="4">
        <f t="shared" si="2"/>
        <v>16.159800000000001</v>
      </c>
      <c r="C61" s="11">
        <f t="shared" si="3"/>
        <v>0.19870180229052772</v>
      </c>
      <c r="D61" s="2">
        <f t="shared" si="4"/>
        <v>-1.9885293263718448E-2</v>
      </c>
      <c r="E61" s="2">
        <f t="shared" si="5"/>
        <v>-2.0112007262718289E-2</v>
      </c>
      <c r="F61" s="2">
        <f t="shared" si="6"/>
        <v>2.0743389323751096E-3</v>
      </c>
      <c r="G61" s="4">
        <f t="shared" si="7"/>
        <v>-1.9997503753651183E-2</v>
      </c>
      <c r="H61" s="4">
        <f t="shared" si="8"/>
        <v>2.0524328945377007E-3</v>
      </c>
      <c r="I61" s="4">
        <f t="shared" si="9"/>
        <v>-1.9998712966939808E-2</v>
      </c>
      <c r="J61" s="4">
        <f t="shared" si="10"/>
        <v>2.0542852776222822E-3</v>
      </c>
      <c r="K61" s="4">
        <f t="shared" si="11"/>
        <v>-1.988521416806879E-2</v>
      </c>
      <c r="L61" s="4">
        <f t="shared" si="12"/>
        <v>2.0336377124267127E-3</v>
      </c>
      <c r="M61" s="12">
        <f>EXP(-3*B61)+EXP(-0.1*B61)</f>
        <v>0.19869585305989612</v>
      </c>
      <c r="N61" s="1">
        <f t="shared" si="0"/>
        <v>5.9492306316022425E-6</v>
      </c>
    </row>
    <row r="62" spans="1:14" ht="15.75" x14ac:dyDescent="0.25">
      <c r="A62" s="1">
        <f t="shared" si="1"/>
        <v>0.1104</v>
      </c>
      <c r="B62" s="4">
        <f t="shared" si="2"/>
        <v>16.270199999999999</v>
      </c>
      <c r="C62" s="11">
        <f t="shared" si="3"/>
        <v>0.19651878709140527</v>
      </c>
      <c r="D62" s="2">
        <f t="shared" si="4"/>
        <v>-1.966273127358141E-2</v>
      </c>
      <c r="E62" s="2">
        <f t="shared" si="5"/>
        <v>-1.9885293263718448E-2</v>
      </c>
      <c r="F62" s="2">
        <f t="shared" si="6"/>
        <v>2.0338684303688806E-3</v>
      </c>
      <c r="G62" s="4">
        <f t="shared" si="7"/>
        <v>-1.9773023726362086E-2</v>
      </c>
      <c r="H62" s="4">
        <f t="shared" si="8"/>
        <v>2.0151333210113309E-3</v>
      </c>
      <c r="I62" s="4">
        <f t="shared" si="9"/>
        <v>-1.9774057904398623E-2</v>
      </c>
      <c r="J62" s="4">
        <f t="shared" si="10"/>
        <v>2.0164800893859719E-3</v>
      </c>
      <c r="K62" s="4">
        <f t="shared" si="11"/>
        <v>-1.9662673861850236E-2</v>
      </c>
      <c r="L62" s="4">
        <f t="shared" si="12"/>
        <v>1.9986650823710927E-3</v>
      </c>
      <c r="M62" s="12">
        <f>EXP(-3*B62)+EXP(-0.1*B62)</f>
        <v>0.19651431508911349</v>
      </c>
      <c r="N62" s="1">
        <f t="shared" si="0"/>
        <v>4.4720022917832392E-6</v>
      </c>
    </row>
    <row r="63" spans="1:14" ht="15.75" x14ac:dyDescent="0.25">
      <c r="A63" s="1">
        <f t="shared" si="1"/>
        <v>0.1104</v>
      </c>
      <c r="B63" s="4">
        <f t="shared" si="2"/>
        <v>16.380599999999998</v>
      </c>
      <c r="C63" s="11">
        <f t="shared" si="3"/>
        <v>0.19436013786100531</v>
      </c>
      <c r="D63" s="2">
        <f t="shared" si="4"/>
        <v>-1.9443806936685373E-2</v>
      </c>
      <c r="E63" s="2">
        <f t="shared" si="5"/>
        <v>-1.966273127358141E-2</v>
      </c>
      <c r="F63" s="2">
        <f t="shared" si="6"/>
        <v>1.9988308206807942E-3</v>
      </c>
      <c r="G63" s="4">
        <f t="shared" si="7"/>
        <v>-1.955239581227983E-2</v>
      </c>
      <c r="H63" s="4">
        <f t="shared" si="8"/>
        <v>1.982405720536401E-3</v>
      </c>
      <c r="I63" s="4">
        <f t="shared" si="9"/>
        <v>-1.9553302477807802E-2</v>
      </c>
      <c r="J63" s="4">
        <f t="shared" si="10"/>
        <v>1.9833892284339613E-3</v>
      </c>
      <c r="K63" s="4">
        <f t="shared" si="11"/>
        <v>-1.94437651027623E-2</v>
      </c>
      <c r="L63" s="4">
        <f t="shared" si="12"/>
        <v>1.9676410692065424E-3</v>
      </c>
      <c r="M63" s="12">
        <f>EXP(-3*B63)+EXP(-0.1*B63)</f>
        <v>0.19435672884074817</v>
      </c>
      <c r="N63" s="1">
        <f t="shared" si="0"/>
        <v>3.4090202571390726E-6</v>
      </c>
    </row>
    <row r="64" spans="1:14" ht="15.75" x14ac:dyDescent="0.25">
      <c r="A64" s="1">
        <f t="shared" si="1"/>
        <v>0.1104</v>
      </c>
      <c r="B64" s="4">
        <f t="shared" si="2"/>
        <v>16.490999999999996</v>
      </c>
      <c r="C64" s="11">
        <f t="shared" si="3"/>
        <v>0.19222547487175617</v>
      </c>
      <c r="D64" s="2">
        <f t="shared" si="4"/>
        <v>-1.9228143694078496E-2</v>
      </c>
      <c r="E64" s="2">
        <f t="shared" si="5"/>
        <v>-1.9443806936685373E-2</v>
      </c>
      <c r="F64" s="2">
        <f t="shared" si="6"/>
        <v>1.9677601454230684E-3</v>
      </c>
      <c r="G64" s="4">
        <f t="shared" si="7"/>
        <v>-1.9335186576658021E-2</v>
      </c>
      <c r="H64" s="4">
        <f t="shared" si="8"/>
        <v>1.9530264722097818E-3</v>
      </c>
      <c r="I64" s="4">
        <f t="shared" si="9"/>
        <v>-1.9335999875419393E-2</v>
      </c>
      <c r="J64" s="4">
        <f t="shared" si="10"/>
        <v>1.9537489452079865E-3</v>
      </c>
      <c r="K64" s="4">
        <f t="shared" si="11"/>
        <v>-1.9228113053134412E-2</v>
      </c>
      <c r="L64" s="4">
        <f t="shared" si="12"/>
        <v>1.9395174222889833E-3</v>
      </c>
      <c r="M64" s="12">
        <f>EXP(-3*B64)+EXP(-0.1*B64)</f>
        <v>0.19222283134206514</v>
      </c>
      <c r="N64" s="1">
        <f t="shared" si="0"/>
        <v>2.6435296910376493E-6</v>
      </c>
    </row>
    <row r="65" spans="1:14" ht="15.75" x14ac:dyDescent="0.25">
      <c r="A65" s="1">
        <f t="shared" si="1"/>
        <v>0.1104</v>
      </c>
      <c r="B65" s="4">
        <f t="shared" si="2"/>
        <v>16.601399999999995</v>
      </c>
      <c r="C65" s="11">
        <f t="shared" si="3"/>
        <v>0.19011445419707909</v>
      </c>
      <c r="D65" s="2">
        <f t="shared" si="4"/>
        <v>-1.9015464016725752E-2</v>
      </c>
      <c r="E65" s="2">
        <f t="shared" si="5"/>
        <v>-1.9228143694078496E-2</v>
      </c>
      <c r="F65" s="2">
        <f t="shared" si="6"/>
        <v>1.9396029901164874E-3</v>
      </c>
      <c r="G65" s="4">
        <f t="shared" si="7"/>
        <v>-1.9121077609024064E-2</v>
      </c>
      <c r="H65" s="4">
        <f t="shared" si="8"/>
        <v>1.9261161860216966E-3</v>
      </c>
      <c r="I65" s="4">
        <f t="shared" si="9"/>
        <v>-1.9121822080610099E-2</v>
      </c>
      <c r="J65" s="4">
        <f t="shared" si="10"/>
        <v>1.9266510335698983E-3</v>
      </c>
      <c r="K65" s="4">
        <f t="shared" si="11"/>
        <v>-1.9015441419972377E-2</v>
      </c>
      <c r="L65" s="4">
        <f t="shared" si="12"/>
        <v>1.9135406876973279E-3</v>
      </c>
      <c r="M65" s="12">
        <f>EXP(-3*B65)+EXP(-0.1*B65)</f>
        <v>0.19011236250758146</v>
      </c>
      <c r="N65" s="1">
        <f t="shared" si="0"/>
        <v>2.091689497635274E-6</v>
      </c>
    </row>
    <row r="66" spans="1:14" ht="15.75" x14ac:dyDescent="0.25">
      <c r="A66" s="1">
        <f t="shared" si="1"/>
        <v>0.1104</v>
      </c>
      <c r="B66" s="4">
        <f t="shared" si="2"/>
        <v>16.711799999999993</v>
      </c>
      <c r="C66" s="11">
        <f t="shared" si="3"/>
        <v>0.18802675840107733</v>
      </c>
      <c r="D66" s="2">
        <f t="shared" si="4"/>
        <v>-1.8805561566506358E-2</v>
      </c>
      <c r="E66" s="2">
        <f t="shared" si="5"/>
        <v>-1.9015464016725752E-2</v>
      </c>
      <c r="F66" s="2">
        <f t="shared" si="6"/>
        <v>1.9136021927261063E-3</v>
      </c>
      <c r="G66" s="4">
        <f t="shared" si="7"/>
        <v>-1.8909833175687271E-2</v>
      </c>
      <c r="H66" s="4">
        <f t="shared" si="8"/>
        <v>1.9010426696237925E-3</v>
      </c>
      <c r="I66" s="4">
        <f t="shared" si="9"/>
        <v>-1.8910526461362518E-2</v>
      </c>
      <c r="J66" s="4">
        <f t="shared" si="10"/>
        <v>1.9014426084894703E-3</v>
      </c>
      <c r="K66" s="4">
        <f t="shared" si="11"/>
        <v>-1.8805544752748513E-2</v>
      </c>
      <c r="L66" s="4">
        <f t="shared" si="12"/>
        <v>1.8891691107969927E-3</v>
      </c>
      <c r="M66" s="12">
        <f>EXP(-3*B66)+EXP(-0.1*B66)</f>
        <v>0.18802506510736613</v>
      </c>
      <c r="N66" s="1">
        <f t="shared" si="0"/>
        <v>1.6932937111913127E-6</v>
      </c>
    </row>
    <row r="67" spans="1:14" ht="15.75" x14ac:dyDescent="0.25">
      <c r="A67" s="1">
        <f t="shared" si="1"/>
        <v>0.1104</v>
      </c>
      <c r="B67" s="4">
        <f t="shared" si="2"/>
        <v>16.822199999999992</v>
      </c>
      <c r="C67" s="11">
        <f t="shared" si="3"/>
        <v>0.18596208984427859</v>
      </c>
      <c r="D67" s="2">
        <f t="shared" si="4"/>
        <v>-1.8598281204362018E-2</v>
      </c>
      <c r="E67" s="2">
        <f t="shared" si="5"/>
        <v>-1.8805561566506358E-2</v>
      </c>
      <c r="F67" s="2">
        <f t="shared" si="6"/>
        <v>1.889213335846518E-3</v>
      </c>
      <c r="G67" s="4">
        <f t="shared" si="7"/>
        <v>-1.8701276990367631E-2</v>
      </c>
      <c r="H67" s="4">
        <f t="shared" si="8"/>
        <v>1.8773512493578046E-3</v>
      </c>
      <c r="I67" s="4">
        <f t="shared" si="9"/>
        <v>-1.8701931777541807E-2</v>
      </c>
      <c r="J67" s="4">
        <f t="shared" si="10"/>
        <v>1.8776541370168973E-3</v>
      </c>
      <c r="K67" s="4">
        <f t="shared" si="11"/>
        <v>-1.8598268549779692E-2</v>
      </c>
      <c r="L67" s="4">
        <f t="shared" si="12"/>
        <v>1.8660129644660281E-3</v>
      </c>
      <c r="M67" s="12">
        <f>EXP(-3*B67)+EXP(-0.1*B67)</f>
        <v>0.1859606847356885</v>
      </c>
      <c r="N67" s="1">
        <f t="shared" si="0"/>
        <v>1.4051085900912419E-6</v>
      </c>
    </row>
    <row r="68" spans="1:14" ht="15.75" x14ac:dyDescent="0.25">
      <c r="A68" s="1">
        <f t="shared" si="1"/>
        <v>0.1104</v>
      </c>
      <c r="B68" s="4">
        <f t="shared" si="2"/>
        <v>16.93259999999999</v>
      </c>
      <c r="C68" s="11">
        <f t="shared" si="3"/>
        <v>0.18392016586804141</v>
      </c>
      <c r="D68" s="2">
        <f t="shared" si="4"/>
        <v>-1.8393504633438629E-2</v>
      </c>
      <c r="E68" s="2">
        <f t="shared" si="5"/>
        <v>-1.8598281204362018E-2</v>
      </c>
      <c r="F68" s="2">
        <f t="shared" si="6"/>
        <v>1.8660447802386765E-3</v>
      </c>
      <c r="G68" s="4">
        <f t="shared" si="7"/>
        <v>-1.8495275532492843E-2</v>
      </c>
      <c r="H68" s="4">
        <f t="shared" si="8"/>
        <v>1.8547147341884743E-3</v>
      </c>
      <c r="I68" s="4">
        <f t="shared" si="9"/>
        <v>-1.8495900951034816E-2</v>
      </c>
      <c r="J68" s="4">
        <f t="shared" si="10"/>
        <v>1.8549477577424409E-3</v>
      </c>
      <c r="K68" s="4">
        <f t="shared" si="11"/>
        <v>-1.8393494971907252E-2</v>
      </c>
      <c r="L68" s="4">
        <f t="shared" si="12"/>
        <v>1.843791699127191E-3</v>
      </c>
      <c r="M68" s="12">
        <f>EXP(-3*B68)+EXP(-0.1*B68)</f>
        <v>0.18391896978001018</v>
      </c>
      <c r="N68" s="1">
        <f t="shared" si="0"/>
        <v>1.1960880312300581E-6</v>
      </c>
    </row>
    <row r="69" spans="1:14" ht="15.75" x14ac:dyDescent="0.25">
      <c r="A69" s="1">
        <f t="shared" si="1"/>
        <v>0.1104</v>
      </c>
      <c r="B69" s="4">
        <f t="shared" si="2"/>
        <v>17.042999999999989</v>
      </c>
      <c r="C69" s="11">
        <f t="shared" si="3"/>
        <v>0.18190071532811017</v>
      </c>
      <c r="D69" s="2">
        <f t="shared" si="4"/>
        <v>-1.8191140088686726E-2</v>
      </c>
      <c r="E69" s="2">
        <f t="shared" si="5"/>
        <v>-1.8393504633438629E-2</v>
      </c>
      <c r="F69" s="2">
        <f t="shared" si="6"/>
        <v>1.8438146032473263E-3</v>
      </c>
      <c r="G69" s="4">
        <f t="shared" si="7"/>
        <v>-1.8291726067339378E-2</v>
      </c>
      <c r="H69" s="4">
        <f t="shared" si="8"/>
        <v>1.8328974850693874E-3</v>
      </c>
      <c r="I69" s="4">
        <f t="shared" si="9"/>
        <v>-1.8292328692262799E-2</v>
      </c>
      <c r="J69" s="4">
        <f t="shared" si="10"/>
        <v>1.8330801692773985E-3</v>
      </c>
      <c r="K69" s="4">
        <f t="shared" si="11"/>
        <v>-1.8191132582750406E-2</v>
      </c>
      <c r="L69" s="4">
        <f t="shared" si="12"/>
        <v>1.8223031724015834E-3</v>
      </c>
      <c r="M69" s="12">
        <f>EXP(-3*B69)+EXP(-0.1*B69)</f>
        <v>0.18189967139031821</v>
      </c>
      <c r="N69" s="1">
        <f t="shared" ref="N69:N91" si="13">-M69+C69</f>
        <v>1.0439377919613246E-6</v>
      </c>
    </row>
    <row r="70" spans="1:14" ht="15.75" x14ac:dyDescent="0.25">
      <c r="A70" s="1">
        <f t="shared" ref="A70:A91" si="14">IF(N70&lt;$I$2, A69*2, IF(N70&gt;$I$1, A69/2, A69))</f>
        <v>0.1104</v>
      </c>
      <c r="B70" s="4">
        <f t="shared" ref="B70:B91" si="15">B69+A69</f>
        <v>17.153399999999987</v>
      </c>
      <c r="C70" s="11">
        <f t="shared" ref="C70:C91" si="16">C69+(A69/6)*(E70+2*G70+2*I70+K70)</f>
        <v>0.17990347609707658</v>
      </c>
      <c r="D70" s="2">
        <f t="shared" ref="D70:D91" si="17">D69+(A69/6)*(F70+2*H70+2*J70+L70)</f>
        <v>-1.7991114932204851E-2</v>
      </c>
      <c r="E70" s="2">
        <f t="shared" ref="E70:E91" si="18">D69</f>
        <v>-1.8191140088686726E-2</v>
      </c>
      <c r="F70" s="2">
        <f t="shared" ref="F70:F91" si="19">-3.1*D69-0.3*C69</f>
        <v>1.8223196764957997E-3</v>
      </c>
      <c r="G70" s="4">
        <f t="shared" ref="G70:G91" si="20">D69+A69*(0.5*F70)</f>
        <v>-1.8090548042544157E-2</v>
      </c>
      <c r="H70" s="4">
        <f t="shared" ref="H70:H91" si="21">-3.1*(D69+A69*(0.5*F70)) - 0.3*(C69+A69*(0.5*E70))</f>
        <v>1.811729613322495E-3</v>
      </c>
      <c r="I70" s="4">
        <f t="shared" ref="I70:I91" si="22">D69+A69*(0.5*H70)</f>
        <v>-1.8091132614031325E-2</v>
      </c>
      <c r="J70" s="4">
        <f t="shared" ref="J70:J91" si="23">-3.1*(D69+A69*(0.5*H70)) - 0.3*(C69+A69*(0.5*G70))</f>
        <v>1.8118759806485876E-3</v>
      </c>
      <c r="K70" s="4">
        <f t="shared" ref="K70:K91" si="24">D69+A69*J70</f>
        <v>-1.7991108980423123E-2</v>
      </c>
      <c r="L70" s="4">
        <f t="shared" ref="L70:L91" si="25">-3.1*(D69+A69*J70) - 0.3*(C69+A69*I70)</f>
        <v>1.8014015530553526E-3</v>
      </c>
      <c r="M70" s="12">
        <f>EXP(-3*B70)+EXP(-0.1*B70)</f>
        <v>0.17990254344879422</v>
      </c>
      <c r="N70" s="1">
        <f t="shared" si="13"/>
        <v>9.3264828235350983E-7</v>
      </c>
    </row>
    <row r="71" spans="1:14" ht="15.75" x14ac:dyDescent="0.25">
      <c r="A71" s="1">
        <f t="shared" si="14"/>
        <v>0.1104</v>
      </c>
      <c r="B71" s="4">
        <f t="shared" si="15"/>
        <v>17.263799999999986</v>
      </c>
      <c r="C71" s="11">
        <f t="shared" si="16"/>
        <v>0.17792819326269729</v>
      </c>
      <c r="D71" s="2">
        <f t="shared" si="17"/>
        <v>-1.779337033518567E-2</v>
      </c>
      <c r="E71" s="2">
        <f t="shared" si="18"/>
        <v>-1.7991114932204851E-2</v>
      </c>
      <c r="F71" s="2">
        <f t="shared" si="19"/>
        <v>1.8014134607120674E-3</v>
      </c>
      <c r="G71" s="4">
        <f t="shared" si="20"/>
        <v>-1.7891676909173544E-2</v>
      </c>
      <c r="H71" s="4">
        <f t="shared" si="21"/>
        <v>1.7910884525923348E-3</v>
      </c>
      <c r="I71" s="4">
        <f t="shared" si="22"/>
        <v>-1.7892246849621752E-2</v>
      </c>
      <c r="J71" s="4">
        <f t="shared" si="23"/>
        <v>1.7912085743203784E-3</v>
      </c>
      <c r="K71" s="4">
        <f t="shared" si="24"/>
        <v>-1.779336550559988E-2</v>
      </c>
      <c r="L71" s="4">
        <f t="shared" si="25"/>
        <v>1.7809814538961299E-3</v>
      </c>
      <c r="M71" s="12">
        <f>EXP(-3*B71)+EXP(-0.1*B71)</f>
        <v>0.17792734253981693</v>
      </c>
      <c r="N71" s="1">
        <f t="shared" si="13"/>
        <v>8.5072288036336374E-7</v>
      </c>
    </row>
    <row r="72" spans="1:14" ht="15.75" x14ac:dyDescent="0.25">
      <c r="A72" s="1">
        <f t="shared" si="14"/>
        <v>0.1104</v>
      </c>
      <c r="B72" s="4">
        <f t="shared" si="15"/>
        <v>17.374199999999984</v>
      </c>
      <c r="C72" s="11">
        <f t="shared" si="16"/>
        <v>0.17597461782599133</v>
      </c>
      <c r="D72" s="2">
        <f t="shared" si="17"/>
        <v>-1.7597857458246019E-2</v>
      </c>
      <c r="E72" s="2">
        <f t="shared" si="18"/>
        <v>-1.779337033518567E-2</v>
      </c>
      <c r="F72" s="2">
        <f t="shared" si="19"/>
        <v>1.7809900602663922E-3</v>
      </c>
      <c r="G72" s="4">
        <f t="shared" si="20"/>
        <v>-1.7695059683858965E-2</v>
      </c>
      <c r="H72" s="4">
        <f t="shared" si="21"/>
        <v>1.7708852539042794E-3</v>
      </c>
      <c r="I72" s="4">
        <f t="shared" si="22"/>
        <v>-1.7695617469170154E-2</v>
      </c>
      <c r="J72" s="4">
        <f t="shared" si="23"/>
        <v>1.7709863639829918E-3</v>
      </c>
      <c r="K72" s="4">
        <f t="shared" si="24"/>
        <v>-1.7597853440601947E-2</v>
      </c>
      <c r="L72" s="4">
        <f t="shared" si="25"/>
        <v>1.7609665376357719E-3</v>
      </c>
      <c r="M72" s="12">
        <f>EXP(-3*B72)+EXP(-0.1*B72)</f>
        <v>0.17597382792029415</v>
      </c>
      <c r="N72" s="1">
        <f t="shared" si="13"/>
        <v>7.8990569718495607E-7</v>
      </c>
    </row>
    <row r="73" spans="1:14" ht="15.75" x14ac:dyDescent="0.25">
      <c r="A73" s="1">
        <f t="shared" si="14"/>
        <v>0.1104</v>
      </c>
      <c r="B73" s="4">
        <f t="shared" si="15"/>
        <v>17.484599999999983</v>
      </c>
      <c r="C73" s="11">
        <f t="shared" si="16"/>
        <v>0.17404250575831479</v>
      </c>
      <c r="D73" s="2">
        <f t="shared" si="17"/>
        <v>-1.7404534707744793E-2</v>
      </c>
      <c r="E73" s="2">
        <f t="shared" si="18"/>
        <v>-1.7597857458246019E-2</v>
      </c>
      <c r="F73" s="2">
        <f t="shared" si="19"/>
        <v>1.760972772765261E-3</v>
      </c>
      <c r="G73" s="4">
        <f t="shared" si="20"/>
        <v>-1.7500651761189378E-2</v>
      </c>
      <c r="H73" s="4">
        <f t="shared" si="21"/>
        <v>1.7510556313982267E-3</v>
      </c>
      <c r="I73" s="4">
        <f t="shared" si="22"/>
        <v>-1.7501199187392836E-2</v>
      </c>
      <c r="J73" s="4">
        <f t="shared" si="23"/>
        <v>1.7511429262856842E-3</v>
      </c>
      <c r="K73" s="4">
        <f t="shared" si="24"/>
        <v>-1.7404531279184079E-2</v>
      </c>
      <c r="L73" s="4">
        <f t="shared" si="25"/>
        <v>1.7413013347596998E-3</v>
      </c>
      <c r="M73" s="12">
        <f>EXP(-3*B73)+EXP(-0.1*B73)</f>
        <v>0.17404176149032002</v>
      </c>
      <c r="N73" s="1">
        <f t="shared" si="13"/>
        <v>7.4426799476223771E-7</v>
      </c>
    </row>
    <row r="74" spans="1:14" ht="15.75" x14ac:dyDescent="0.25">
      <c r="A74" s="1">
        <f t="shared" si="14"/>
        <v>0.1104</v>
      </c>
      <c r="B74" s="4">
        <f t="shared" si="15"/>
        <v>17.594999999999981</v>
      </c>
      <c r="C74" s="11">
        <f t="shared" si="16"/>
        <v>0.17213161731630325</v>
      </c>
      <c r="D74" s="2">
        <f t="shared" si="17"/>
        <v>-1.7213365764769079E-2</v>
      </c>
      <c r="E74" s="2">
        <f t="shared" si="18"/>
        <v>-1.7404534707744793E-2</v>
      </c>
      <c r="F74" s="2">
        <f t="shared" si="19"/>
        <v>1.7413058665144213E-3</v>
      </c>
      <c r="G74" s="4">
        <f t="shared" si="20"/>
        <v>-1.7308414623913197E-2</v>
      </c>
      <c r="H74" s="4">
        <f t="shared" si="21"/>
        <v>1.7315527013967297E-3</v>
      </c>
      <c r="I74" s="4">
        <f t="shared" si="22"/>
        <v>-1.7308952998627693E-2</v>
      </c>
      <c r="J74" s="4">
        <f t="shared" si="23"/>
        <v>1.7316299144234243E-3</v>
      </c>
      <c r="K74" s="4">
        <f t="shared" si="24"/>
        <v>-1.7213362765192447E-2</v>
      </c>
      <c r="L74" s="4">
        <f t="shared" si="25"/>
        <v>1.7219453679166996E-3</v>
      </c>
      <c r="M74" s="12">
        <f>EXP(-3*B74)+EXP(-0.1*B74)</f>
        <v>0.17213090776415504</v>
      </c>
      <c r="N74" s="1">
        <f t="shared" si="13"/>
        <v>7.0955214820367374E-7</v>
      </c>
    </row>
    <row r="75" spans="1:14" ht="15.75" x14ac:dyDescent="0.25">
      <c r="A75" s="1">
        <f t="shared" si="14"/>
        <v>0.1104</v>
      </c>
      <c r="B75" s="4">
        <f t="shared" si="15"/>
        <v>17.70539999999998</v>
      </c>
      <c r="C75" s="11">
        <f t="shared" si="16"/>
        <v>0.17024171654207415</v>
      </c>
      <c r="D75" s="2">
        <f t="shared" si="17"/>
        <v>-1.7024318168976645E-2</v>
      </c>
      <c r="E75" s="2">
        <f t="shared" si="18"/>
        <v>-1.7213365764769079E-2</v>
      </c>
      <c r="F75" s="2">
        <f t="shared" si="19"/>
        <v>1.7219486758931757E-3</v>
      </c>
      <c r="G75" s="4">
        <f t="shared" si="20"/>
        <v>-1.7118314197859776E-2</v>
      </c>
      <c r="H75" s="4">
        <f t="shared" si="21"/>
        <v>1.7123421555389068E-3</v>
      </c>
      <c r="I75" s="4">
        <f t="shared" si="22"/>
        <v>-1.7118844477783331E-2</v>
      </c>
      <c r="J75" s="4">
        <f t="shared" si="23"/>
        <v>1.7124119693539136E-3</v>
      </c>
      <c r="K75" s="4">
        <f t="shared" si="24"/>
        <v>-1.7024315483352408E-2</v>
      </c>
      <c r="L75" s="4">
        <f t="shared" si="25"/>
        <v>1.7028689326056765E-3</v>
      </c>
      <c r="M75" s="12">
        <f>EXP(-3*B75)+EXP(-0.1*B75)</f>
        <v>0.1702410338415242</v>
      </c>
      <c r="N75" s="1">
        <f t="shared" si="13"/>
        <v>6.8270054995323015E-7</v>
      </c>
    </row>
    <row r="76" spans="1:14" ht="15.75" x14ac:dyDescent="0.25">
      <c r="A76" s="1">
        <f t="shared" si="14"/>
        <v>0.1104</v>
      </c>
      <c r="B76" s="4">
        <f t="shared" si="15"/>
        <v>17.815799999999978</v>
      </c>
      <c r="C76" s="11">
        <f t="shared" si="16"/>
        <v>0.16837257089654961</v>
      </c>
      <c r="D76" s="2">
        <f t="shared" si="17"/>
        <v>-1.6837362300885516E-2</v>
      </c>
      <c r="E76" s="2">
        <f t="shared" si="18"/>
        <v>-1.7024318168976645E-2</v>
      </c>
      <c r="F76" s="2">
        <f t="shared" si="19"/>
        <v>1.7028713612053589E-3</v>
      </c>
      <c r="G76" s="4">
        <f t="shared" si="20"/>
        <v>-1.6930319669838108E-2</v>
      </c>
      <c r="H76" s="4">
        <f t="shared" si="21"/>
        <v>1.6933987227541469E-3</v>
      </c>
      <c r="I76" s="4">
        <f t="shared" si="22"/>
        <v>-1.6930842559480616E-2</v>
      </c>
      <c r="J76" s="4">
        <f t="shared" si="23"/>
        <v>1.6934630655001948E-3</v>
      </c>
      <c r="K76" s="4">
        <f t="shared" si="24"/>
        <v>-1.6837359846545424E-2</v>
      </c>
      <c r="L76" s="4">
        <f t="shared" si="25"/>
        <v>1.6840500672385614E-3</v>
      </c>
      <c r="M76" s="12">
        <f>EXP(-3*B76)+EXP(-0.1*B76)</f>
        <v>0.16837190937923044</v>
      </c>
      <c r="N76" s="1">
        <f t="shared" si="13"/>
        <v>6.6151731917263312E-7</v>
      </c>
    </row>
    <row r="77" spans="1:14" ht="15.75" x14ac:dyDescent="0.25">
      <c r="A77" s="1">
        <f t="shared" si="14"/>
        <v>0.1104</v>
      </c>
      <c r="B77" s="4">
        <f t="shared" si="15"/>
        <v>17.926199999999977</v>
      </c>
      <c r="C77" s="11">
        <f t="shared" si="16"/>
        <v>0.16652395098845732</v>
      </c>
      <c r="D77" s="2">
        <f t="shared" si="17"/>
        <v>-1.6652470650294186E-2</v>
      </c>
      <c r="E77" s="2">
        <f t="shared" si="18"/>
        <v>-1.6837362300885516E-2</v>
      </c>
      <c r="F77" s="2">
        <f t="shared" si="19"/>
        <v>1.6840518637802199E-3</v>
      </c>
      <c r="G77" s="4">
        <f t="shared" si="20"/>
        <v>-1.6744402638004849E-2</v>
      </c>
      <c r="H77" s="4">
        <f t="shared" si="21"/>
        <v>1.6747036285528136E-3</v>
      </c>
      <c r="I77" s="4">
        <f t="shared" si="22"/>
        <v>-1.67449186605894E-2</v>
      </c>
      <c r="J77" s="4">
        <f t="shared" si="23"/>
        <v>1.6747638865476158E-3</v>
      </c>
      <c r="K77" s="4">
        <f t="shared" si="24"/>
        <v>-1.6652468367810661E-2</v>
      </c>
      <c r="L77" s="4">
        <f t="shared" si="25"/>
        <v>1.6654723772868904E-3</v>
      </c>
      <c r="M77" s="12">
        <f>EXP(-3*B77)+EXP(-0.1*B77)</f>
        <v>0.16652330656307987</v>
      </c>
      <c r="N77" s="1">
        <f t="shared" si="13"/>
        <v>6.4442537744957562E-7</v>
      </c>
    </row>
    <row r="78" spans="1:14" ht="15.75" x14ac:dyDescent="0.25">
      <c r="A78" s="1">
        <f t="shared" si="14"/>
        <v>0.1104</v>
      </c>
      <c r="B78" s="4">
        <f t="shared" si="15"/>
        <v>18.036599999999975</v>
      </c>
      <c r="C78" s="11">
        <f t="shared" si="16"/>
        <v>0.16469563037212173</v>
      </c>
      <c r="D78" s="2">
        <f t="shared" si="17"/>
        <v>-1.646961729017864E-2</v>
      </c>
      <c r="E78" s="2">
        <f t="shared" si="18"/>
        <v>-1.6652470650294186E-2</v>
      </c>
      <c r="F78" s="2">
        <f t="shared" si="19"/>
        <v>1.6654737193747826E-3</v>
      </c>
      <c r="G78" s="4">
        <f t="shared" si="20"/>
        <v>-1.6560536500984699E-2</v>
      </c>
      <c r="H78" s="4">
        <f t="shared" si="21"/>
        <v>1.6562427704842411E-3</v>
      </c>
      <c r="I78" s="4">
        <f t="shared" si="22"/>
        <v>-1.6561046049363457E-2</v>
      </c>
      <c r="J78" s="4">
        <f t="shared" si="23"/>
        <v>1.6562999409458351E-3</v>
      </c>
      <c r="K78" s="4">
        <f t="shared" si="24"/>
        <v>-1.6469615136813765E-2</v>
      </c>
      <c r="L78" s="4">
        <f t="shared" si="25"/>
        <v>1.6471234727403958E-3</v>
      </c>
      <c r="M78" s="12">
        <f>EXP(-3*B78)+EXP(-0.1*B78)</f>
        <v>0.16469500008011501</v>
      </c>
      <c r="N78" s="1">
        <f t="shared" si="13"/>
        <v>6.3029200672581887E-7</v>
      </c>
    </row>
    <row r="79" spans="1:14" ht="15.75" x14ac:dyDescent="0.25">
      <c r="A79" s="1">
        <f t="shared" si="14"/>
        <v>0.1104</v>
      </c>
      <c r="B79" s="4">
        <f t="shared" si="15"/>
        <v>18.146999999999974</v>
      </c>
      <c r="C79" s="11">
        <f t="shared" si="16"/>
        <v>0.16288738539473643</v>
      </c>
      <c r="D79" s="2">
        <f t="shared" si="17"/>
        <v>-1.6288777498149231E-2</v>
      </c>
      <c r="E79" s="2">
        <f t="shared" si="18"/>
        <v>-1.646961729017864E-2</v>
      </c>
      <c r="F79" s="2">
        <f t="shared" si="19"/>
        <v>1.6471244879172689E-3</v>
      </c>
      <c r="G79" s="4">
        <f t="shared" si="20"/>
        <v>-1.6378696018445608E-2</v>
      </c>
      <c r="H79" s="4">
        <f t="shared" si="21"/>
        <v>1.6380054078702286E-3</v>
      </c>
      <c r="I79" s="4">
        <f t="shared" si="22"/>
        <v>-1.6379199391664205E-2</v>
      </c>
      <c r="J79" s="4">
        <f t="shared" si="23"/>
        <v>1.638060208587977E-3</v>
      </c>
      <c r="K79" s="4">
        <f t="shared" si="24"/>
        <v>-1.6288775443150529E-2</v>
      </c>
      <c r="L79" s="4">
        <f t="shared" si="25"/>
        <v>1.6289938459820366E-3</v>
      </c>
      <c r="M79" s="12">
        <f>EXP(-3*B79)+EXP(-0.1*B79)</f>
        <v>0.16288676709115313</v>
      </c>
      <c r="N79" s="1">
        <f t="shared" si="13"/>
        <v>6.1830358330516866E-7</v>
      </c>
    </row>
    <row r="80" spans="1:14" ht="15.75" x14ac:dyDescent="0.25">
      <c r="A80" s="1">
        <f t="shared" si="14"/>
        <v>0.1104</v>
      </c>
      <c r="B80" s="4">
        <f t="shared" si="15"/>
        <v>18.257399999999972</v>
      </c>
      <c r="C80" s="11">
        <f t="shared" si="16"/>
        <v>0.16109899507925149</v>
      </c>
      <c r="D80" s="2">
        <f t="shared" si="17"/>
        <v>-1.6109927483877479E-2</v>
      </c>
      <c r="E80" s="2">
        <f t="shared" si="18"/>
        <v>-1.6288777498149231E-2</v>
      </c>
      <c r="F80" s="2">
        <f t="shared" si="19"/>
        <v>1.6289946258416857E-3</v>
      </c>
      <c r="G80" s="4">
        <f t="shared" si="20"/>
        <v>-1.6198856994802769E-2</v>
      </c>
      <c r="H80" s="4">
        <f t="shared" si="21"/>
        <v>1.6199832208370069E-3</v>
      </c>
      <c r="I80" s="4">
        <f t="shared" si="22"/>
        <v>-1.619935442435903E-2</v>
      </c>
      <c r="J80" s="4">
        <f t="shared" si="23"/>
        <v>1.6200361689260034E-3</v>
      </c>
      <c r="K80" s="4">
        <f t="shared" si="24"/>
        <v>-1.6109925505099799E-2</v>
      </c>
      <c r="L80" s="4">
        <f t="shared" si="25"/>
        <v>1.6110760659232212E-3</v>
      </c>
      <c r="M80" s="12">
        <f>EXP(-3*B80)+EXP(-0.1*B80)</f>
        <v>0.16109838720362593</v>
      </c>
      <c r="N80" s="1">
        <f t="shared" si="13"/>
        <v>6.0787562555786323E-7</v>
      </c>
    </row>
    <row r="81" spans="1:14" ht="15.75" x14ac:dyDescent="0.25">
      <c r="A81" s="1">
        <f t="shared" si="14"/>
        <v>0.1104</v>
      </c>
      <c r="B81" s="4">
        <f t="shared" si="15"/>
        <v>18.367799999999971</v>
      </c>
      <c r="C81" s="11">
        <f t="shared" si="16"/>
        <v>0.15933024103291707</v>
      </c>
      <c r="D81" s="2">
        <f t="shared" si="17"/>
        <v>-1.5933044192627314E-2</v>
      </c>
      <c r="E81" s="2">
        <f t="shared" si="18"/>
        <v>-1.6109927483877479E-2</v>
      </c>
      <c r="F81" s="2">
        <f t="shared" si="19"/>
        <v>1.6110766762447437E-3</v>
      </c>
      <c r="G81" s="4">
        <f t="shared" si="20"/>
        <v>-1.6020996051348768E-2</v>
      </c>
      <c r="H81" s="4">
        <f t="shared" si="21"/>
        <v>1.6021696345387415E-3</v>
      </c>
      <c r="I81" s="4">
        <f t="shared" si="22"/>
        <v>-1.602148772005094E-2</v>
      </c>
      <c r="J81" s="4">
        <f t="shared" si="23"/>
        <v>1.6022211029928027E-3</v>
      </c>
      <c r="K81" s="4">
        <f t="shared" si="24"/>
        <v>-1.5933042274107075E-2</v>
      </c>
      <c r="L81" s="4">
        <f t="shared" si="25"/>
        <v>1.5933641992445721E-3</v>
      </c>
      <c r="M81" s="12">
        <f>EXP(-3*B81)+EXP(-0.1*B81)</f>
        <v>0.15932964244471737</v>
      </c>
      <c r="N81" s="1">
        <f t="shared" si="13"/>
        <v>5.9858819970171062E-7</v>
      </c>
    </row>
    <row r="82" spans="1:14" ht="15.75" x14ac:dyDescent="0.25">
      <c r="A82" s="1">
        <f t="shared" si="14"/>
        <v>0.1104</v>
      </c>
      <c r="B82" s="4">
        <f t="shared" si="15"/>
        <v>18.478199999999969</v>
      </c>
      <c r="C82" s="11">
        <f t="shared" si="16"/>
        <v>0.15758090737433153</v>
      </c>
      <c r="D82" s="2">
        <f t="shared" si="17"/>
        <v>-1.5758105163444478E-2</v>
      </c>
      <c r="E82" s="2">
        <f t="shared" si="18"/>
        <v>-1.5933044192627314E-2</v>
      </c>
      <c r="F82" s="2">
        <f t="shared" si="19"/>
        <v>1.5933646872695606E-3</v>
      </c>
      <c r="G82" s="4">
        <f t="shared" si="20"/>
        <v>-1.5845090461890032E-2</v>
      </c>
      <c r="H82" s="4">
        <f t="shared" si="21"/>
        <v>1.5845593338138855E-3</v>
      </c>
      <c r="I82" s="4">
        <f t="shared" si="22"/>
        <v>-1.5845576517400789E-2</v>
      </c>
      <c r="J82" s="4">
        <f t="shared" si="23"/>
        <v>1.5846095921162248E-3</v>
      </c>
      <c r="K82" s="4">
        <f t="shared" si="24"/>
        <v>-1.5758103293657684E-2</v>
      </c>
      <c r="L82" s="4">
        <f t="shared" si="25"/>
        <v>1.5758533947200157E-3</v>
      </c>
      <c r="M82" s="12">
        <f>EXP(-3*B82)+EXP(-0.1*B82)</f>
        <v>0.15758031723479668</v>
      </c>
      <c r="N82" s="1">
        <f t="shared" si="13"/>
        <v>5.9013953485065329E-7</v>
      </c>
    </row>
    <row r="83" spans="1:14" ht="15.75" x14ac:dyDescent="0.25">
      <c r="A83" s="1">
        <f t="shared" si="14"/>
        <v>0.1104</v>
      </c>
      <c r="B83" s="4">
        <f t="shared" si="15"/>
        <v>18.588599999999968</v>
      </c>
      <c r="C83" s="11">
        <f t="shared" si="16"/>
        <v>0.15585078067385741</v>
      </c>
      <c r="D83" s="2">
        <f t="shared" si="17"/>
        <v>-1.5585088426603529E-2</v>
      </c>
      <c r="E83" s="2">
        <f t="shared" si="18"/>
        <v>-1.5758105163444478E-2</v>
      </c>
      <c r="F83" s="2">
        <f t="shared" si="19"/>
        <v>1.5758537943784262E-3</v>
      </c>
      <c r="G83" s="4">
        <f t="shared" si="20"/>
        <v>-1.5671118033994787E-2</v>
      </c>
      <c r="H83" s="4">
        <f t="shared" si="21"/>
        <v>1.5671479145910258E-3</v>
      </c>
      <c r="I83" s="4">
        <f t="shared" si="22"/>
        <v>-1.5671598598559055E-2</v>
      </c>
      <c r="J83" s="4">
        <f t="shared" si="23"/>
        <v>1.5671971578765653E-3</v>
      </c>
      <c r="K83" s="4">
        <f t="shared" si="24"/>
        <v>-1.5585086597214906E-2</v>
      </c>
      <c r="L83" s="4">
        <f t="shared" si="25"/>
        <v>1.5585395846510267E-3</v>
      </c>
      <c r="M83" s="12">
        <f>EXP(-3*B83)+EXP(-0.1*B83)</f>
        <v>0.15585019836114281</v>
      </c>
      <c r="N83" s="1">
        <f t="shared" si="13"/>
        <v>5.8231271460318368E-7</v>
      </c>
    </row>
    <row r="84" spans="1:14" ht="15.75" x14ac:dyDescent="0.25">
      <c r="A84" s="1">
        <f t="shared" si="14"/>
        <v>0.1104</v>
      </c>
      <c r="B84" s="4">
        <f t="shared" si="15"/>
        <v>18.698999999999966</v>
      </c>
      <c r="C84" s="11">
        <f t="shared" si="16"/>
        <v>0.15413964990371581</v>
      </c>
      <c r="D84" s="2">
        <f t="shared" si="17"/>
        <v>-1.5413972429253386E-2</v>
      </c>
      <c r="E84" s="2">
        <f t="shared" si="18"/>
        <v>-1.5585088426603529E-2</v>
      </c>
      <c r="F84" s="2">
        <f t="shared" si="19"/>
        <v>1.5585399203137187E-3</v>
      </c>
      <c r="G84" s="4">
        <f t="shared" si="20"/>
        <v>-1.5499057023002211E-2</v>
      </c>
      <c r="H84" s="4">
        <f t="shared" si="21"/>
        <v>1.549931633494199E-3</v>
      </c>
      <c r="I84" s="4">
        <f t="shared" si="22"/>
        <v>-1.549953220043465E-2</v>
      </c>
      <c r="J84" s="4">
        <f t="shared" si="23"/>
        <v>1.5499800034911165E-3</v>
      </c>
      <c r="K84" s="4">
        <f t="shared" si="24"/>
        <v>-1.5413970634218109E-2</v>
      </c>
      <c r="L84" s="4">
        <f t="shared" si="25"/>
        <v>1.5414192703973109E-3</v>
      </c>
      <c r="M84" s="12">
        <f>EXP(-3*B84)+EXP(-0.1*B84)</f>
        <v>0.15413907495195744</v>
      </c>
      <c r="N84" s="1">
        <f t="shared" si="13"/>
        <v>5.749517583697461E-7</v>
      </c>
    </row>
    <row r="85" spans="1:14" ht="15.75" x14ac:dyDescent="0.25">
      <c r="A85" s="1">
        <f t="shared" si="14"/>
        <v>0.1104</v>
      </c>
      <c r="B85" s="4">
        <f t="shared" si="15"/>
        <v>18.809399999999965</v>
      </c>
      <c r="C85" s="11">
        <f t="shared" si="16"/>
        <v>0.15244730639510884</v>
      </c>
      <c r="D85" s="2">
        <f t="shared" si="17"/>
        <v>-1.5244735981319854E-2</v>
      </c>
      <c r="E85" s="2">
        <f t="shared" si="18"/>
        <v>-1.5413972429253386E-2</v>
      </c>
      <c r="F85" s="2">
        <f t="shared" si="19"/>
        <v>1.5414195595707531E-3</v>
      </c>
      <c r="G85" s="4">
        <f t="shared" si="20"/>
        <v>-1.5328886069565081E-2</v>
      </c>
      <c r="H85" s="4">
        <f t="shared" si="21"/>
        <v>1.5329072279654452E-3</v>
      </c>
      <c r="I85" s="4">
        <f t="shared" si="22"/>
        <v>-1.5329355950269694E-2</v>
      </c>
      <c r="J85" s="4">
        <f t="shared" si="23"/>
        <v>1.5329548280333116E-3</v>
      </c>
      <c r="K85" s="4">
        <f t="shared" si="24"/>
        <v>-1.5244734216238509E-2</v>
      </c>
      <c r="L85" s="4">
        <f t="shared" si="25"/>
        <v>1.5244893682975699E-3</v>
      </c>
      <c r="M85" s="12">
        <f>EXP(-3*B85)+EXP(-0.1*B85)</f>
        <v>0.15244673845066348</v>
      </c>
      <c r="N85" s="1">
        <f t="shared" si="13"/>
        <v>5.6794444536212296E-7</v>
      </c>
    </row>
    <row r="86" spans="1:14" ht="15.75" x14ac:dyDescent="0.25">
      <c r="A86" s="1">
        <f t="shared" si="14"/>
        <v>0.1104</v>
      </c>
      <c r="B86" s="4">
        <f t="shared" si="15"/>
        <v>18.919799999999963</v>
      </c>
      <c r="C86" s="11">
        <f t="shared" si="16"/>
        <v>0.15077354380046626</v>
      </c>
      <c r="D86" s="2">
        <f t="shared" si="17"/>
        <v>-1.5077358215962268E-2</v>
      </c>
      <c r="E86" s="2">
        <f t="shared" si="18"/>
        <v>-1.5244735981319854E-2</v>
      </c>
      <c r="F86" s="2">
        <f t="shared" si="19"/>
        <v>1.5244896235588959E-3</v>
      </c>
      <c r="G86" s="4">
        <f t="shared" si="20"/>
        <v>-1.5160584154099403E-2</v>
      </c>
      <c r="H86" s="4">
        <f t="shared" si="21"/>
        <v>1.5160717870261603E-3</v>
      </c>
      <c r="I86" s="4">
        <f t="shared" si="22"/>
        <v>-1.5161048818676011E-2</v>
      </c>
      <c r="J86" s="4">
        <f t="shared" si="23"/>
        <v>1.5161186929548709E-3</v>
      </c>
      <c r="K86" s="4">
        <f t="shared" si="24"/>
        <v>-1.5077356477617637E-2</v>
      </c>
      <c r="L86" s="4">
        <f t="shared" si="25"/>
        <v>1.5077470989565758E-3</v>
      </c>
      <c r="M86" s="12">
        <f>EXP(-3*B86)+EXP(-0.1*B86)</f>
        <v>0.15077298259048533</v>
      </c>
      <c r="N86" s="1">
        <f t="shared" si="13"/>
        <v>5.6120998093156516E-7</v>
      </c>
    </row>
    <row r="87" spans="1:14" ht="15.75" x14ac:dyDescent="0.25">
      <c r="A87" s="1">
        <f t="shared" si="14"/>
        <v>0.1104</v>
      </c>
      <c r="B87" s="4">
        <f t="shared" si="15"/>
        <v>19.030199999999962</v>
      </c>
      <c r="C87" s="11">
        <f t="shared" si="16"/>
        <v>0.1491181580594482</v>
      </c>
      <c r="D87" s="2">
        <f t="shared" si="17"/>
        <v>-1.4911818560488999E-2</v>
      </c>
      <c r="E87" s="2">
        <f t="shared" si="18"/>
        <v>-1.5077358215962268E-2</v>
      </c>
      <c r="F87" s="2">
        <f t="shared" si="19"/>
        <v>1.5077473293431537E-3</v>
      </c>
      <c r="G87" s="4">
        <f t="shared" si="20"/>
        <v>-1.4994130563382526E-2</v>
      </c>
      <c r="H87" s="4">
        <f t="shared" si="21"/>
        <v>1.4994226584022913E-3</v>
      </c>
      <c r="I87" s="4">
        <f t="shared" si="22"/>
        <v>-1.4994590085218461E-2</v>
      </c>
      <c r="J87" s="4">
        <f t="shared" si="23"/>
        <v>1.4994689261669664E-3</v>
      </c>
      <c r="K87" s="4">
        <f t="shared" si="24"/>
        <v>-1.4911816846513435E-2</v>
      </c>
      <c r="L87" s="4">
        <f t="shared" si="25"/>
        <v>1.4911899076742105E-3</v>
      </c>
      <c r="M87" s="12">
        <f>EXP(-3*B87)+EXP(-0.1*B87)</f>
        <v>0.14911760336930882</v>
      </c>
      <c r="N87" s="1">
        <f t="shared" si="13"/>
        <v>5.5469013937603506E-7</v>
      </c>
    </row>
    <row r="88" spans="1:14" ht="15.75" x14ac:dyDescent="0.25">
      <c r="A88" s="1">
        <f t="shared" si="14"/>
        <v>0.1104</v>
      </c>
      <c r="B88" s="4">
        <f t="shared" si="15"/>
        <v>19.14059999999996</v>
      </c>
      <c r="C88" s="11">
        <f t="shared" si="16"/>
        <v>0.14748094736772069</v>
      </c>
      <c r="D88" s="2">
        <f t="shared" si="17"/>
        <v>-1.4748096714790968E-2</v>
      </c>
      <c r="E88" s="2">
        <f t="shared" si="18"/>
        <v>-1.4911818560488999E-2</v>
      </c>
      <c r="F88" s="2">
        <f t="shared" si="19"/>
        <v>1.4911901196814417E-3</v>
      </c>
      <c r="G88" s="4">
        <f t="shared" si="20"/>
        <v>-1.4829504865882583E-2</v>
      </c>
      <c r="H88" s="4">
        <f t="shared" si="21"/>
        <v>1.482957381763246E-3</v>
      </c>
      <c r="I88" s="4">
        <f t="shared" si="22"/>
        <v>-1.4829959313015667E-2</v>
      </c>
      <c r="J88" s="4">
        <f t="shared" si="23"/>
        <v>1.4830030530931237E-3</v>
      </c>
      <c r="K88" s="4">
        <f t="shared" si="24"/>
        <v>-1.4748095023427518E-2</v>
      </c>
      <c r="L88" s="4">
        <f t="shared" si="25"/>
        <v>1.4748154072379283E-3</v>
      </c>
      <c r="M88" s="12">
        <f>EXP(-3*B88)+EXP(-0.1*B88)</f>
        <v>0.14748039902481658</v>
      </c>
      <c r="N88" s="1">
        <f t="shared" si="13"/>
        <v>5.4834290411087672E-7</v>
      </c>
    </row>
    <row r="89" spans="1:14" ht="15.75" x14ac:dyDescent="0.25">
      <c r="A89" s="1">
        <f t="shared" si="14"/>
        <v>0.1104</v>
      </c>
      <c r="B89" s="4">
        <f t="shared" si="15"/>
        <v>19.250999999999959</v>
      </c>
      <c r="C89" s="11">
        <f t="shared" si="16"/>
        <v>0.14586171214779711</v>
      </c>
      <c r="D89" s="2">
        <f t="shared" si="17"/>
        <v>-1.4586172635181242E-2</v>
      </c>
      <c r="E89" s="2">
        <f t="shared" si="18"/>
        <v>-1.4748096714790968E-2</v>
      </c>
      <c r="F89" s="2">
        <f t="shared" si="19"/>
        <v>1.4748156055357994E-3</v>
      </c>
      <c r="G89" s="4">
        <f t="shared" si="20"/>
        <v>-1.4666686893365392E-2</v>
      </c>
      <c r="H89" s="4">
        <f t="shared" si="21"/>
        <v>1.4666736407134562E-3</v>
      </c>
      <c r="I89" s="4">
        <f t="shared" si="22"/>
        <v>-1.4667136329823586E-2</v>
      </c>
      <c r="J89" s="4">
        <f t="shared" si="23"/>
        <v>1.4667187470910406E-3</v>
      </c>
      <c r="K89" s="4">
        <f t="shared" si="24"/>
        <v>-1.4586170965112118E-2</v>
      </c>
      <c r="L89" s="4">
        <f t="shared" si="25"/>
        <v>1.458621336775115E-3</v>
      </c>
      <c r="M89" s="12">
        <f>EXP(-3*B89)+EXP(-0.1*B89)</f>
        <v>0.14586117000989682</v>
      </c>
      <c r="N89" s="1">
        <f t="shared" si="13"/>
        <v>5.4213790029455922E-7</v>
      </c>
    </row>
    <row r="90" spans="1:14" ht="15.75" x14ac:dyDescent="0.25">
      <c r="A90" s="1">
        <f t="shared" si="14"/>
        <v>0.1104</v>
      </c>
      <c r="B90" s="4">
        <f t="shared" si="15"/>
        <v>19.361399999999957</v>
      </c>
      <c r="C90" s="11">
        <f t="shared" si="16"/>
        <v>0.14426025502143722</v>
      </c>
      <c r="D90" s="2">
        <f t="shared" si="17"/>
        <v>-1.4426026522124121E-2</v>
      </c>
      <c r="E90" s="2">
        <f t="shared" si="18"/>
        <v>-1.4586172635181242E-2</v>
      </c>
      <c r="F90" s="2">
        <f t="shared" si="19"/>
        <v>1.4586215247227238E-3</v>
      </c>
      <c r="G90" s="4">
        <f t="shared" si="20"/>
        <v>-1.4505656727016548E-2</v>
      </c>
      <c r="H90" s="4">
        <f t="shared" si="21"/>
        <v>1.4505692282507643E-3</v>
      </c>
      <c r="I90" s="4">
        <f t="shared" si="22"/>
        <v>-1.45061012137818E-2</v>
      </c>
      <c r="J90" s="4">
        <f t="shared" si="23"/>
        <v>1.4506137937838406E-3</v>
      </c>
      <c r="K90" s="4">
        <f t="shared" si="24"/>
        <v>-1.4426024872347506E-2</v>
      </c>
      <c r="L90" s="4">
        <f t="shared" si="25"/>
        <v>1.4426055321385897E-3</v>
      </c>
      <c r="M90" s="12">
        <f>EXP(-3*B90)+EXP(-0.1*B90)</f>
        <v>0.14425971896832199</v>
      </c>
      <c r="N90" s="1">
        <f t="shared" si="13"/>
        <v>5.3605311522986199E-7</v>
      </c>
    </row>
    <row r="91" spans="1:14" ht="15.75" x14ac:dyDescent="0.25">
      <c r="A91" s="1">
        <f t="shared" si="14"/>
        <v>0.1104</v>
      </c>
      <c r="B91" s="4">
        <f t="shared" si="15"/>
        <v>19.471799999999956</v>
      </c>
      <c r="C91" s="11">
        <f t="shared" si="16"/>
        <v>0.14267638078323752</v>
      </c>
      <c r="D91" s="2">
        <f t="shared" si="17"/>
        <v>-1.426763881076454E-2</v>
      </c>
      <c r="E91" s="2">
        <f t="shared" si="18"/>
        <v>-1.4426026522124121E-2</v>
      </c>
      <c r="F91" s="2">
        <f t="shared" si="19"/>
        <v>1.4426057121536134E-3</v>
      </c>
      <c r="G91" s="4">
        <f t="shared" si="20"/>
        <v>-1.4346394686813242E-2</v>
      </c>
      <c r="H91" s="4">
        <f t="shared" si="21"/>
        <v>1.4346420218962555E-3</v>
      </c>
      <c r="I91" s="4">
        <f t="shared" si="22"/>
        <v>-1.4346834282515448E-2</v>
      </c>
      <c r="J91" s="4">
        <f t="shared" si="23"/>
        <v>1.4346860653803584E-3</v>
      </c>
      <c r="K91" s="4">
        <f t="shared" si="24"/>
        <v>-1.4267637180506131E-2</v>
      </c>
      <c r="L91" s="4">
        <f t="shared" si="25"/>
        <v>1.4267659045747588E-3</v>
      </c>
      <c r="M91" s="12">
        <f>EXP(-3*B91)+EXP(-0.1*B91)</f>
        <v>0.14267585071069425</v>
      </c>
      <c r="N91" s="1">
        <f t="shared" si="13"/>
        <v>5.3007254327552822E-7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A6E11-1524-43B4-96ED-9EDF0BB83CCB}">
  <sheetPr>
    <outlinePr summaryBelow="0"/>
  </sheetPr>
  <dimension ref="A1:N91"/>
  <sheetViews>
    <sheetView tabSelected="1" workbookViewId="0">
      <selection activeCell="F18" sqref="F18"/>
    </sheetView>
  </sheetViews>
  <sheetFormatPr defaultRowHeight="15" x14ac:dyDescent="0.25"/>
  <cols>
    <col min="1" max="1" width="7.85546875" style="1" bestFit="1" customWidth="1"/>
    <col min="2" max="2" width="13.7109375" style="1" bestFit="1" customWidth="1"/>
    <col min="3" max="4" width="14.42578125" style="3" bestFit="1" customWidth="1"/>
    <col min="5" max="5" width="13.85546875" style="3" bestFit="1" customWidth="1"/>
    <col min="6" max="6" width="14.42578125" style="3" bestFit="1" customWidth="1"/>
    <col min="7" max="7" width="13.7109375" style="3" customWidth="1"/>
    <col min="8" max="8" width="14.42578125" style="1" bestFit="1" customWidth="1"/>
    <col min="9" max="9" width="13.7109375" style="1" bestFit="1" customWidth="1"/>
    <col min="10" max="10" width="14.42578125" style="1" bestFit="1" customWidth="1"/>
    <col min="11" max="11" width="13.7109375" style="1" bestFit="1" customWidth="1"/>
    <col min="12" max="12" width="12" style="1" bestFit="1" customWidth="1"/>
    <col min="13" max="13" width="12.7109375" style="1" bestFit="1" customWidth="1"/>
    <col min="14" max="14" width="11.140625" style="1" customWidth="1"/>
    <col min="15" max="16384" width="9.140625" style="1"/>
  </cols>
  <sheetData>
    <row r="1" spans="1:14" ht="26.25" x14ac:dyDescent="0.4">
      <c r="A1" s="4"/>
      <c r="B1" s="4"/>
      <c r="C1" s="6" t="s">
        <v>0</v>
      </c>
      <c r="D1" s="2">
        <v>0.13800000000000001</v>
      </c>
      <c r="E1" s="8" t="s">
        <v>3</v>
      </c>
      <c r="F1" s="9" t="s">
        <v>19</v>
      </c>
      <c r="G1" s="9">
        <v>0.01</v>
      </c>
      <c r="H1" s="4"/>
      <c r="I1" s="4"/>
      <c r="J1" s="4"/>
      <c r="K1" s="4"/>
    </row>
    <row r="2" spans="1:14" ht="20.25" x14ac:dyDescent="0.35">
      <c r="A2" s="4"/>
      <c r="B2" s="4"/>
      <c r="C2" s="5"/>
      <c r="D2" s="4"/>
      <c r="E2" s="10" t="s">
        <v>15</v>
      </c>
      <c r="F2" s="10" t="s">
        <v>16</v>
      </c>
      <c r="G2" s="4"/>
      <c r="H2" s="4"/>
      <c r="I2" s="4"/>
      <c r="J2" s="4"/>
      <c r="K2" s="4"/>
    </row>
    <row r="3" spans="1:14" s="7" customFormat="1" ht="30.75" x14ac:dyDescent="0.55000000000000004">
      <c r="A3" s="6" t="s">
        <v>1</v>
      </c>
      <c r="B3" s="6" t="s">
        <v>2</v>
      </c>
      <c r="C3" s="6" t="s">
        <v>3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/>
    </row>
    <row r="4" spans="1:14" ht="15.75" x14ac:dyDescent="0.25">
      <c r="A4" s="4">
        <v>0</v>
      </c>
      <c r="B4" s="11">
        <v>2</v>
      </c>
      <c r="C4" s="2">
        <v>-3.1</v>
      </c>
      <c r="D4" s="2"/>
      <c r="E4" s="2"/>
      <c r="F4" s="4"/>
      <c r="G4" s="4"/>
      <c r="H4" s="4"/>
      <c r="I4" s="4"/>
      <c r="J4" s="4"/>
      <c r="K4" s="4"/>
      <c r="L4" s="12">
        <f>EXP(-3*A4)+EXP(-0.1*A4)</f>
        <v>2</v>
      </c>
      <c r="M4" s="1">
        <f>-L4+B4</f>
        <v>0</v>
      </c>
    </row>
    <row r="5" spans="1:14" ht="15.75" x14ac:dyDescent="0.25">
      <c r="A5" s="4">
        <f>A4+$D$1</f>
        <v>0.13800000000000001</v>
      </c>
      <c r="B5" s="11">
        <f>B4+($D$1/6)*(D5+2*F5+2*H5+J5)</f>
        <v>1.5722017686165821</v>
      </c>
      <c r="C5" s="2">
        <f>C4+($D$1/6)*(E5+2*G5+2*I5+K5)</f>
        <v>-3.0999753518117084</v>
      </c>
      <c r="D5" s="2">
        <f>C4</f>
        <v>-3.1</v>
      </c>
      <c r="E5" s="2">
        <f>B4*$G$1^2</f>
        <v>2.0000000000000001E-4</v>
      </c>
      <c r="F5" s="4">
        <f>C4+$D$1*(0.5*E5)</f>
        <v>-3.0999862</v>
      </c>
      <c r="G5" s="4">
        <f>(B4+$D$1*(0.5*D5))*($G$1^2)</f>
        <v>1.7861E-4</v>
      </c>
      <c r="H5" s="4">
        <f>C4+$D$1*(0.5*G5)</f>
        <v>-3.09998767591</v>
      </c>
      <c r="I5" s="4">
        <f>(B4+$D$1*(0.5*F5))*($G$1^2)</f>
        <v>1.7861009522000002E-4</v>
      </c>
      <c r="J5" s="4">
        <f>C4+$D$1*I5</f>
        <v>-3.0999753518068598</v>
      </c>
      <c r="K5" s="4">
        <f>(B4+$D$1*H5)*($G$1^2)</f>
        <v>1.5722017007244201E-4</v>
      </c>
      <c r="L5" s="12">
        <f>EXP(-3*A5)+EXP(-0.1*A5)</f>
        <v>1.6472957347608927</v>
      </c>
      <c r="M5" s="1">
        <f t="shared" ref="M5:M68" si="0">-L5+B5</f>
        <v>-7.5093966144310631E-2</v>
      </c>
    </row>
    <row r="6" spans="1:14" ht="15.75" x14ac:dyDescent="0.25">
      <c r="A6" s="4">
        <f t="shared" ref="A6:A69" si="1">A5+$D$1</f>
        <v>0.27600000000000002</v>
      </c>
      <c r="B6" s="11">
        <f t="shared" ref="B6:B69" si="2">B5+($D$1/6)*(D6+2*F6+2*H6+J6)</f>
        <v>1.1444065313346876</v>
      </c>
      <c r="C6" s="2">
        <f t="shared" ref="C6:C69" si="3">C5+($D$1/6)*(E6+2*G6+2*I6+K6)</f>
        <v>-3.0999566072174134</v>
      </c>
      <c r="D6" s="2">
        <f t="shared" ref="D6:D69" si="4">C5</f>
        <v>-3.0999753518117084</v>
      </c>
      <c r="E6" s="2">
        <f t="shared" ref="E6:E69" si="5">B5*$G$1^2</f>
        <v>1.5722017686165823E-4</v>
      </c>
      <c r="F6" s="4">
        <f t="shared" ref="F6:F69" si="6">C5+$D$1*(0.5*E6)</f>
        <v>-3.0999645036195047</v>
      </c>
      <c r="G6" s="4">
        <f t="shared" ref="G6:G69" si="7">(B5+$D$1*(0.5*D6))*($G$1^2)</f>
        <v>1.3583034693415743E-4</v>
      </c>
      <c r="H6" s="4">
        <f t="shared" ref="H6:H69" si="8">C5+$D$1*(0.5*G6)</f>
        <v>-3.0999659795177701</v>
      </c>
      <c r="I6" s="4">
        <f t="shared" ref="I6:I69" si="9">(B5+$D$1*(0.5*F6))*($G$1^2)</f>
        <v>1.3583042178668363E-4</v>
      </c>
      <c r="J6" s="4">
        <f t="shared" ref="J6:J69" si="10">C5+$D$1*I6</f>
        <v>-3.0999566072135019</v>
      </c>
      <c r="K6" s="4">
        <f t="shared" ref="K6:K69" si="11">(B5+$D$1*H6)*($G$1^2)</f>
        <v>1.1444064634431297E-4</v>
      </c>
      <c r="L6" s="12">
        <f>EXP(-3*A6)+EXP(-0.1*A6)</f>
        <v>1.4096996575238512</v>
      </c>
      <c r="M6" s="1">
        <f t="shared" si="0"/>
        <v>-0.26529312618916356</v>
      </c>
    </row>
    <row r="7" spans="1:14" ht="15.75" x14ac:dyDescent="0.25">
      <c r="A7" s="4">
        <f t="shared" si="1"/>
        <v>0.41400000000000003</v>
      </c>
      <c r="B7" s="11">
        <f t="shared" si="2"/>
        <v>0.71661347346093729</v>
      </c>
      <c r="C7" s="2">
        <f t="shared" si="3"/>
        <v>-3.099943766181418</v>
      </c>
      <c r="D7" s="2">
        <f t="shared" si="4"/>
        <v>-3.0999566072174134</v>
      </c>
      <c r="E7" s="2">
        <f t="shared" si="5"/>
        <v>1.1444065313346877E-4</v>
      </c>
      <c r="F7" s="4">
        <f t="shared" si="6"/>
        <v>-3.0999487108123471</v>
      </c>
      <c r="G7" s="4">
        <f t="shared" si="7"/>
        <v>9.3050952543668615E-5</v>
      </c>
      <c r="H7" s="4">
        <f t="shared" si="8"/>
        <v>-3.0999501867016881</v>
      </c>
      <c r="I7" s="4">
        <f t="shared" si="9"/>
        <v>9.3051007028863562E-5</v>
      </c>
      <c r="J7" s="4">
        <f t="shared" si="10"/>
        <v>-3.0999437661784435</v>
      </c>
      <c r="K7" s="4">
        <f t="shared" si="11"/>
        <v>7.1661340556985461E-5</v>
      </c>
      <c r="L7" s="12">
        <f>EXP(-3*A7)+EXP(-0.1*A7)</f>
        <v>1.2482513029578688</v>
      </c>
      <c r="M7" s="1">
        <f t="shared" si="0"/>
        <v>-0.5316378294969315</v>
      </c>
    </row>
    <row r="8" spans="1:14" ht="15.75" x14ac:dyDescent="0.25">
      <c r="A8" s="4">
        <f t="shared" si="1"/>
        <v>0.55200000000000005</v>
      </c>
      <c r="B8" s="11">
        <f t="shared" si="2"/>
        <v>0.28882178030610245</v>
      </c>
      <c r="C8" s="2">
        <f t="shared" si="3"/>
        <v>-3.0999368286792679</v>
      </c>
      <c r="D8" s="2">
        <f t="shared" si="4"/>
        <v>-3.099943766181418</v>
      </c>
      <c r="E8" s="2">
        <f t="shared" si="5"/>
        <v>7.1661347346093732E-5</v>
      </c>
      <c r="F8" s="4">
        <f t="shared" si="6"/>
        <v>-3.0999388215484509</v>
      </c>
      <c r="G8" s="4">
        <f t="shared" si="7"/>
        <v>5.0271735359441939E-5</v>
      </c>
      <c r="H8" s="4">
        <f t="shared" si="8"/>
        <v>-3.0999402974316781</v>
      </c>
      <c r="I8" s="4">
        <f t="shared" si="9"/>
        <v>5.0271769477409416E-5</v>
      </c>
      <c r="J8" s="4">
        <f t="shared" si="10"/>
        <v>-3.09993682867723</v>
      </c>
      <c r="K8" s="4">
        <f t="shared" si="11"/>
        <v>2.8882171241536571E-5</v>
      </c>
      <c r="L8" s="12">
        <f>EXP(-3*A8)+EXP(-0.1*A8)</f>
        <v>1.1371969290162804</v>
      </c>
      <c r="M8" s="1">
        <f t="shared" si="0"/>
        <v>-0.84837514871017805</v>
      </c>
    </row>
    <row r="9" spans="1:14" ht="15.75" x14ac:dyDescent="0.25">
      <c r="A9" s="4">
        <f t="shared" si="1"/>
        <v>0.69000000000000006</v>
      </c>
      <c r="B9" s="11">
        <f t="shared" si="2"/>
        <v>-0.13896936281644678</v>
      </c>
      <c r="C9" s="2">
        <f t="shared" si="3"/>
        <v>-3.0999357946977515</v>
      </c>
      <c r="D9" s="2">
        <f t="shared" si="4"/>
        <v>-3.0999368286792679</v>
      </c>
      <c r="E9" s="2">
        <f t="shared" si="5"/>
        <v>2.8882178030610245E-5</v>
      </c>
      <c r="F9" s="4">
        <f t="shared" si="6"/>
        <v>-3.099934835808984</v>
      </c>
      <c r="G9" s="4">
        <f t="shared" si="7"/>
        <v>7.4926139127232955E-6</v>
      </c>
      <c r="H9" s="4">
        <f t="shared" si="8"/>
        <v>-3.099936311688908</v>
      </c>
      <c r="I9" s="4">
        <f t="shared" si="9"/>
        <v>7.4926276635282539E-6</v>
      </c>
      <c r="J9" s="4">
        <f t="shared" si="10"/>
        <v>-3.0999357946966501</v>
      </c>
      <c r="K9" s="4">
        <f t="shared" si="11"/>
        <v>-1.3896943070696688E-5</v>
      </c>
      <c r="L9" s="12">
        <f>EXP(-3*A9)+EXP(-0.1*A9)</f>
        <v>1.0595124617832408</v>
      </c>
      <c r="M9" s="1">
        <f t="shared" si="0"/>
        <v>-1.1984818245996876</v>
      </c>
    </row>
    <row r="10" spans="1:14" ht="15.75" x14ac:dyDescent="0.25">
      <c r="A10" s="4">
        <f t="shared" si="1"/>
        <v>0.82800000000000007</v>
      </c>
      <c r="B10" s="11">
        <f t="shared" si="2"/>
        <v>-0.56676077059229257</v>
      </c>
      <c r="C10" s="2">
        <f t="shared" si="3"/>
        <v>-3.0999406642348992</v>
      </c>
      <c r="D10" s="2">
        <f t="shared" si="4"/>
        <v>-3.0999357946977515</v>
      </c>
      <c r="E10" s="2">
        <f t="shared" si="5"/>
        <v>-1.389693628164468E-5</v>
      </c>
      <c r="F10" s="4">
        <f t="shared" si="6"/>
        <v>-3.0999367535863551</v>
      </c>
      <c r="G10" s="4">
        <f t="shared" si="7"/>
        <v>-3.528649326505917E-5</v>
      </c>
      <c r="H10" s="4">
        <f t="shared" si="8"/>
        <v>-3.0999382294657867</v>
      </c>
      <c r="I10" s="4">
        <f t="shared" si="9"/>
        <v>-3.5286499881390534E-5</v>
      </c>
      <c r="J10" s="4">
        <f t="shared" si="10"/>
        <v>-3.0999406642347349</v>
      </c>
      <c r="K10" s="4">
        <f t="shared" si="11"/>
        <v>-5.6676083848272541E-5</v>
      </c>
      <c r="L10" s="12">
        <f>EXP(-3*A10)+EXP(-0.1*A10)</f>
        <v>1.0039441576010821</v>
      </c>
      <c r="M10" s="1">
        <f t="shared" si="0"/>
        <v>-1.5707049281933747</v>
      </c>
    </row>
    <row r="11" spans="1:14" ht="15.75" x14ac:dyDescent="0.25">
      <c r="A11" s="4">
        <f t="shared" si="1"/>
        <v>0.96600000000000008</v>
      </c>
      <c r="B11" s="11">
        <f t="shared" si="2"/>
        <v>-0.99455325770752112</v>
      </c>
      <c r="C11" s="2">
        <f t="shared" si="3"/>
        <v>-3.099951437299985</v>
      </c>
      <c r="D11" s="2">
        <f t="shared" si="4"/>
        <v>-3.0999406642348992</v>
      </c>
      <c r="E11" s="2">
        <f t="shared" si="5"/>
        <v>-5.6676077059229261E-5</v>
      </c>
      <c r="F11" s="4">
        <f t="shared" si="6"/>
        <v>-3.0999445748842165</v>
      </c>
      <c r="G11" s="4">
        <f t="shared" si="7"/>
        <v>-7.8065667642450066E-5</v>
      </c>
      <c r="H11" s="4">
        <f t="shared" si="8"/>
        <v>-3.0999460507659666</v>
      </c>
      <c r="I11" s="4">
        <f t="shared" si="9"/>
        <v>-7.8065694625930362E-5</v>
      </c>
      <c r="J11" s="4">
        <f t="shared" si="10"/>
        <v>-3.0999514373007577</v>
      </c>
      <c r="K11" s="4">
        <f t="shared" si="11"/>
        <v>-9.9455332559799606E-5</v>
      </c>
      <c r="L11" s="12">
        <f>EXP(-3*A11)+EXP(-0.1*A11)</f>
        <v>0.96305247776624925</v>
      </c>
      <c r="M11" s="1">
        <f t="shared" si="0"/>
        <v>-1.9576057354737704</v>
      </c>
    </row>
    <row r="12" spans="1:14" ht="15.75" x14ac:dyDescent="0.25">
      <c r="A12" s="4">
        <f t="shared" si="1"/>
        <v>1.1040000000000001</v>
      </c>
      <c r="B12" s="11">
        <f t="shared" si="2"/>
        <v>-1.4223476388502743</v>
      </c>
      <c r="C12" s="2">
        <f t="shared" si="3"/>
        <v>-3.0999681139135249</v>
      </c>
      <c r="D12" s="2">
        <f t="shared" si="4"/>
        <v>-3.099951437299985</v>
      </c>
      <c r="E12" s="2">
        <f t="shared" si="5"/>
        <v>-9.9455325770752119E-5</v>
      </c>
      <c r="F12" s="4">
        <f t="shared" si="6"/>
        <v>-3.0999582997174633</v>
      </c>
      <c r="G12" s="4">
        <f t="shared" si="7"/>
        <v>-1.2084499068812203E-4</v>
      </c>
      <c r="H12" s="4">
        <f t="shared" si="8"/>
        <v>-3.0999597756043427</v>
      </c>
      <c r="I12" s="4">
        <f t="shared" si="9"/>
        <v>-1.208450380388026E-4</v>
      </c>
      <c r="J12" s="4">
        <f t="shared" si="10"/>
        <v>-3.0999681139152342</v>
      </c>
      <c r="K12" s="4">
        <f t="shared" si="11"/>
        <v>-1.4223477067409204E-4</v>
      </c>
      <c r="L12" s="12">
        <f>EXP(-3*A12)+EXP(-0.1*A12)</f>
        <v>0.93191908768950238</v>
      </c>
      <c r="M12" s="1">
        <f t="shared" si="0"/>
        <v>-2.3542667265397768</v>
      </c>
    </row>
    <row r="13" spans="1:14" ht="15.75" x14ac:dyDescent="0.25">
      <c r="A13" s="4">
        <f t="shared" si="1"/>
        <v>1.242</v>
      </c>
      <c r="B13" s="11">
        <f t="shared" si="2"/>
        <v>-1.8501447287123007</v>
      </c>
      <c r="C13" s="2">
        <f t="shared" si="3"/>
        <v>-3.0999906941072775</v>
      </c>
      <c r="D13" s="2">
        <f t="shared" si="4"/>
        <v>-3.0999681139135249</v>
      </c>
      <c r="E13" s="2">
        <f t="shared" si="5"/>
        <v>-1.4223476388502742E-4</v>
      </c>
      <c r="F13" s="4">
        <f t="shared" si="6"/>
        <v>-3.0999779281122328</v>
      </c>
      <c r="G13" s="4">
        <f t="shared" si="7"/>
        <v>-1.6362454387103078E-4</v>
      </c>
      <c r="H13" s="4">
        <f t="shared" si="8"/>
        <v>-3.0999794040070521</v>
      </c>
      <c r="I13" s="4">
        <f t="shared" si="9"/>
        <v>-1.6362461158900184E-4</v>
      </c>
      <c r="J13" s="4">
        <f t="shared" si="10"/>
        <v>-3.0999906941099242</v>
      </c>
      <c r="K13" s="4">
        <f t="shared" si="11"/>
        <v>-1.8501447966032478E-4</v>
      </c>
      <c r="L13" s="12">
        <f>EXP(-3*A13)+EXP(-0.1*A13)</f>
        <v>0.90729218195991579</v>
      </c>
      <c r="M13" s="1">
        <f t="shared" si="0"/>
        <v>-2.7574369106722165</v>
      </c>
    </row>
    <row r="14" spans="1:14" ht="15.75" x14ac:dyDescent="0.25">
      <c r="A14" s="4">
        <f t="shared" si="1"/>
        <v>1.38</v>
      </c>
      <c r="B14" s="11">
        <f t="shared" si="2"/>
        <v>-2.2779453419905078</v>
      </c>
      <c r="C14" s="2">
        <f t="shared" si="3"/>
        <v>-3.1000191779242448</v>
      </c>
      <c r="D14" s="2">
        <f t="shared" si="4"/>
        <v>-3.0999906941072775</v>
      </c>
      <c r="E14" s="2">
        <f t="shared" si="5"/>
        <v>-1.8501447287123008E-4</v>
      </c>
      <c r="F14" s="4">
        <f t="shared" si="6"/>
        <v>-3.1000034601059054</v>
      </c>
      <c r="G14" s="4">
        <f t="shared" si="7"/>
        <v>-2.0640440866057032E-4</v>
      </c>
      <c r="H14" s="4">
        <f t="shared" si="8"/>
        <v>-3.1000049360114752</v>
      </c>
      <c r="I14" s="4">
        <f t="shared" si="9"/>
        <v>-2.0640449674596086E-4</v>
      </c>
      <c r="J14" s="4">
        <f t="shared" si="10"/>
        <v>-3.1000191779278286</v>
      </c>
      <c r="K14" s="4">
        <f t="shared" si="11"/>
        <v>-2.2779454098818843E-4</v>
      </c>
      <c r="L14" s="12">
        <f>EXP(-3*A14)+EXP(-0.1*A14)</f>
        <v>0.88702154325031002</v>
      </c>
      <c r="M14" s="1">
        <f t="shared" si="0"/>
        <v>-3.1649668852408177</v>
      </c>
    </row>
    <row r="15" spans="1:14" ht="15.75" x14ac:dyDescent="0.25">
      <c r="A15" s="4">
        <f t="shared" si="1"/>
        <v>1.5179999999999998</v>
      </c>
      <c r="B15" s="11">
        <f t="shared" si="2"/>
        <v>-2.7057502933885127</v>
      </c>
      <c r="C15" s="2">
        <f t="shared" si="3"/>
        <v>-3.1000535654186714</v>
      </c>
      <c r="D15" s="2">
        <f t="shared" si="4"/>
        <v>-3.1000191779242448</v>
      </c>
      <c r="E15" s="2">
        <f t="shared" si="5"/>
        <v>-2.2779453419905079E-4</v>
      </c>
      <c r="F15" s="4">
        <f t="shared" si="6"/>
        <v>-3.1000348957471044</v>
      </c>
      <c r="G15" s="4">
        <f t="shared" si="7"/>
        <v>-2.4918466652672808E-4</v>
      </c>
      <c r="H15" s="4">
        <f t="shared" si="8"/>
        <v>-3.1000363716662349</v>
      </c>
      <c r="I15" s="4">
        <f t="shared" si="9"/>
        <v>-2.4918477497970585E-4</v>
      </c>
      <c r="J15" s="4">
        <f t="shared" si="10"/>
        <v>-3.1000535654231918</v>
      </c>
      <c r="K15" s="4">
        <f t="shared" si="11"/>
        <v>-2.7057503612804484E-4</v>
      </c>
      <c r="L15" s="12">
        <f>EXP(-3*A15)+EXP(-0.1*A15)</f>
        <v>0.86968511556953088</v>
      </c>
      <c r="M15" s="1">
        <f t="shared" si="0"/>
        <v>-3.5754354089580436</v>
      </c>
    </row>
    <row r="16" spans="1:14" ht="15.75" x14ac:dyDescent="0.25">
      <c r="A16" s="4">
        <f t="shared" si="1"/>
        <v>1.6559999999999997</v>
      </c>
      <c r="B16" s="11">
        <f t="shared" si="2"/>
        <v>-3.133560397618194</v>
      </c>
      <c r="C16" s="2">
        <f t="shared" si="3"/>
        <v>-3.100093856656045</v>
      </c>
      <c r="D16" s="2">
        <f t="shared" si="4"/>
        <v>-3.1000535654186714</v>
      </c>
      <c r="E16" s="2">
        <f t="shared" si="5"/>
        <v>-2.7057502933885129E-4</v>
      </c>
      <c r="F16" s="4">
        <f t="shared" si="6"/>
        <v>-3.1000722350956957</v>
      </c>
      <c r="G16" s="4">
        <f t="shared" si="7"/>
        <v>-2.9196539894024015E-4</v>
      </c>
      <c r="H16" s="4">
        <f t="shared" si="8"/>
        <v>-3.1000737110311984</v>
      </c>
      <c r="I16" s="4">
        <f t="shared" si="9"/>
        <v>-2.9196552776101158E-4</v>
      </c>
      <c r="J16" s="4">
        <f t="shared" si="10"/>
        <v>-3.1000938566615024</v>
      </c>
      <c r="K16" s="4">
        <f t="shared" si="11"/>
        <v>-3.1335604655108182E-4</v>
      </c>
      <c r="L16" s="12">
        <f>EXP(-3*A16)+EXP(-0.1*A16)</f>
        <v>0.85434216868218416</v>
      </c>
      <c r="M16" s="1">
        <f t="shared" si="0"/>
        <v>-3.9879025663003782</v>
      </c>
    </row>
    <row r="17" spans="1:13" ht="15.75" x14ac:dyDescent="0.25">
      <c r="A17" s="4">
        <f t="shared" si="1"/>
        <v>1.7939999999999996</v>
      </c>
      <c r="B17" s="11">
        <f t="shared" si="2"/>
        <v>-3.5613764694012433</v>
      </c>
      <c r="C17" s="2">
        <f t="shared" si="3"/>
        <v>-3.1001400517130961</v>
      </c>
      <c r="D17" s="2">
        <f t="shared" si="4"/>
        <v>-3.100093856656045</v>
      </c>
      <c r="E17" s="2">
        <f t="shared" si="5"/>
        <v>-3.1335603976181942E-4</v>
      </c>
      <c r="F17" s="4">
        <f t="shared" si="6"/>
        <v>-3.1001154782227887</v>
      </c>
      <c r="G17" s="4">
        <f t="shared" si="7"/>
        <v>-3.3474668737274615E-4</v>
      </c>
      <c r="H17" s="4">
        <f t="shared" si="8"/>
        <v>-3.1001169541774738</v>
      </c>
      <c r="I17" s="4">
        <f t="shared" si="9"/>
        <v>-3.3474683656155665E-4</v>
      </c>
      <c r="J17" s="4">
        <f t="shared" si="10"/>
        <v>-3.1001400517194906</v>
      </c>
      <c r="K17" s="4">
        <f t="shared" si="11"/>
        <v>-3.5613765372946853E-4</v>
      </c>
      <c r="L17" s="12">
        <f>EXP(-3*A17)+EXP(-0.1*A17)</f>
        <v>0.84037013941246697</v>
      </c>
      <c r="M17" s="1">
        <f t="shared" si="0"/>
        <v>-4.4017466088137098</v>
      </c>
    </row>
    <row r="18" spans="1:13" ht="15.75" x14ac:dyDescent="0.25">
      <c r="A18" s="4">
        <f t="shared" si="1"/>
        <v>1.9319999999999995</v>
      </c>
      <c r="B18" s="11">
        <f t="shared" si="2"/>
        <v>-3.9891993234707175</v>
      </c>
      <c r="C18" s="2">
        <f t="shared" si="3"/>
        <v>-3.100192150677799</v>
      </c>
      <c r="D18" s="2">
        <f t="shared" si="4"/>
        <v>-3.1001400517130961</v>
      </c>
      <c r="E18" s="2">
        <f t="shared" si="5"/>
        <v>-3.5613764694012432E-4</v>
      </c>
      <c r="F18" s="4">
        <f t="shared" si="6"/>
        <v>-3.1001646252107351</v>
      </c>
      <c r="G18" s="4">
        <f t="shared" si="7"/>
        <v>-3.7752861329694472E-4</v>
      </c>
      <c r="H18" s="4">
        <f t="shared" si="8"/>
        <v>-3.1001661011874138</v>
      </c>
      <c r="I18" s="4">
        <f t="shared" si="9"/>
        <v>-3.7752878285407841E-4</v>
      </c>
      <c r="J18" s="4">
        <f t="shared" si="10"/>
        <v>-3.10019215068513</v>
      </c>
      <c r="K18" s="4">
        <f t="shared" si="11"/>
        <v>-3.9891993913651066E-4</v>
      </c>
      <c r="L18" s="12">
        <f>EXP(-3*A18)+EXP(-0.1*A18)</f>
        <v>0.82735678344994212</v>
      </c>
      <c r="M18" s="1">
        <f t="shared" si="0"/>
        <v>-4.8165561069206593</v>
      </c>
    </row>
    <row r="19" spans="1:13" ht="15.75" x14ac:dyDescent="0.25">
      <c r="A19" s="4">
        <f t="shared" si="1"/>
        <v>2.0699999999999994</v>
      </c>
      <c r="B19" s="11">
        <f t="shared" si="2"/>
        <v>-4.4170297745725886</v>
      </c>
      <c r="C19" s="2">
        <f t="shared" si="3"/>
        <v>-3.1002501536493705</v>
      </c>
      <c r="D19" s="2">
        <f t="shared" si="4"/>
        <v>-3.100192150677799</v>
      </c>
      <c r="E19" s="2">
        <f t="shared" si="5"/>
        <v>-3.9891993234707175E-4</v>
      </c>
      <c r="F19" s="4">
        <f t="shared" si="6"/>
        <v>-3.1002196761531309</v>
      </c>
      <c r="G19" s="4">
        <f t="shared" si="7"/>
        <v>-4.203112581867486E-4</v>
      </c>
      <c r="H19" s="4">
        <f t="shared" si="8"/>
        <v>-3.1002211521546137</v>
      </c>
      <c r="I19" s="4">
        <f t="shared" si="9"/>
        <v>-4.203114481125284E-4</v>
      </c>
      <c r="J19" s="4">
        <f t="shared" si="10"/>
        <v>-3.1002501536576386</v>
      </c>
      <c r="K19" s="4">
        <f t="shared" si="11"/>
        <v>-4.417029842468054E-4</v>
      </c>
      <c r="L19" s="12">
        <f>EXP(-3*A19)+EXP(-0.1*A19)</f>
        <v>0.81502888745164115</v>
      </c>
      <c r="M19" s="1">
        <f t="shared" si="0"/>
        <v>-5.2320586620242295</v>
      </c>
    </row>
    <row r="20" spans="1:13" ht="15.75" x14ac:dyDescent="0.25">
      <c r="A20" s="4">
        <f t="shared" si="1"/>
        <v>2.2079999999999993</v>
      </c>
      <c r="B20" s="11">
        <f t="shared" si="2"/>
        <v>-4.8448686374672976</v>
      </c>
      <c r="C20" s="2">
        <f t="shared" si="3"/>
        <v>-3.1003140607382713</v>
      </c>
      <c r="D20" s="2">
        <f t="shared" si="4"/>
        <v>-3.1002501536493705</v>
      </c>
      <c r="E20" s="2">
        <f t="shared" si="5"/>
        <v>-4.4170297745725888E-4</v>
      </c>
      <c r="F20" s="4">
        <f t="shared" si="6"/>
        <v>-3.1002806311548152</v>
      </c>
      <c r="G20" s="4">
        <f t="shared" si="7"/>
        <v>-4.630947035174395E-4</v>
      </c>
      <c r="H20" s="4">
        <f t="shared" si="8"/>
        <v>-3.1002821071839133</v>
      </c>
      <c r="I20" s="4">
        <f t="shared" si="9"/>
        <v>-4.6309491381222716E-4</v>
      </c>
      <c r="J20" s="4">
        <f t="shared" si="10"/>
        <v>-3.1003140607474764</v>
      </c>
      <c r="K20" s="4">
        <f t="shared" si="11"/>
        <v>-4.8448687053639694E-4</v>
      </c>
      <c r="L20" s="12">
        <f>EXP(-3*A20)+EXP(-0.1*A20)</f>
        <v>0.80320514753672545</v>
      </c>
      <c r="M20" s="1">
        <f t="shared" si="0"/>
        <v>-5.6480737850040228</v>
      </c>
    </row>
    <row r="21" spans="1:13" ht="15.75" x14ac:dyDescent="0.25">
      <c r="A21" s="4">
        <f t="shared" si="1"/>
        <v>2.3459999999999992</v>
      </c>
      <c r="B21" s="11">
        <f t="shared" si="2"/>
        <v>-5.2727167269313044</v>
      </c>
      <c r="C21" s="2">
        <f t="shared" si="3"/>
        <v>-3.1003838720662067</v>
      </c>
      <c r="D21" s="2">
        <f t="shared" si="4"/>
        <v>-3.1003140607382713</v>
      </c>
      <c r="E21" s="2">
        <f t="shared" si="5"/>
        <v>-4.844868637467298E-4</v>
      </c>
      <c r="F21" s="4">
        <f t="shared" si="6"/>
        <v>-3.10034749033187</v>
      </c>
      <c r="G21" s="4">
        <f t="shared" si="7"/>
        <v>-5.058790307658239E-4</v>
      </c>
      <c r="H21" s="4">
        <f t="shared" si="8"/>
        <v>-3.1003489663913943</v>
      </c>
      <c r="I21" s="4">
        <f t="shared" si="9"/>
        <v>-5.0587926143001976E-4</v>
      </c>
      <c r="J21" s="4">
        <f t="shared" si="10"/>
        <v>-3.1003838720763488</v>
      </c>
      <c r="K21" s="4">
        <f t="shared" si="11"/>
        <v>-5.2727167948293102E-4</v>
      </c>
      <c r="L21" s="12">
        <f>EXP(-3*A21)+EXP(-0.1*A21)</f>
        <v>0.79176502179149333</v>
      </c>
      <c r="M21" s="1">
        <f t="shared" si="0"/>
        <v>-6.0644817487227982</v>
      </c>
    </row>
    <row r="22" spans="1:13" ht="15.75" x14ac:dyDescent="0.25">
      <c r="A22" s="4">
        <f t="shared" si="1"/>
        <v>2.4839999999999991</v>
      </c>
      <c r="B22" s="11">
        <f t="shared" si="2"/>
        <v>-5.7005748577586388</v>
      </c>
      <c r="C22" s="2">
        <f t="shared" si="3"/>
        <v>-3.100459587766125</v>
      </c>
      <c r="D22" s="2">
        <f t="shared" si="4"/>
        <v>-3.1003838720662067</v>
      </c>
      <c r="E22" s="2">
        <f t="shared" si="5"/>
        <v>-5.2727167269313042E-4</v>
      </c>
      <c r="F22" s="4">
        <f t="shared" si="6"/>
        <v>-3.1004202538116226</v>
      </c>
      <c r="G22" s="4">
        <f t="shared" si="7"/>
        <v>-5.4866432141038727E-4</v>
      </c>
      <c r="H22" s="4">
        <f t="shared" si="8"/>
        <v>-3.1004217299043839</v>
      </c>
      <c r="I22" s="4">
        <f t="shared" si="9"/>
        <v>-5.4866457244443065E-4</v>
      </c>
      <c r="J22" s="4">
        <f t="shared" si="10"/>
        <v>-3.1004595877772041</v>
      </c>
      <c r="K22" s="4">
        <f t="shared" si="11"/>
        <v>-5.7005749256581095E-4</v>
      </c>
      <c r="L22" s="12">
        <f>EXP(-3*A22)+EXP(-0.1*A22)</f>
        <v>0.78062814161227323</v>
      </c>
      <c r="M22" s="1">
        <f t="shared" si="0"/>
        <v>-6.4812029993709119</v>
      </c>
    </row>
    <row r="23" spans="1:13" ht="15.75" x14ac:dyDescent="0.25">
      <c r="A23" s="4">
        <f t="shared" si="1"/>
        <v>2.621999999999999</v>
      </c>
      <c r="B23" s="11">
        <f t="shared" si="2"/>
        <v>-6.1284438447624554</v>
      </c>
      <c r="C23" s="2">
        <f t="shared" si="3"/>
        <v>-3.1005412079822192</v>
      </c>
      <c r="D23" s="2">
        <f t="shared" si="4"/>
        <v>-3.100459587766125</v>
      </c>
      <c r="E23" s="2">
        <f t="shared" si="5"/>
        <v>-5.7005748577586388E-4</v>
      </c>
      <c r="F23" s="4">
        <f t="shared" si="6"/>
        <v>-3.1004989217326435</v>
      </c>
      <c r="G23" s="4">
        <f t="shared" si="7"/>
        <v>-5.9145065693145019E-4</v>
      </c>
      <c r="H23" s="4">
        <f t="shared" si="8"/>
        <v>-3.1005003978614534</v>
      </c>
      <c r="I23" s="4">
        <f t="shared" si="9"/>
        <v>-5.9145092833581912E-4</v>
      </c>
      <c r="J23" s="4">
        <f t="shared" si="10"/>
        <v>-3.1005412079942354</v>
      </c>
      <c r="K23" s="4">
        <f t="shared" si="11"/>
        <v>-6.1284439126635198E-4</v>
      </c>
      <c r="L23" s="12">
        <f>EXP(-3*A23)+EXP(-0.1*A23)</f>
        <v>0.76974070245203174</v>
      </c>
      <c r="M23" s="1">
        <f t="shared" si="0"/>
        <v>-6.8981845472144876</v>
      </c>
    </row>
    <row r="24" spans="1:13" ht="15.75" x14ac:dyDescent="0.25">
      <c r="A24" s="4">
        <f t="shared" si="1"/>
        <v>2.7599999999999989</v>
      </c>
      <c r="B24" s="11">
        <f t="shared" si="2"/>
        <v>-6.5563245027765822</v>
      </c>
      <c r="C24" s="2">
        <f t="shared" si="3"/>
        <v>-3.1006287328699269</v>
      </c>
      <c r="D24" s="2">
        <f t="shared" si="4"/>
        <v>-3.1005412079822192</v>
      </c>
      <c r="E24" s="2">
        <f t="shared" si="5"/>
        <v>-6.1284438447624552E-4</v>
      </c>
      <c r="F24" s="4">
        <f t="shared" si="6"/>
        <v>-3.1005834942447481</v>
      </c>
      <c r="G24" s="4">
        <f t="shared" si="7"/>
        <v>-6.3423811881132294E-4</v>
      </c>
      <c r="H24" s="4">
        <f t="shared" si="8"/>
        <v>-3.1005849704124171</v>
      </c>
      <c r="I24" s="4">
        <f t="shared" si="9"/>
        <v>-6.3423841058653436E-4</v>
      </c>
      <c r="J24" s="4">
        <f t="shared" si="10"/>
        <v>-3.1006287328828801</v>
      </c>
      <c r="K24" s="4">
        <f t="shared" si="11"/>
        <v>-6.5563245706793695E-4</v>
      </c>
      <c r="L24" s="12">
        <f>EXP(-3*A24)+EXP(-0.1*A24)</f>
        <v>0.75906646796127619</v>
      </c>
      <c r="M24" s="1">
        <f t="shared" si="0"/>
        <v>-7.3153909707378588</v>
      </c>
    </row>
    <row r="25" spans="1:13" ht="15.75" x14ac:dyDescent="0.25">
      <c r="A25" s="4">
        <f t="shared" si="1"/>
        <v>2.8979999999999988</v>
      </c>
      <c r="B25" s="11">
        <f t="shared" si="2"/>
        <v>-6.9842176466570738</v>
      </c>
      <c r="C25" s="2">
        <f t="shared" si="3"/>
        <v>-3.1007221625959307</v>
      </c>
      <c r="D25" s="2">
        <f t="shared" si="4"/>
        <v>-3.1006287328699269</v>
      </c>
      <c r="E25" s="2">
        <f t="shared" si="5"/>
        <v>-6.5563245027765822E-4</v>
      </c>
      <c r="F25" s="4">
        <f t="shared" si="6"/>
        <v>-3.1006739715089959</v>
      </c>
      <c r="G25" s="4">
        <f t="shared" si="7"/>
        <v>-6.7702678853446077E-4</v>
      </c>
      <c r="H25" s="4">
        <f t="shared" si="8"/>
        <v>-3.1006754477183356</v>
      </c>
      <c r="I25" s="4">
        <f t="shared" si="9"/>
        <v>-6.7702710068107033E-4</v>
      </c>
      <c r="J25" s="4">
        <f t="shared" si="10"/>
        <v>-3.1007221626098209</v>
      </c>
      <c r="K25" s="4">
        <f t="shared" si="11"/>
        <v>-6.9842177145617126E-4</v>
      </c>
      <c r="L25" s="12">
        <f>EXP(-3*A25)+EXP(-0.1*A25)</f>
        <v>0.74858082358875433</v>
      </c>
      <c r="M25" s="1">
        <f t="shared" si="0"/>
        <v>-7.7327984702458279</v>
      </c>
    </row>
    <row r="26" spans="1:13" ht="15.75" x14ac:dyDescent="0.25">
      <c r="A26" s="4">
        <f t="shared" si="1"/>
        <v>3.0359999999999987</v>
      </c>
      <c r="B26" s="11">
        <f t="shared" si="2"/>
        <v>-7.4121240912837623</v>
      </c>
      <c r="C26" s="2">
        <f t="shared" si="3"/>
        <v>-3.100821497338158</v>
      </c>
      <c r="D26" s="2">
        <f t="shared" si="4"/>
        <v>-3.1007221625959307</v>
      </c>
      <c r="E26" s="2">
        <f t="shared" si="5"/>
        <v>-6.9842176466570745E-4</v>
      </c>
      <c r="F26" s="4">
        <f t="shared" si="6"/>
        <v>-3.1007703536976927</v>
      </c>
      <c r="G26" s="4">
        <f t="shared" si="7"/>
        <v>-7.1981674758761938E-4</v>
      </c>
      <c r="H26" s="4">
        <f t="shared" si="8"/>
        <v>-3.1007718299515141</v>
      </c>
      <c r="I26" s="4">
        <f t="shared" si="9"/>
        <v>-7.1981708010622155E-4</v>
      </c>
      <c r="J26" s="4">
        <f t="shared" si="10"/>
        <v>-3.1008214973529853</v>
      </c>
      <c r="K26" s="4">
        <f t="shared" si="11"/>
        <v>-7.4121241591903835E-4</v>
      </c>
      <c r="L26" s="12">
        <f>EXP(-3*A26)+EXP(-0.1*A26)</f>
        <v>0.73826684587973046</v>
      </c>
      <c r="M26" s="1">
        <f t="shared" si="0"/>
        <v>-8.1503909371634933</v>
      </c>
    </row>
    <row r="27" spans="1:13" ht="15.75" x14ac:dyDescent="0.25">
      <c r="A27" s="4">
        <f t="shared" si="1"/>
        <v>3.1739999999999986</v>
      </c>
      <c r="B27" s="11">
        <f t="shared" si="2"/>
        <v>-7.8400446515618105</v>
      </c>
      <c r="C27" s="2">
        <f t="shared" si="3"/>
        <v>-3.1009267372857821</v>
      </c>
      <c r="D27" s="2">
        <f t="shared" si="4"/>
        <v>-3.100821497338158</v>
      </c>
      <c r="E27" s="2">
        <f t="shared" si="5"/>
        <v>-7.4121240912837624E-4</v>
      </c>
      <c r="F27" s="4">
        <f t="shared" si="6"/>
        <v>-3.1008726409943881</v>
      </c>
      <c r="G27" s="4">
        <f t="shared" si="7"/>
        <v>-7.6260807746000956E-4</v>
      </c>
      <c r="H27" s="4">
        <f t="shared" si="8"/>
        <v>-3.1008741172955028</v>
      </c>
      <c r="I27" s="4">
        <f t="shared" si="9"/>
        <v>-7.6260843035123752E-4</v>
      </c>
      <c r="J27" s="4">
        <f t="shared" si="10"/>
        <v>-3.1009267373015463</v>
      </c>
      <c r="K27" s="4">
        <f t="shared" si="11"/>
        <v>-7.8400447194705417E-4</v>
      </c>
      <c r="L27" s="12">
        <f>EXP(-3*A27)+EXP(-0.1*A27)</f>
        <v>0.7281127041540072</v>
      </c>
      <c r="M27" s="1">
        <f t="shared" si="0"/>
        <v>-8.568157355715817</v>
      </c>
    </row>
    <row r="28" spans="1:13" ht="15.75" x14ac:dyDescent="0.25">
      <c r="A28" s="4">
        <f t="shared" si="1"/>
        <v>3.3119999999999985</v>
      </c>
      <c r="B28" s="11">
        <f t="shared" si="2"/>
        <v>-8.2679801424232622</v>
      </c>
      <c r="C28" s="2">
        <f t="shared" si="3"/>
        <v>-3.101037882639222</v>
      </c>
      <c r="D28" s="2">
        <f t="shared" si="4"/>
        <v>-3.1009267372857821</v>
      </c>
      <c r="E28" s="2">
        <f t="shared" si="5"/>
        <v>-7.8400446515618108E-4</v>
      </c>
      <c r="F28" s="4">
        <f t="shared" si="6"/>
        <v>-3.1009808335938778</v>
      </c>
      <c r="G28" s="4">
        <f t="shared" si="7"/>
        <v>-8.0540085964345305E-4</v>
      </c>
      <c r="H28" s="4">
        <f t="shared" si="8"/>
        <v>-3.1009823099450973</v>
      </c>
      <c r="I28" s="4">
        <f t="shared" si="9"/>
        <v>-8.0540123290797879E-4</v>
      </c>
      <c r="J28" s="4">
        <f t="shared" si="10"/>
        <v>-3.1010378826559233</v>
      </c>
      <c r="K28" s="4">
        <f t="shared" si="11"/>
        <v>-8.2679802103342338E-4</v>
      </c>
      <c r="L28" s="12">
        <f>EXP(-3*A28)+EXP(-0.1*A28)</f>
        <v>0.71810994288993213</v>
      </c>
      <c r="M28" s="1">
        <f t="shared" si="0"/>
        <v>-8.9860900853131938</v>
      </c>
    </row>
    <row r="29" spans="1:13" ht="15.75" x14ac:dyDescent="0.25">
      <c r="A29" s="4">
        <f t="shared" si="1"/>
        <v>3.4499999999999984</v>
      </c>
      <c r="B29" s="11">
        <f t="shared" si="2"/>
        <v>-8.6959313788285968</v>
      </c>
      <c r="C29" s="2">
        <f t="shared" si="3"/>
        <v>-3.1011549336101427</v>
      </c>
      <c r="D29" s="2">
        <f t="shared" si="4"/>
        <v>-3.101037882639222</v>
      </c>
      <c r="E29" s="2">
        <f t="shared" si="5"/>
        <v>-8.2679801424232629E-4</v>
      </c>
      <c r="F29" s="4">
        <f t="shared" si="6"/>
        <v>-3.1010949317022045</v>
      </c>
      <c r="G29" s="4">
        <f t="shared" si="7"/>
        <v>-8.4819517563253699E-4</v>
      </c>
      <c r="H29" s="4">
        <f t="shared" si="8"/>
        <v>-3.1010964081063408</v>
      </c>
      <c r="I29" s="4">
        <f t="shared" si="9"/>
        <v>-8.4819556927107152E-4</v>
      </c>
      <c r="J29" s="4">
        <f t="shared" si="10"/>
        <v>-3.1011549336277815</v>
      </c>
      <c r="K29" s="4">
        <f t="shared" si="11"/>
        <v>-8.6959314467419384E-4</v>
      </c>
      <c r="L29" s="12">
        <f>EXP(-3*A29)+EXP(-0.1*A29)</f>
        <v>0.70825234625757783</v>
      </c>
      <c r="M29" s="1">
        <f t="shared" si="0"/>
        <v>-9.404183725086174</v>
      </c>
    </row>
    <row r="30" spans="1:13" ht="15.75" x14ac:dyDescent="0.25">
      <c r="A30" s="4">
        <f t="shared" si="1"/>
        <v>3.5879999999999983</v>
      </c>
      <c r="B30" s="11">
        <f t="shared" si="2"/>
        <v>-9.1238991757682761</v>
      </c>
      <c r="C30" s="2">
        <f t="shared" si="3"/>
        <v>-3.1012778904214562</v>
      </c>
      <c r="D30" s="2">
        <f t="shared" si="4"/>
        <v>-3.1011549336101427</v>
      </c>
      <c r="E30" s="2">
        <f t="shared" si="5"/>
        <v>-8.6959313788285975E-4</v>
      </c>
      <c r="F30" s="4">
        <f t="shared" si="6"/>
        <v>-3.1012149355366567</v>
      </c>
      <c r="G30" s="4">
        <f t="shared" si="7"/>
        <v>-8.9099110692476965E-4</v>
      </c>
      <c r="H30" s="4">
        <f t="shared" si="8"/>
        <v>-3.1012164119965204</v>
      </c>
      <c r="I30" s="4">
        <f t="shared" si="9"/>
        <v>-8.909915209380627E-4</v>
      </c>
      <c r="J30" s="4">
        <f t="shared" si="10"/>
        <v>-3.101277890440032</v>
      </c>
      <c r="K30" s="4">
        <f t="shared" si="11"/>
        <v>-9.1238992436841167E-4</v>
      </c>
      <c r="L30" s="12">
        <f>EXP(-3*A30)+EXP(-0.1*A30)</f>
        <v>0.69853518745473886</v>
      </c>
      <c r="M30" s="1">
        <f t="shared" si="0"/>
        <v>-9.8224343632230156</v>
      </c>
    </row>
    <row r="31" spans="1:13" ht="15.75" x14ac:dyDescent="0.25">
      <c r="A31" s="4">
        <f t="shared" si="1"/>
        <v>3.7259999999999982</v>
      </c>
      <c r="B31" s="11">
        <f t="shared" si="2"/>
        <v>-9.5518843482643039</v>
      </c>
      <c r="C31" s="2">
        <f t="shared" si="3"/>
        <v>-3.1014067533073213</v>
      </c>
      <c r="D31" s="2">
        <f t="shared" si="4"/>
        <v>-3.1012778904214562</v>
      </c>
      <c r="E31" s="2">
        <f t="shared" si="5"/>
        <v>-9.1238991757682767E-4</v>
      </c>
      <c r="F31" s="4">
        <f t="shared" si="6"/>
        <v>-3.1013408453257689</v>
      </c>
      <c r="G31" s="4">
        <f t="shared" si="7"/>
        <v>-9.3378873502073575E-4</v>
      </c>
      <c r="H31" s="4">
        <f t="shared" si="8"/>
        <v>-3.1013423218441725</v>
      </c>
      <c r="I31" s="4">
        <f t="shared" si="9"/>
        <v>-9.3378916940957543E-4</v>
      </c>
      <c r="J31" s="4">
        <f t="shared" si="10"/>
        <v>-3.1014067533268346</v>
      </c>
      <c r="K31" s="4">
        <f t="shared" si="11"/>
        <v>-9.5518844161827715E-4</v>
      </c>
      <c r="L31" s="12">
        <f>EXP(-3*A31)+EXP(-0.1*A31)</f>
        <v>0.68895473239959437</v>
      </c>
      <c r="M31" s="1">
        <f t="shared" si="0"/>
        <v>-10.240839080663898</v>
      </c>
    </row>
    <row r="32" spans="1:13" ht="15.75" x14ac:dyDescent="0.25">
      <c r="A32" s="4">
        <f t="shared" si="1"/>
        <v>3.8639999999999981</v>
      </c>
      <c r="B32" s="11">
        <f t="shared" si="2"/>
        <v>-9.9798877113717719</v>
      </c>
      <c r="C32" s="2">
        <f t="shared" si="3"/>
        <v>-3.1015415225131449</v>
      </c>
      <c r="D32" s="2">
        <f t="shared" si="4"/>
        <v>-3.1014067533073213</v>
      </c>
      <c r="E32" s="2">
        <f t="shared" si="5"/>
        <v>-9.5518843482643044E-4</v>
      </c>
      <c r="F32" s="4">
        <f t="shared" si="6"/>
        <v>-3.1014726613093244</v>
      </c>
      <c r="G32" s="4">
        <f t="shared" si="7"/>
        <v>-9.7658814142425102E-4</v>
      </c>
      <c r="H32" s="4">
        <f t="shared" si="8"/>
        <v>-3.1014741378890798</v>
      </c>
      <c r="I32" s="4">
        <f t="shared" si="9"/>
        <v>-9.7658859618946479E-4</v>
      </c>
      <c r="J32" s="4">
        <f t="shared" si="10"/>
        <v>-3.1015415225335956</v>
      </c>
      <c r="K32" s="4">
        <f t="shared" si="11"/>
        <v>-9.9798877792929975E-4</v>
      </c>
      <c r="L32" s="12">
        <f>EXP(-3*A32)+EXP(-0.1*A32)</f>
        <v>0.67950791155497758</v>
      </c>
      <c r="M32" s="1">
        <f t="shared" si="0"/>
        <v>-10.65939562292675</v>
      </c>
    </row>
    <row r="33" spans="1:13" ht="15.75" x14ac:dyDescent="0.25">
      <c r="A33" s="4">
        <f t="shared" si="1"/>
        <v>4.001999999999998</v>
      </c>
      <c r="B33" s="11">
        <f t="shared" si="2"/>
        <v>-10.407910080180413</v>
      </c>
      <c r="C33" s="2">
        <f t="shared" si="3"/>
        <v>-3.1016821982955811</v>
      </c>
      <c r="D33" s="2">
        <f t="shared" si="4"/>
        <v>-3.1015415225131449</v>
      </c>
      <c r="E33" s="2">
        <f t="shared" si="5"/>
        <v>-9.9798877113717733E-4</v>
      </c>
      <c r="F33" s="4">
        <f t="shared" si="6"/>
        <v>-3.1016103837383535</v>
      </c>
      <c r="G33" s="4">
        <f t="shared" si="7"/>
        <v>-1.0193894076425179E-3</v>
      </c>
      <c r="H33" s="4">
        <f t="shared" si="8"/>
        <v>-3.1016118603822722</v>
      </c>
      <c r="I33" s="4">
        <f t="shared" si="9"/>
        <v>-1.019389882784972E-3</v>
      </c>
      <c r="J33" s="4">
        <f t="shared" si="10"/>
        <v>-3.1016821983169693</v>
      </c>
      <c r="K33" s="4">
        <f t="shared" si="11"/>
        <v>-1.0407910148104527E-3</v>
      </c>
      <c r="L33" s="12">
        <f>EXP(-3*A33)+EXP(-0.1*A33)</f>
        <v>0.67019210288939368</v>
      </c>
      <c r="M33" s="1">
        <f t="shared" si="0"/>
        <v>-11.078102183069806</v>
      </c>
    </row>
    <row r="34" spans="1:13" ht="15.75" x14ac:dyDescent="0.25">
      <c r="A34" s="4">
        <f t="shared" si="1"/>
        <v>4.1399999999999979</v>
      </c>
      <c r="B34" s="11">
        <f t="shared" si="2"/>
        <v>-10.835952269816156</v>
      </c>
      <c r="C34" s="2">
        <f t="shared" si="3"/>
        <v>-3.1018287809225336</v>
      </c>
      <c r="D34" s="2">
        <f t="shared" si="4"/>
        <v>-3.1016821982955811</v>
      </c>
      <c r="E34" s="2">
        <f t="shared" si="5"/>
        <v>-1.0407910080180414E-3</v>
      </c>
      <c r="F34" s="4">
        <f t="shared" si="6"/>
        <v>-3.1017540128751344</v>
      </c>
      <c r="G34" s="4">
        <f t="shared" si="7"/>
        <v>-1.0621926151862808E-3</v>
      </c>
      <c r="H34" s="4">
        <f t="shared" si="8"/>
        <v>-3.1017554895860289</v>
      </c>
      <c r="I34" s="4">
        <f t="shared" si="9"/>
        <v>-1.0621931107068798E-3</v>
      </c>
      <c r="J34" s="4">
        <f t="shared" si="10"/>
        <v>-3.1018287809448588</v>
      </c>
      <c r="K34" s="4">
        <f t="shared" si="11"/>
        <v>-1.0835952337743286E-3</v>
      </c>
      <c r="L34" s="12">
        <f>EXP(-3*A34)+EXP(-0.1*A34)</f>
        <v>0.66100498830109966</v>
      </c>
      <c r="M34" s="1">
        <f t="shared" si="0"/>
        <v>-11.496957258117256</v>
      </c>
    </row>
    <row r="35" spans="1:13" ht="15.75" x14ac:dyDescent="0.25">
      <c r="A35" s="4">
        <f t="shared" si="1"/>
        <v>4.2779999999999978</v>
      </c>
      <c r="B35" s="11">
        <f t="shared" si="2"/>
        <v>-11.264015095442677</v>
      </c>
      <c r="C35" s="2">
        <f t="shared" si="3"/>
        <v>-3.1019812706731535</v>
      </c>
      <c r="D35" s="2">
        <f t="shared" si="4"/>
        <v>-3.1018287809225336</v>
      </c>
      <c r="E35" s="2">
        <f t="shared" si="5"/>
        <v>-1.0835952269816157E-3</v>
      </c>
      <c r="F35" s="4">
        <f t="shared" si="6"/>
        <v>-3.1019035489931954</v>
      </c>
      <c r="G35" s="4">
        <f t="shared" si="7"/>
        <v>-1.1049978455699811E-3</v>
      </c>
      <c r="H35" s="4">
        <f t="shared" si="8"/>
        <v>-3.1019050257738781</v>
      </c>
      <c r="I35" s="4">
        <f t="shared" si="9"/>
        <v>-1.1049983614696687E-3</v>
      </c>
      <c r="J35" s="4">
        <f t="shared" si="10"/>
        <v>-3.1019812706964163</v>
      </c>
      <c r="K35" s="4">
        <f t="shared" si="11"/>
        <v>-1.1264015163372952E-3</v>
      </c>
      <c r="L35" s="12">
        <f>EXP(-3*A35)+EXP(-0.1*A35)</f>
        <v>0.65194445860288819</v>
      </c>
      <c r="M35" s="1">
        <f t="shared" si="0"/>
        <v>-11.915959554045564</v>
      </c>
    </row>
    <row r="36" spans="1:13" ht="15.75" x14ac:dyDescent="0.25">
      <c r="A36" s="4">
        <f t="shared" si="1"/>
        <v>4.4159999999999977</v>
      </c>
      <c r="B36" s="11">
        <f t="shared" si="2"/>
        <v>-11.69209937226295</v>
      </c>
      <c r="C36" s="2">
        <f t="shared" si="3"/>
        <v>-3.102139667837843</v>
      </c>
      <c r="D36" s="2">
        <f t="shared" si="4"/>
        <v>-3.1019812706731535</v>
      </c>
      <c r="E36" s="2">
        <f t="shared" si="5"/>
        <v>-1.1264015095442676E-3</v>
      </c>
      <c r="F36" s="4">
        <f t="shared" si="6"/>
        <v>-3.1020589923773123</v>
      </c>
      <c r="G36" s="4">
        <f t="shared" si="7"/>
        <v>-1.1478051803119125E-3</v>
      </c>
      <c r="H36" s="4">
        <f t="shared" si="8"/>
        <v>-3.1020604692305951</v>
      </c>
      <c r="I36" s="4">
        <f t="shared" si="9"/>
        <v>-1.1478057165916712E-3</v>
      </c>
      <c r="J36" s="4">
        <f t="shared" si="10"/>
        <v>-3.1021396678620432</v>
      </c>
      <c r="K36" s="4">
        <f t="shared" si="11"/>
        <v>-1.1692099440196498E-3</v>
      </c>
      <c r="L36" s="12">
        <f>EXP(-3*A36)+EXP(-0.1*A36)</f>
        <v>0.64300855060706896</v>
      </c>
      <c r="M36" s="1">
        <f t="shared" si="0"/>
        <v>-12.335107922870019</v>
      </c>
    </row>
    <row r="37" spans="1:13" ht="15.75" x14ac:dyDescent="0.25">
      <c r="A37" s="4">
        <f t="shared" si="1"/>
        <v>4.5539999999999976</v>
      </c>
      <c r="B37" s="11">
        <f t="shared" si="2"/>
        <v>-12.120205915520801</v>
      </c>
      <c r="C37" s="2">
        <f t="shared" si="3"/>
        <v>-3.1023039727182535</v>
      </c>
      <c r="D37" s="2">
        <f t="shared" si="4"/>
        <v>-3.102139667837843</v>
      </c>
      <c r="E37" s="2">
        <f t="shared" si="5"/>
        <v>-1.1692099372262951E-3</v>
      </c>
      <c r="F37" s="4">
        <f t="shared" si="6"/>
        <v>-3.1022203433235118</v>
      </c>
      <c r="G37" s="4">
        <f t="shared" si="7"/>
        <v>-1.1906147009343763E-3</v>
      </c>
      <c r="H37" s="4">
        <f t="shared" si="8"/>
        <v>-3.1022218202522076</v>
      </c>
      <c r="I37" s="4">
        <f t="shared" si="9"/>
        <v>-1.1906152575952274E-3</v>
      </c>
      <c r="J37" s="4">
        <f t="shared" si="10"/>
        <v>-3.1023039727433912</v>
      </c>
      <c r="K37" s="4">
        <f t="shared" si="11"/>
        <v>-1.2120205983457756E-3</v>
      </c>
      <c r="L37" s="12">
        <f>EXP(-3*A37)+EXP(-0.1*A37)</f>
        <v>0.63419540543021646</v>
      </c>
      <c r="M37" s="1">
        <f t="shared" si="0"/>
        <v>-12.754401320951017</v>
      </c>
    </row>
    <row r="38" spans="1:13" ht="15.75" x14ac:dyDescent="0.25">
      <c r="A38" s="4">
        <f t="shared" si="1"/>
        <v>4.6919999999999975</v>
      </c>
      <c r="B38" s="11">
        <f t="shared" si="2"/>
        <v>-12.54833554050246</v>
      </c>
      <c r="C38" s="2">
        <f t="shared" si="3"/>
        <v>-3.1024741856272873</v>
      </c>
      <c r="D38" s="2">
        <f t="shared" si="4"/>
        <v>-3.1023039727182535</v>
      </c>
      <c r="E38" s="2">
        <f t="shared" si="5"/>
        <v>-1.2120205915520802E-3</v>
      </c>
      <c r="F38" s="4">
        <f t="shared" si="6"/>
        <v>-3.1023876021390708</v>
      </c>
      <c r="G38" s="4">
        <f t="shared" si="7"/>
        <v>-1.2334264889638361E-3</v>
      </c>
      <c r="H38" s="4">
        <f t="shared" si="8"/>
        <v>-3.102389079145992</v>
      </c>
      <c r="I38" s="4">
        <f t="shared" si="9"/>
        <v>-1.2334270660068398E-3</v>
      </c>
      <c r="J38" s="4">
        <f t="shared" si="10"/>
        <v>-3.1024741856533624</v>
      </c>
      <c r="K38" s="4">
        <f t="shared" si="11"/>
        <v>-1.2548335608442947E-3</v>
      </c>
      <c r="L38" s="12">
        <f>EXP(-3*A38)+EXP(-0.1*A38)</f>
        <v>0.6255032408256902</v>
      </c>
      <c r="M38" s="1">
        <f t="shared" si="0"/>
        <v>-13.173838781328151</v>
      </c>
    </row>
    <row r="39" spans="1:13" ht="15.75" x14ac:dyDescent="0.25">
      <c r="A39" s="4">
        <f t="shared" si="1"/>
        <v>4.8299999999999974</v>
      </c>
      <c r="B39" s="11">
        <f t="shared" si="2"/>
        <v>-12.976489062538116</v>
      </c>
      <c r="C39" s="2">
        <f t="shared" si="3"/>
        <v>-3.1026503068890978</v>
      </c>
      <c r="D39" s="2">
        <f t="shared" si="4"/>
        <v>-3.1024741856272873</v>
      </c>
      <c r="E39" s="2">
        <f t="shared" si="5"/>
        <v>-1.2548335540502461E-3</v>
      </c>
      <c r="F39" s="4">
        <f t="shared" si="6"/>
        <v>-3.1025607691425168</v>
      </c>
      <c r="G39" s="4">
        <f t="shared" si="7"/>
        <v>-1.2762406259310744E-3</v>
      </c>
      <c r="H39" s="4">
        <f t="shared" si="8"/>
        <v>-3.1025622462304767</v>
      </c>
      <c r="I39" s="4">
        <f t="shared" si="9"/>
        <v>-1.2762412233573294E-3</v>
      </c>
      <c r="J39" s="4">
        <f t="shared" si="10"/>
        <v>-3.1026503069161104</v>
      </c>
      <c r="K39" s="4">
        <f t="shared" si="11"/>
        <v>-1.2976489130482266E-3</v>
      </c>
      <c r="L39" s="12">
        <f>EXP(-3*A39)+EXP(-0.1*A39)</f>
        <v>0.61693033278998843</v>
      </c>
      <c r="M39" s="1">
        <f t="shared" si="0"/>
        <v>-13.593419395328105</v>
      </c>
    </row>
    <row r="40" spans="1:13" ht="15.75" x14ac:dyDescent="0.25">
      <c r="A40" s="4">
        <f t="shared" si="1"/>
        <v>4.9679999999999973</v>
      </c>
      <c r="B40" s="11">
        <f t="shared" si="2"/>
        <v>-13.404667297003465</v>
      </c>
      <c r="C40" s="2">
        <f t="shared" si="3"/>
        <v>-3.1028323368390907</v>
      </c>
      <c r="D40" s="2">
        <f t="shared" si="4"/>
        <v>-3.1026503068890978</v>
      </c>
      <c r="E40" s="2">
        <f t="shared" si="5"/>
        <v>-1.2976489062538116E-3</v>
      </c>
      <c r="F40" s="4">
        <f t="shared" si="6"/>
        <v>-3.1027398446636294</v>
      </c>
      <c r="G40" s="4">
        <f t="shared" si="7"/>
        <v>-1.3190571933713465E-3</v>
      </c>
      <c r="H40" s="4">
        <f t="shared" si="8"/>
        <v>-3.1027413218354405</v>
      </c>
      <c r="I40" s="4">
        <f t="shared" si="9"/>
        <v>-1.3190578111819907E-3</v>
      </c>
      <c r="J40" s="4">
        <f t="shared" si="10"/>
        <v>-3.1028323368670407</v>
      </c>
      <c r="K40" s="4">
        <f t="shared" si="11"/>
        <v>-1.3404667364951409E-3</v>
      </c>
      <c r="L40" s="12">
        <f>EXP(-3*A40)+EXP(-0.1*A40)</f>
        <v>0.60847500330056148</v>
      </c>
      <c r="M40" s="1">
        <f t="shared" si="0"/>
        <v>-14.013142300304027</v>
      </c>
    </row>
    <row r="41" spans="1:13" ht="15.75" x14ac:dyDescent="0.25">
      <c r="A41" s="4">
        <f t="shared" si="1"/>
        <v>5.1059999999999972</v>
      </c>
      <c r="B41" s="11">
        <f t="shared" si="2"/>
        <v>-13.832871059321265</v>
      </c>
      <c r="C41" s="2">
        <f t="shared" si="3"/>
        <v>-3.1030202758239236</v>
      </c>
      <c r="D41" s="2">
        <f t="shared" si="4"/>
        <v>-3.1028323368390907</v>
      </c>
      <c r="E41" s="2">
        <f t="shared" si="5"/>
        <v>-1.3404667297003466E-3</v>
      </c>
      <c r="F41" s="4">
        <f t="shared" si="6"/>
        <v>-3.1029248290434399</v>
      </c>
      <c r="G41" s="4">
        <f t="shared" si="7"/>
        <v>-1.3618762728245363E-3</v>
      </c>
      <c r="H41" s="4">
        <f t="shared" si="8"/>
        <v>-3.1029263063019155</v>
      </c>
      <c r="I41" s="4">
        <f t="shared" si="9"/>
        <v>-1.3618769110207464E-3</v>
      </c>
      <c r="J41" s="4">
        <f t="shared" si="10"/>
        <v>-3.1030202758528116</v>
      </c>
      <c r="K41" s="4">
        <f t="shared" si="11"/>
        <v>-1.3832871127273131E-3</v>
      </c>
      <c r="L41" s="12">
        <f>EXP(-3*A41)+EXP(-0.1*A41)</f>
        <v>0.60013561210794963</v>
      </c>
      <c r="M41" s="1">
        <f t="shared" si="0"/>
        <v>-14.433006671429215</v>
      </c>
    </row>
    <row r="42" spans="1:13" ht="15.75" x14ac:dyDescent="0.25">
      <c r="A42" s="4">
        <f t="shared" si="1"/>
        <v>5.2439999999999971</v>
      </c>
      <c r="B42" s="11">
        <f t="shared" si="2"/>
        <v>-14.261101164962891</v>
      </c>
      <c r="C42" s="2">
        <f t="shared" si="3"/>
        <v>-3.1032141242015072</v>
      </c>
      <c r="D42" s="2">
        <f t="shared" si="4"/>
        <v>-3.1030202758239236</v>
      </c>
      <c r="E42" s="2">
        <f t="shared" si="5"/>
        <v>-1.3832871059321265E-3</v>
      </c>
      <c r="F42" s="4">
        <f t="shared" si="6"/>
        <v>-3.1031157226342327</v>
      </c>
      <c r="G42" s="4">
        <f t="shared" si="7"/>
        <v>-1.4046979458353117E-3</v>
      </c>
      <c r="H42" s="4">
        <f t="shared" si="8"/>
        <v>-3.103117199982186</v>
      </c>
      <c r="I42" s="4">
        <f t="shared" si="9"/>
        <v>-1.4046986044183027E-3</v>
      </c>
      <c r="J42" s="4">
        <f t="shared" si="10"/>
        <v>-3.1032141242313331</v>
      </c>
      <c r="K42" s="4">
        <f t="shared" si="11"/>
        <v>-1.4261101232918806E-3</v>
      </c>
      <c r="L42" s="12">
        <f>EXP(-3*A42)+EXP(-0.1*A42)</f>
        <v>0.59191055120923886</v>
      </c>
      <c r="M42" s="1">
        <f t="shared" si="0"/>
        <v>-14.85301171617213</v>
      </c>
    </row>
    <row r="43" spans="1:13" ht="15.75" x14ac:dyDescent="0.25">
      <c r="A43" s="4">
        <f t="shared" si="1"/>
        <v>5.381999999999997</v>
      </c>
      <c r="B43" s="11">
        <f t="shared" si="2"/>
        <v>-14.689358429449886</v>
      </c>
      <c r="C43" s="2">
        <f t="shared" si="3"/>
        <v>-3.1034138823410071</v>
      </c>
      <c r="D43" s="2">
        <f t="shared" si="4"/>
        <v>-3.1032141242015072</v>
      </c>
      <c r="E43" s="2">
        <f t="shared" si="5"/>
        <v>-1.4261101164962891E-3</v>
      </c>
      <c r="F43" s="4">
        <f t="shared" si="6"/>
        <v>-3.1033125257995455</v>
      </c>
      <c r="G43" s="4">
        <f t="shared" si="7"/>
        <v>-1.4475222939532796E-3</v>
      </c>
      <c r="H43" s="4">
        <f t="shared" si="8"/>
        <v>-3.1033140032397899</v>
      </c>
      <c r="I43" s="4">
        <f t="shared" si="9"/>
        <v>-1.4475229729243059E-3</v>
      </c>
      <c r="J43" s="4">
        <f t="shared" si="10"/>
        <v>-3.103413882371771</v>
      </c>
      <c r="K43" s="4">
        <f t="shared" si="11"/>
        <v>-1.4689358497409983E-3</v>
      </c>
      <c r="L43" s="12">
        <f>EXP(-3*A43)+EXP(-0.1*A43)</f>
        <v>0.58379824109525624</v>
      </c>
      <c r="M43" s="1">
        <f t="shared" si="0"/>
        <v>-15.273156670545141</v>
      </c>
    </row>
    <row r="44" spans="1:13" ht="15.75" x14ac:dyDescent="0.25">
      <c r="A44" s="4">
        <f t="shared" si="1"/>
        <v>5.5199999999999969</v>
      </c>
      <c r="B44" s="11">
        <f t="shared" si="2"/>
        <v>-15.117643668355512</v>
      </c>
      <c r="C44" s="2">
        <f t="shared" si="3"/>
        <v>-3.1036195506228426</v>
      </c>
      <c r="D44" s="2">
        <f t="shared" si="4"/>
        <v>-3.1034138823410071</v>
      </c>
      <c r="E44" s="2">
        <f t="shared" si="5"/>
        <v>-1.4689358429449888E-3</v>
      </c>
      <c r="F44" s="4">
        <f t="shared" si="6"/>
        <v>-3.1035152389141705</v>
      </c>
      <c r="G44" s="4">
        <f t="shared" si="7"/>
        <v>-1.4903493987331417E-3</v>
      </c>
      <c r="H44" s="4">
        <f t="shared" si="8"/>
        <v>-3.1035167164495197</v>
      </c>
      <c r="I44" s="4">
        <f t="shared" si="9"/>
        <v>-1.4903500980934963E-3</v>
      </c>
      <c r="J44" s="4">
        <f t="shared" si="10"/>
        <v>-3.1036195506545439</v>
      </c>
      <c r="K44" s="4">
        <f t="shared" si="11"/>
        <v>-1.511764373631992E-3</v>
      </c>
      <c r="L44" s="12">
        <f>EXP(-3*A44)+EXP(-0.1*A44)</f>
        <v>0.57579712817157647</v>
      </c>
      <c r="M44" s="1">
        <f t="shared" si="0"/>
        <v>-15.693440796527089</v>
      </c>
    </row>
    <row r="45" spans="1:13" ht="15.75" x14ac:dyDescent="0.25">
      <c r="A45" s="4">
        <f t="shared" si="1"/>
        <v>5.6579999999999968</v>
      </c>
      <c r="B45" s="11">
        <f t="shared" si="2"/>
        <v>-15.54595769730631</v>
      </c>
      <c r="C45" s="2">
        <f t="shared" si="3"/>
        <v>-3.1038311294386882</v>
      </c>
      <c r="D45" s="2">
        <f t="shared" si="4"/>
        <v>-3.1036195506228426</v>
      </c>
      <c r="E45" s="2">
        <f t="shared" si="5"/>
        <v>-1.5117643668355514E-3</v>
      </c>
      <c r="F45" s="4">
        <f t="shared" si="6"/>
        <v>-3.1037238623641543</v>
      </c>
      <c r="G45" s="4">
        <f t="shared" si="7"/>
        <v>-1.5331793417348489E-3</v>
      </c>
      <c r="H45" s="4">
        <f t="shared" si="8"/>
        <v>-3.1037253399974221</v>
      </c>
      <c r="I45" s="4">
        <f t="shared" si="9"/>
        <v>-1.533180061485864E-3</v>
      </c>
      <c r="J45" s="4">
        <f t="shared" si="10"/>
        <v>-3.1038311294713274</v>
      </c>
      <c r="K45" s="4">
        <f t="shared" si="11"/>
        <v>-1.5545957765275157E-3</v>
      </c>
      <c r="L45" s="12">
        <f>EXP(-3*A45)+EXP(-0.1*A45)</f>
        <v>0.56790568295676724</v>
      </c>
      <c r="M45" s="1">
        <f t="shared" si="0"/>
        <v>-16.113863380263076</v>
      </c>
    </row>
    <row r="46" spans="1:13" ht="15.75" x14ac:dyDescent="0.25">
      <c r="A46" s="4">
        <f t="shared" si="1"/>
        <v>5.7959999999999967</v>
      </c>
      <c r="B46" s="11">
        <f t="shared" si="2"/>
        <v>-15.974301331983646</v>
      </c>
      <c r="C46" s="2">
        <f t="shared" si="3"/>
        <v>-3.1040486191914747</v>
      </c>
      <c r="D46" s="2">
        <f t="shared" si="4"/>
        <v>-3.1038311294386882</v>
      </c>
      <c r="E46" s="2">
        <f t="shared" si="5"/>
        <v>-1.554595769730631E-3</v>
      </c>
      <c r="F46" s="4">
        <f t="shared" si="6"/>
        <v>-3.1039383965467997</v>
      </c>
      <c r="G46" s="4">
        <f t="shared" si="7"/>
        <v>-1.5760122045237581E-3</v>
      </c>
      <c r="H46" s="4">
        <f t="shared" si="8"/>
        <v>-3.1039398742808002</v>
      </c>
      <c r="I46" s="4">
        <f t="shared" si="9"/>
        <v>-1.5760129446668039E-3</v>
      </c>
      <c r="J46" s="4">
        <f t="shared" si="10"/>
        <v>-3.1040486192250523</v>
      </c>
      <c r="K46" s="4">
        <f t="shared" si="11"/>
        <v>-1.5974301399957062E-3</v>
      </c>
      <c r="L46" s="12">
        <f>EXP(-3*A46)+EXP(-0.1*A46)</f>
        <v>0.56012239879571912</v>
      </c>
      <c r="M46" s="1">
        <f t="shared" si="0"/>
        <v>-16.534423730779366</v>
      </c>
    </row>
    <row r="47" spans="1:13" ht="15.75" x14ac:dyDescent="0.25">
      <c r="A47" s="4">
        <f t="shared" si="1"/>
        <v>5.9339999999999966</v>
      </c>
      <c r="B47" s="11">
        <f t="shared" si="2"/>
        <v>-16.402675388125267</v>
      </c>
      <c r="C47" s="2">
        <f t="shared" si="3"/>
        <v>-3.1042720202953897</v>
      </c>
      <c r="D47" s="2">
        <f t="shared" si="4"/>
        <v>-3.1040486191914747</v>
      </c>
      <c r="E47" s="2">
        <f t="shared" si="5"/>
        <v>-1.5974301331983648E-3</v>
      </c>
      <c r="F47" s="4">
        <f t="shared" si="6"/>
        <v>-3.1041588418706652</v>
      </c>
      <c r="G47" s="4">
        <f t="shared" si="7"/>
        <v>-1.6188480686707861E-3</v>
      </c>
      <c r="H47" s="4">
        <f t="shared" si="8"/>
        <v>-3.104160319708213</v>
      </c>
      <c r="I47" s="4">
        <f t="shared" si="9"/>
        <v>-1.6188488292072723E-3</v>
      </c>
      <c r="J47" s="4">
        <f t="shared" si="10"/>
        <v>-3.1042720203299052</v>
      </c>
      <c r="K47" s="4">
        <f t="shared" si="11"/>
        <v>-1.6402675456103381E-3</v>
      </c>
      <c r="L47" s="12">
        <f>EXP(-3*A47)+EXP(-0.1*A47)</f>
        <v>0.55244579091475943</v>
      </c>
      <c r="M47" s="1">
        <f t="shared" si="0"/>
        <v>-16.955121179040027</v>
      </c>
    </row>
    <row r="48" spans="1:13" ht="15.75" x14ac:dyDescent="0.25">
      <c r="A48" s="4">
        <f t="shared" si="1"/>
        <v>6.0719999999999965</v>
      </c>
      <c r="B48" s="11">
        <f t="shared" si="2"/>
        <v>-16.831080681526853</v>
      </c>
      <c r="C48" s="2">
        <f t="shared" si="3"/>
        <v>-3.1045013331758784</v>
      </c>
      <c r="D48" s="2">
        <f t="shared" si="4"/>
        <v>-3.1042720202953897</v>
      </c>
      <c r="E48" s="2">
        <f t="shared" si="5"/>
        <v>-1.6402675388125269E-3</v>
      </c>
      <c r="F48" s="4">
        <f t="shared" si="6"/>
        <v>-3.1043851987555677</v>
      </c>
      <c r="G48" s="4">
        <f t="shared" si="7"/>
        <v>-1.6616870157525651E-3</v>
      </c>
      <c r="H48" s="4">
        <f t="shared" si="8"/>
        <v>-3.1043866766994768</v>
      </c>
      <c r="I48" s="4">
        <f t="shared" si="9"/>
        <v>-1.6616877966839402E-3</v>
      </c>
      <c r="J48" s="4">
        <f t="shared" si="10"/>
        <v>-3.1045013332113323</v>
      </c>
      <c r="K48" s="4">
        <f t="shared" si="11"/>
        <v>-1.6831080749509795E-3</v>
      </c>
      <c r="L48" s="12">
        <f>EXP(-3*A48)+EXP(-0.1*A48)</f>
        <v>0.54487439570397966</v>
      </c>
      <c r="M48" s="1">
        <f t="shared" si="0"/>
        <v>-17.375955077230831</v>
      </c>
    </row>
    <row r="49" spans="1:13" ht="15.75" x14ac:dyDescent="0.25">
      <c r="A49" s="4">
        <f t="shared" si="1"/>
        <v>6.2099999999999964</v>
      </c>
      <c r="B49" s="11">
        <f t="shared" si="2"/>
        <v>-17.259518028043576</v>
      </c>
      <c r="C49" s="2">
        <f t="shared" si="3"/>
        <v>-3.1047365582696442</v>
      </c>
      <c r="D49" s="2">
        <f t="shared" si="4"/>
        <v>-3.1045013331758784</v>
      </c>
      <c r="E49" s="2">
        <f t="shared" si="5"/>
        <v>-1.6831080681526853E-3</v>
      </c>
      <c r="F49" s="4">
        <f t="shared" si="6"/>
        <v>-3.1046174676325808</v>
      </c>
      <c r="G49" s="4">
        <f t="shared" si="7"/>
        <v>-1.7045291273515991E-3</v>
      </c>
      <c r="H49" s="4">
        <f t="shared" si="8"/>
        <v>-3.1046189456856657</v>
      </c>
      <c r="I49" s="4">
        <f t="shared" si="9"/>
        <v>-1.7045299286793502E-3</v>
      </c>
      <c r="J49" s="4">
        <f t="shared" si="10"/>
        <v>-3.104736558306036</v>
      </c>
      <c r="K49" s="4">
        <f t="shared" si="11"/>
        <v>-1.7259518096031474E-3</v>
      </c>
      <c r="L49" s="12">
        <f>EXP(-3*A49)+EXP(-0.1*A49)</f>
        <v>0.53740677015102611</v>
      </c>
      <c r="M49" s="1">
        <f t="shared" si="0"/>
        <v>-17.796924798194603</v>
      </c>
    </row>
    <row r="50" spans="1:13" ht="15.75" x14ac:dyDescent="0.25">
      <c r="A50" s="4">
        <f t="shared" si="1"/>
        <v>6.3479999999999963</v>
      </c>
      <c r="B50" s="11">
        <f t="shared" si="2"/>
        <v>-17.687988243591647</v>
      </c>
      <c r="C50" s="2">
        <f t="shared" si="3"/>
        <v>-3.1049776960246498</v>
      </c>
      <c r="D50" s="2">
        <f t="shared" si="4"/>
        <v>-3.1047365582696442</v>
      </c>
      <c r="E50" s="2">
        <f t="shared" si="5"/>
        <v>-1.7259518028043578E-3</v>
      </c>
      <c r="F50" s="4">
        <f t="shared" si="6"/>
        <v>-3.1048556489440378</v>
      </c>
      <c r="G50" s="4">
        <f t="shared" si="7"/>
        <v>-1.7473744850564181E-3</v>
      </c>
      <c r="H50" s="4">
        <f t="shared" si="8"/>
        <v>-3.104857127109113</v>
      </c>
      <c r="I50" s="4">
        <f t="shared" si="9"/>
        <v>-1.7473753067820718E-3</v>
      </c>
      <c r="J50" s="4">
        <f t="shared" si="10"/>
        <v>-3.1049776960619804</v>
      </c>
      <c r="K50" s="4">
        <f t="shared" si="11"/>
        <v>-1.7687988311584633E-3</v>
      </c>
      <c r="L50" s="12">
        <f>EXP(-3*A50)+EXP(-0.1*A50)</f>
        <v>0.53004149137626677</v>
      </c>
      <c r="M50" s="1">
        <f t="shared" si="0"/>
        <v>-18.218029734967914</v>
      </c>
    </row>
    <row r="51" spans="1:13" ht="15.75" x14ac:dyDescent="0.25">
      <c r="A51" s="4">
        <f t="shared" si="1"/>
        <v>6.4859999999999962</v>
      </c>
      <c r="B51" s="11">
        <f t="shared" si="2"/>
        <v>-18.116492144149877</v>
      </c>
      <c r="C51" s="2">
        <f t="shared" si="3"/>
        <v>-3.1052247469001184</v>
      </c>
      <c r="D51" s="2">
        <f t="shared" si="4"/>
        <v>-3.1049776960246498</v>
      </c>
      <c r="E51" s="2">
        <f t="shared" si="5"/>
        <v>-1.7687988243591647E-3</v>
      </c>
      <c r="F51" s="4">
        <f t="shared" si="6"/>
        <v>-3.1050997431435308</v>
      </c>
      <c r="G51" s="4">
        <f t="shared" si="7"/>
        <v>-1.7902231704617346E-3</v>
      </c>
      <c r="H51" s="4">
        <f t="shared" si="8"/>
        <v>-3.1051012214234115</v>
      </c>
      <c r="I51" s="4">
        <f t="shared" si="9"/>
        <v>-1.7902240125868554E-3</v>
      </c>
      <c r="J51" s="4">
        <f t="shared" si="10"/>
        <v>-3.1052247469383869</v>
      </c>
      <c r="K51" s="4">
        <f t="shared" si="11"/>
        <v>-1.8116492212148078E-3</v>
      </c>
      <c r="L51" s="12">
        <f>EXP(-3*A51)+EXP(-0.1*A51)</f>
        <v>0.52277715623621013</v>
      </c>
      <c r="M51" s="1">
        <f t="shared" si="0"/>
        <v>-18.639269300386086</v>
      </c>
    </row>
    <row r="52" spans="1:13" ht="15.75" x14ac:dyDescent="0.25">
      <c r="A52" s="4">
        <f t="shared" si="1"/>
        <v>6.6239999999999961</v>
      </c>
      <c r="B52" s="11">
        <f t="shared" si="2"/>
        <v>-18.545030545761222</v>
      </c>
      <c r="C52" s="2">
        <f t="shared" si="3"/>
        <v>-3.1054777113665333</v>
      </c>
      <c r="D52" s="2">
        <f t="shared" si="4"/>
        <v>-3.1052247469001184</v>
      </c>
      <c r="E52" s="2">
        <f t="shared" si="5"/>
        <v>-1.8116492144149877E-3</v>
      </c>
      <c r="F52" s="4">
        <f t="shared" si="6"/>
        <v>-3.1053497506959129</v>
      </c>
      <c r="G52" s="4">
        <f t="shared" si="7"/>
        <v>-1.8330752651685984E-3</v>
      </c>
      <c r="H52" s="4">
        <f t="shared" si="8"/>
        <v>-3.1053512290934151</v>
      </c>
      <c r="I52" s="4">
        <f t="shared" si="9"/>
        <v>-1.8330761276947897E-3</v>
      </c>
      <c r="J52" s="4">
        <f t="shared" si="10"/>
        <v>-3.1054777114057401</v>
      </c>
      <c r="K52" s="4">
        <f t="shared" si="11"/>
        <v>-1.854503061376477E-3</v>
      </c>
      <c r="L52" s="12">
        <f>EXP(-3*A52)+EXP(-0.1*A52)</f>
        <v>0.51561238097326167</v>
      </c>
      <c r="M52" s="1">
        <f t="shared" si="0"/>
        <v>-19.060642926734484</v>
      </c>
    </row>
    <row r="53" spans="1:13" ht="15.75" x14ac:dyDescent="0.25">
      <c r="A53" s="4">
        <f t="shared" si="1"/>
        <v>6.761999999999996</v>
      </c>
      <c r="B53" s="11">
        <f t="shared" si="2"/>
        <v>-18.973604264534341</v>
      </c>
      <c r="C53" s="2">
        <f t="shared" si="3"/>
        <v>-3.1057365899056402</v>
      </c>
      <c r="D53" s="2">
        <f t="shared" si="4"/>
        <v>-3.1054777113665333</v>
      </c>
      <c r="E53" s="2">
        <f t="shared" si="5"/>
        <v>-1.8545030545761222E-3</v>
      </c>
      <c r="F53" s="4">
        <f t="shared" si="6"/>
        <v>-3.1056056720772989</v>
      </c>
      <c r="G53" s="4">
        <f t="shared" si="7"/>
        <v>-1.8759308507845516E-3</v>
      </c>
      <c r="H53" s="4">
        <f t="shared" si="8"/>
        <v>-3.1056071505952376</v>
      </c>
      <c r="I53" s="4">
        <f t="shared" si="9"/>
        <v>-1.8759317337134556E-3</v>
      </c>
      <c r="J53" s="4">
        <f t="shared" si="10"/>
        <v>-3.1057365899457858</v>
      </c>
      <c r="K53" s="4">
        <f t="shared" si="11"/>
        <v>-1.8973604332543363E-3</v>
      </c>
      <c r="L53" s="12">
        <f>EXP(-3*A53)+EXP(-0.1*A53)</f>
        <v>0.50854580089731771</v>
      </c>
      <c r="M53" s="1">
        <f t="shared" si="0"/>
        <v>-19.482150065431657</v>
      </c>
    </row>
    <row r="54" spans="1:13" ht="15.75" x14ac:dyDescent="0.25">
      <c r="A54" s="4">
        <f t="shared" si="1"/>
        <v>6.8999999999999959</v>
      </c>
      <c r="B54" s="11">
        <f t="shared" si="2"/>
        <v>-19.402214116645158</v>
      </c>
      <c r="C54" s="2">
        <f t="shared" si="3"/>
        <v>-3.1060013830104478</v>
      </c>
      <c r="D54" s="2">
        <f t="shared" si="4"/>
        <v>-3.1057365899056402</v>
      </c>
      <c r="E54" s="2">
        <f t="shared" si="5"/>
        <v>-1.8973604264534343E-3</v>
      </c>
      <c r="F54" s="4">
        <f t="shared" si="6"/>
        <v>-3.1058675077750655</v>
      </c>
      <c r="G54" s="4">
        <f t="shared" si="7"/>
        <v>-1.918790008923783E-3</v>
      </c>
      <c r="H54" s="4">
        <f t="shared" si="8"/>
        <v>-3.1058689864162559</v>
      </c>
      <c r="I54" s="4">
        <f t="shared" si="9"/>
        <v>-1.9187909122570822E-3</v>
      </c>
      <c r="J54" s="4">
        <f t="shared" si="10"/>
        <v>-3.1060013830515318</v>
      </c>
      <c r="K54" s="4">
        <f t="shared" si="11"/>
        <v>-1.9402214184659785E-3</v>
      </c>
      <c r="L54" s="12">
        <f>EXP(-3*A54)+EXP(-0.1*A54)</f>
        <v>0.50157607008959426</v>
      </c>
      <c r="M54" s="1">
        <f t="shared" si="0"/>
        <v>-19.903790186734753</v>
      </c>
    </row>
    <row r="55" spans="1:13" ht="15.75" x14ac:dyDescent="0.25">
      <c r="A55" s="4">
        <f t="shared" si="1"/>
        <v>7.0379999999999958</v>
      </c>
      <c r="B55" s="11">
        <f t="shared" si="2"/>
        <v>-19.830860918338402</v>
      </c>
      <c r="C55" s="2">
        <f t="shared" si="3"/>
        <v>-3.106272091185228</v>
      </c>
      <c r="D55" s="2">
        <f t="shared" si="4"/>
        <v>-3.1060013830104478</v>
      </c>
      <c r="E55" s="2">
        <f t="shared" si="5"/>
        <v>-1.9402214116645158E-3</v>
      </c>
      <c r="F55" s="4">
        <f t="shared" si="6"/>
        <v>-3.1061352582878525</v>
      </c>
      <c r="G55" s="4">
        <f t="shared" si="7"/>
        <v>-1.9616528212072879E-3</v>
      </c>
      <c r="H55" s="4">
        <f t="shared" si="8"/>
        <v>-3.106136737055111</v>
      </c>
      <c r="I55" s="4">
        <f t="shared" si="9"/>
        <v>-1.9616537449467022E-3</v>
      </c>
      <c r="J55" s="4">
        <f t="shared" si="10"/>
        <v>-3.1062720912272503</v>
      </c>
      <c r="K55" s="4">
        <f t="shared" si="11"/>
        <v>-1.9830860986358766E-3</v>
      </c>
      <c r="L55" s="12">
        <f>EXP(-3*A55)+EXP(-0.1*A55)</f>
        <v>0.49470186112232861</v>
      </c>
      <c r="M55" s="1">
        <f t="shared" si="0"/>
        <v>-20.325562779460732</v>
      </c>
    </row>
    <row r="56" spans="1:13" ht="15.75" x14ac:dyDescent="0.25">
      <c r="A56" s="4">
        <f t="shared" si="1"/>
        <v>7.1759999999999957</v>
      </c>
      <c r="B56" s="11">
        <f t="shared" si="2"/>
        <v>-20.259545485929173</v>
      </c>
      <c r="C56" s="2">
        <f t="shared" si="3"/>
        <v>-3.1065487149455171</v>
      </c>
      <c r="D56" s="2">
        <f t="shared" si="4"/>
        <v>-3.106272091185228</v>
      </c>
      <c r="E56" s="2">
        <f t="shared" si="5"/>
        <v>-1.9830860918338402E-3</v>
      </c>
      <c r="F56" s="4">
        <f t="shared" si="6"/>
        <v>-3.1064089241255646</v>
      </c>
      <c r="G56" s="4">
        <f t="shared" si="7"/>
        <v>-2.0045193692630183E-3</v>
      </c>
      <c r="H56" s="4">
        <f t="shared" si="8"/>
        <v>-3.106410403021707</v>
      </c>
      <c r="I56" s="4">
        <f t="shared" si="9"/>
        <v>-2.0045203134103065E-3</v>
      </c>
      <c r="J56" s="4">
        <f t="shared" si="10"/>
        <v>-3.1065487149884787</v>
      </c>
      <c r="K56" s="4">
        <f t="shared" si="11"/>
        <v>-2.0259545553955398E-3</v>
      </c>
      <c r="L56" s="12">
        <f>EXP(-3*A56)+EXP(-0.1*A56)</f>
        <v>0.48792186479013011</v>
      </c>
      <c r="M56" s="1">
        <f t="shared" si="0"/>
        <v>-20.747467350719305</v>
      </c>
    </row>
    <row r="57" spans="1:13" ht="15.75" x14ac:dyDescent="0.25">
      <c r="A57" s="4">
        <f t="shared" si="1"/>
        <v>7.3139999999999956</v>
      </c>
      <c r="B57" s="11">
        <f t="shared" si="2"/>
        <v>-20.688268635804491</v>
      </c>
      <c r="C57" s="2">
        <f t="shared" si="3"/>
        <v>-3.1068312548181178</v>
      </c>
      <c r="D57" s="2">
        <f t="shared" si="4"/>
        <v>-3.1065487149455171</v>
      </c>
      <c r="E57" s="2">
        <f t="shared" si="5"/>
        <v>-2.0259545485929176E-3</v>
      </c>
      <c r="F57" s="4">
        <f t="shared" si="6"/>
        <v>-3.1066885058093701</v>
      </c>
      <c r="G57" s="4">
        <f t="shared" si="7"/>
        <v>-2.0473897347260414E-3</v>
      </c>
      <c r="H57" s="4">
        <f t="shared" si="8"/>
        <v>-3.1066899848372134</v>
      </c>
      <c r="I57" s="4">
        <f t="shared" si="9"/>
        <v>-2.0473906992830022E-3</v>
      </c>
      <c r="J57" s="4">
        <f t="shared" si="10"/>
        <v>-3.1068312548620183</v>
      </c>
      <c r="K57" s="4">
        <f t="shared" si="11"/>
        <v>-2.0688268703836711E-3</v>
      </c>
      <c r="L57" s="12">
        <f>EXP(-3*A57)+EXP(-0.1*A57)</f>
        <v>0.48123478985017482</v>
      </c>
      <c r="M57" s="1">
        <f t="shared" si="0"/>
        <v>-21.169503425654664</v>
      </c>
    </row>
    <row r="58" spans="1:13" ht="15.75" x14ac:dyDescent="0.25">
      <c r="A58" s="4">
        <f t="shared" si="1"/>
        <v>7.4519999999999955</v>
      </c>
      <c r="B58" s="11">
        <f t="shared" si="2"/>
        <v>-21.117031184424849</v>
      </c>
      <c r="C58" s="2">
        <f t="shared" si="3"/>
        <v>-3.1071197113410993</v>
      </c>
      <c r="D58" s="2">
        <f t="shared" si="4"/>
        <v>-3.1068312548181178</v>
      </c>
      <c r="E58" s="2">
        <f t="shared" si="5"/>
        <v>-2.0688268635804491E-3</v>
      </c>
      <c r="F58" s="4">
        <f t="shared" si="6"/>
        <v>-3.1069740038717049</v>
      </c>
      <c r="G58" s="4">
        <f t="shared" si="7"/>
        <v>-2.0902639992386941E-3</v>
      </c>
      <c r="H58" s="4">
        <f t="shared" si="8"/>
        <v>-3.1069754830340655</v>
      </c>
      <c r="I58" s="4">
        <f t="shared" si="9"/>
        <v>-2.0902649842071642E-3</v>
      </c>
      <c r="J58" s="4">
        <f t="shared" si="10"/>
        <v>-3.1071197113859386</v>
      </c>
      <c r="K58" s="4">
        <f t="shared" si="11"/>
        <v>-2.1117031252463193E-3</v>
      </c>
      <c r="L58" s="12">
        <f>EXP(-3*A58)+EXP(-0.1*A58)</f>
        <v>0.47463936276937224</v>
      </c>
      <c r="M58" s="1">
        <f t="shared" si="0"/>
        <v>-21.591670547194223</v>
      </c>
    </row>
    <row r="59" spans="1:13" ht="15.75" x14ac:dyDescent="0.25">
      <c r="A59" s="4">
        <f t="shared" si="1"/>
        <v>7.5899999999999954</v>
      </c>
      <c r="B59" s="11">
        <f t="shared" si="2"/>
        <v>-21.545833948325779</v>
      </c>
      <c r="C59" s="2">
        <f t="shared" si="3"/>
        <v>-3.1074140850637981</v>
      </c>
      <c r="D59" s="2">
        <f t="shared" si="4"/>
        <v>-3.1071197113410993</v>
      </c>
      <c r="E59" s="2">
        <f t="shared" si="5"/>
        <v>-2.1117031184424849E-3</v>
      </c>
      <c r="F59" s="4">
        <f t="shared" si="6"/>
        <v>-3.1072654188562718</v>
      </c>
      <c r="G59" s="4">
        <f t="shared" si="7"/>
        <v>-2.1331422444507385E-3</v>
      </c>
      <c r="H59" s="4">
        <f t="shared" si="8"/>
        <v>-3.1072668981559666</v>
      </c>
      <c r="I59" s="4">
        <f t="shared" si="9"/>
        <v>-2.1331432498325931E-3</v>
      </c>
      <c r="J59" s="4">
        <f t="shared" si="10"/>
        <v>-3.1074140851095762</v>
      </c>
      <c r="K59" s="4">
        <f t="shared" si="11"/>
        <v>-2.1545834016370377E-3</v>
      </c>
      <c r="L59" s="12">
        <f>EXP(-3*A59)+EXP(-0.1*A59)</f>
        <v>0.46813432747725275</v>
      </c>
      <c r="M59" s="1">
        <f t="shared" si="0"/>
        <v>-22.01396827580303</v>
      </c>
    </row>
    <row r="60" spans="1:13" ht="15.75" x14ac:dyDescent="0.25">
      <c r="A60" s="4">
        <f t="shared" si="1"/>
        <v>7.7279999999999953</v>
      </c>
      <c r="B60" s="11">
        <f t="shared" si="2"/>
        <v>-21.97467774411939</v>
      </c>
      <c r="C60" s="2">
        <f t="shared" si="3"/>
        <v>-3.1077143765468196</v>
      </c>
      <c r="D60" s="2">
        <f t="shared" si="4"/>
        <v>-3.1074140850637981</v>
      </c>
      <c r="E60" s="2">
        <f t="shared" si="5"/>
        <v>-2.1545833948325779E-3</v>
      </c>
      <c r="F60" s="4">
        <f t="shared" si="6"/>
        <v>-3.1075627513180417</v>
      </c>
      <c r="G60" s="4">
        <f t="shared" si="7"/>
        <v>-2.1760245520195181E-3</v>
      </c>
      <c r="H60" s="4">
        <f t="shared" si="8"/>
        <v>-3.1075642307578875</v>
      </c>
      <c r="I60" s="4">
        <f t="shared" si="9"/>
        <v>-2.1760255778166724E-3</v>
      </c>
      <c r="J60" s="4">
        <f t="shared" si="10"/>
        <v>-3.1077143765935369</v>
      </c>
      <c r="K60" s="4">
        <f t="shared" si="11"/>
        <v>-2.1974677812170366E-3</v>
      </c>
      <c r="L60" s="12">
        <f>EXP(-3*A60)+EXP(-0.1*A60)</f>
        <v>0.4617184451237315</v>
      </c>
      <c r="M60" s="1">
        <f t="shared" si="0"/>
        <v>-22.436396189243123</v>
      </c>
    </row>
    <row r="61" spans="1:13" ht="15.75" x14ac:dyDescent="0.25">
      <c r="A61" s="4">
        <f t="shared" si="1"/>
        <v>7.8659999999999952</v>
      </c>
      <c r="B61" s="11">
        <f t="shared" si="2"/>
        <v>-22.40356338849594</v>
      </c>
      <c r="C61" s="2">
        <f t="shared" si="3"/>
        <v>-3.1080205863620392</v>
      </c>
      <c r="D61" s="2">
        <f t="shared" si="4"/>
        <v>-3.1077143765468196</v>
      </c>
      <c r="E61" s="2">
        <f t="shared" si="5"/>
        <v>-2.1974677744119389E-3</v>
      </c>
      <c r="F61" s="4">
        <f t="shared" si="6"/>
        <v>-3.107866001823254</v>
      </c>
      <c r="G61" s="4">
        <f t="shared" si="7"/>
        <v>-2.2189110036101123E-3</v>
      </c>
      <c r="H61" s="4">
        <f t="shared" si="8"/>
        <v>-3.1078674814060685</v>
      </c>
      <c r="I61" s="4">
        <f t="shared" si="9"/>
        <v>-2.2189120498245195E-3</v>
      </c>
      <c r="J61" s="4">
        <f t="shared" si="10"/>
        <v>-3.1080205864096953</v>
      </c>
      <c r="K61" s="4">
        <f t="shared" si="11"/>
        <v>-2.2403563456553431E-3</v>
      </c>
      <c r="L61" s="12">
        <f>EXP(-3*A61)+EXP(-0.1*A61)</f>
        <v>0.45539049384117863</v>
      </c>
      <c r="M61" s="1">
        <f t="shared" si="0"/>
        <v>-22.858953882337119</v>
      </c>
    </row>
    <row r="62" spans="1:13" ht="15.75" x14ac:dyDescent="0.25">
      <c r="A62" s="4">
        <f t="shared" si="1"/>
        <v>8.003999999999996</v>
      </c>
      <c r="B62" s="11">
        <f t="shared" si="2"/>
        <v>-22.832491698225375</v>
      </c>
      <c r="C62" s="2">
        <f t="shared" si="3"/>
        <v>-3.1083327150926028</v>
      </c>
      <c r="D62" s="2">
        <f t="shared" si="4"/>
        <v>-3.1080205863620392</v>
      </c>
      <c r="E62" s="2">
        <f t="shared" si="5"/>
        <v>-2.240356338849594E-3</v>
      </c>
      <c r="F62" s="4">
        <f t="shared" si="6"/>
        <v>-3.1081751709494196</v>
      </c>
      <c r="G62" s="4">
        <f t="shared" si="7"/>
        <v>-2.2618016808954922E-3</v>
      </c>
      <c r="H62" s="4">
        <f t="shared" si="8"/>
        <v>-3.1081766506780211</v>
      </c>
      <c r="I62" s="4">
        <f t="shared" si="9"/>
        <v>-2.2618027475291447E-3</v>
      </c>
      <c r="J62" s="4">
        <f t="shared" si="10"/>
        <v>-3.1083327151411981</v>
      </c>
      <c r="K62" s="4">
        <f t="shared" si="11"/>
        <v>-2.2832491766289508E-3</v>
      </c>
      <c r="L62" s="12">
        <f>EXP(-3*A62)+EXP(-0.1*A62)</f>
        <v>0.44914926851040066</v>
      </c>
      <c r="M62" s="1">
        <f t="shared" si="0"/>
        <v>-23.281640966735775</v>
      </c>
    </row>
    <row r="63" spans="1:13" ht="15.75" x14ac:dyDescent="0.25">
      <c r="A63" s="4">
        <f t="shared" si="1"/>
        <v>8.1419999999999959</v>
      </c>
      <c r="B63" s="11">
        <f t="shared" si="2"/>
        <v>-23.261463490158903</v>
      </c>
      <c r="C63" s="2">
        <f t="shared" si="3"/>
        <v>-3.1086507633329283</v>
      </c>
      <c r="D63" s="2">
        <f t="shared" si="4"/>
        <v>-3.1083327150926028</v>
      </c>
      <c r="E63" s="2">
        <f t="shared" si="5"/>
        <v>-2.2832491698225378E-3</v>
      </c>
      <c r="F63" s="4">
        <f t="shared" si="6"/>
        <v>-3.1084902592853205</v>
      </c>
      <c r="G63" s="4">
        <f t="shared" si="7"/>
        <v>-2.3046966655566768E-3</v>
      </c>
      <c r="H63" s="4">
        <f t="shared" si="8"/>
        <v>-3.1084917391625262</v>
      </c>
      <c r="I63" s="4">
        <f t="shared" si="9"/>
        <v>-2.3046977526116064E-3</v>
      </c>
      <c r="J63" s="4">
        <f t="shared" si="10"/>
        <v>-3.1086507633824634</v>
      </c>
      <c r="K63" s="4">
        <f t="shared" si="11"/>
        <v>-2.3261463558229803E-3</v>
      </c>
      <c r="L63" s="12">
        <f>EXP(-3*A63)+EXP(-0.1*A63)</f>
        <v>0.44299358053026056</v>
      </c>
      <c r="M63" s="1">
        <f t="shared" si="0"/>
        <v>-23.704457070689163</v>
      </c>
    </row>
    <row r="64" spans="1:13" ht="15.75" x14ac:dyDescent="0.25">
      <c r="A64" s="4">
        <f t="shared" si="1"/>
        <v>8.2799999999999958</v>
      </c>
      <c r="B64" s="11">
        <f t="shared" si="2"/>
        <v>-23.69047958123053</v>
      </c>
      <c r="C64" s="2">
        <f t="shared" si="3"/>
        <v>-3.1089747316887073</v>
      </c>
      <c r="D64" s="2">
        <f t="shared" si="4"/>
        <v>-3.1086507633329283</v>
      </c>
      <c r="E64" s="2">
        <f t="shared" si="5"/>
        <v>-2.3261463490158903E-3</v>
      </c>
      <c r="F64" s="4">
        <f t="shared" si="6"/>
        <v>-3.1088112674310104</v>
      </c>
      <c r="G64" s="4">
        <f t="shared" si="7"/>
        <v>-2.3475960392828877E-3</v>
      </c>
      <c r="H64" s="4">
        <f t="shared" si="8"/>
        <v>-3.108812747459639</v>
      </c>
      <c r="I64" s="4">
        <f t="shared" si="9"/>
        <v>-2.3475971467611643E-3</v>
      </c>
      <c r="J64" s="4">
        <f t="shared" si="10"/>
        <v>-3.1089747317391816</v>
      </c>
      <c r="K64" s="4">
        <f t="shared" si="11"/>
        <v>-2.3690479649308336E-3</v>
      </c>
      <c r="L64" s="12">
        <f>EXP(-3*A64)+EXP(-0.1*A64)</f>
        <v>0.43692225759073894</v>
      </c>
      <c r="M64" s="1">
        <f t="shared" si="0"/>
        <v>-24.127401838821267</v>
      </c>
    </row>
    <row r="65" spans="1:13" ht="15.75" x14ac:dyDescent="0.25">
      <c r="A65" s="4">
        <f t="shared" si="1"/>
        <v>8.4179999999999957</v>
      </c>
      <c r="B65" s="11">
        <f t="shared" si="2"/>
        <v>-24.119540788458632</v>
      </c>
      <c r="C65" s="2">
        <f t="shared" si="3"/>
        <v>-3.1093046207769048</v>
      </c>
      <c r="D65" s="2">
        <f t="shared" si="4"/>
        <v>-3.1089747316887073</v>
      </c>
      <c r="E65" s="2">
        <f t="shared" si="5"/>
        <v>-2.3690479581230531E-3</v>
      </c>
      <c r="F65" s="4">
        <f t="shared" si="6"/>
        <v>-3.1091381959978177</v>
      </c>
      <c r="G65" s="4">
        <f t="shared" si="7"/>
        <v>-2.3904998837717055E-3</v>
      </c>
      <c r="H65" s="4">
        <f t="shared" si="8"/>
        <v>-3.1091396761806878</v>
      </c>
      <c r="I65" s="4">
        <f t="shared" si="9"/>
        <v>-2.3905010116754381E-3</v>
      </c>
      <c r="J65" s="4">
        <f t="shared" si="10"/>
        <v>-3.1093046208283184</v>
      </c>
      <c r="K65" s="4">
        <f t="shared" si="11"/>
        <v>-2.4119540856543469E-3</v>
      </c>
      <c r="L65" s="12">
        <f>EXP(-3*A65)+EXP(-0.1*A65)</f>
        <v>0.43093414344929437</v>
      </c>
      <c r="M65" s="1">
        <f t="shared" si="0"/>
        <v>-24.550474931907928</v>
      </c>
    </row>
    <row r="66" spans="1:13" ht="15.75" x14ac:dyDescent="0.25">
      <c r="A66" s="4">
        <f t="shared" si="1"/>
        <v>8.5559999999999956</v>
      </c>
      <c r="B66" s="11">
        <f t="shared" si="2"/>
        <v>-24.548647928947503</v>
      </c>
      <c r="C66" s="2">
        <f t="shared" si="3"/>
        <v>-3.1096404312257619</v>
      </c>
      <c r="D66" s="2">
        <f t="shared" si="4"/>
        <v>-3.1093046207769048</v>
      </c>
      <c r="E66" s="2">
        <f t="shared" si="5"/>
        <v>-2.4119540788458634E-3</v>
      </c>
      <c r="F66" s="4">
        <f t="shared" si="6"/>
        <v>-3.1094710456083452</v>
      </c>
      <c r="G66" s="4">
        <f t="shared" si="7"/>
        <v>-2.4334082807292243E-3</v>
      </c>
      <c r="H66" s="4">
        <f t="shared" si="8"/>
        <v>-3.1094725259482749</v>
      </c>
      <c r="I66" s="4">
        <f t="shared" si="9"/>
        <v>-2.433409429060561E-3</v>
      </c>
      <c r="J66" s="4">
        <f t="shared" si="10"/>
        <v>-3.1096404312781152</v>
      </c>
      <c r="K66" s="4">
        <f t="shared" si="11"/>
        <v>-2.4548647997039495E-3</v>
      </c>
      <c r="L66" s="12">
        <f>EXP(-3*A66)+EXP(-0.1*A66)</f>
        <v>0.42502809771041222</v>
      </c>
      <c r="M66" s="1">
        <f t="shared" si="0"/>
        <v>-24.973676026657916</v>
      </c>
    </row>
    <row r="67" spans="1:13" ht="15.75" x14ac:dyDescent="0.25">
      <c r="A67" s="4">
        <f t="shared" si="1"/>
        <v>8.6939999999999955</v>
      </c>
      <c r="B67" s="11">
        <f t="shared" si="2"/>
        <v>-24.977801819888906</v>
      </c>
      <c r="C67" s="2">
        <f t="shared" si="3"/>
        <v>-3.109982163674796</v>
      </c>
      <c r="D67" s="2">
        <f t="shared" si="4"/>
        <v>-3.1096404312257619</v>
      </c>
      <c r="E67" s="2">
        <f t="shared" si="5"/>
        <v>-2.4548647928947505E-3</v>
      </c>
      <c r="F67" s="4">
        <f t="shared" si="6"/>
        <v>-3.1098098168964716</v>
      </c>
      <c r="G67" s="4">
        <f t="shared" si="7"/>
        <v>-2.4763213118702081E-3</v>
      </c>
      <c r="H67" s="4">
        <f t="shared" si="8"/>
        <v>-3.109811297396281</v>
      </c>
      <c r="I67" s="4">
        <f t="shared" si="9"/>
        <v>-2.4763224806313359E-3</v>
      </c>
      <c r="J67" s="4">
        <f t="shared" si="10"/>
        <v>-3.1099821637280889</v>
      </c>
      <c r="K67" s="4">
        <f t="shared" si="11"/>
        <v>-2.4977801887988188E-3</v>
      </c>
      <c r="L67" s="12">
        <f>EXP(-3*A67)+EXP(-0.1*A67)</f>
        <v>0.41920299560825797</v>
      </c>
      <c r="M67" s="1">
        <f t="shared" si="0"/>
        <v>-25.397004815497166</v>
      </c>
    </row>
    <row r="68" spans="1:13" ht="15.75" x14ac:dyDescent="0.25">
      <c r="A68" s="4">
        <f t="shared" si="1"/>
        <v>8.8319999999999954</v>
      </c>
      <c r="B68" s="11">
        <f t="shared" si="2"/>
        <v>-25.407003278563646</v>
      </c>
      <c r="C68" s="2">
        <f t="shared" si="3"/>
        <v>-3.1103298187748023</v>
      </c>
      <c r="D68" s="2">
        <f t="shared" si="4"/>
        <v>-3.109982163674796</v>
      </c>
      <c r="E68" s="2">
        <f t="shared" si="5"/>
        <v>-2.4977801819888908E-3</v>
      </c>
      <c r="F68" s="4">
        <f t="shared" si="6"/>
        <v>-3.1101545105073534</v>
      </c>
      <c r="G68" s="4">
        <f t="shared" si="7"/>
        <v>-2.5192390589182465E-3</v>
      </c>
      <c r="H68" s="4">
        <f t="shared" si="8"/>
        <v>-3.1101559911698615</v>
      </c>
      <c r="I68" s="4">
        <f t="shared" si="9"/>
        <v>-2.5192402481113915E-3</v>
      </c>
      <c r="J68" s="4">
        <f t="shared" si="10"/>
        <v>-3.1103298188290354</v>
      </c>
      <c r="K68" s="4">
        <f t="shared" si="11"/>
        <v>-2.5407003346670349E-3</v>
      </c>
      <c r="L68" s="12">
        <f>EXP(-3*A68)+EXP(-0.1*A68)</f>
        <v>0.41345772779236284</v>
      </c>
      <c r="M68" s="1">
        <f t="shared" si="0"/>
        <v>-25.820461006356009</v>
      </c>
    </row>
    <row r="69" spans="1:13" ht="15.75" x14ac:dyDescent="0.25">
      <c r="A69" s="4">
        <f t="shared" si="1"/>
        <v>8.9699999999999953</v>
      </c>
      <c r="B69" s="11">
        <f t="shared" si="2"/>
        <v>-25.836253122343109</v>
      </c>
      <c r="C69" s="2">
        <f t="shared" si="3"/>
        <v>-3.1106833971878558</v>
      </c>
      <c r="D69" s="2">
        <f t="shared" si="4"/>
        <v>-3.1103298187748023</v>
      </c>
      <c r="E69" s="2">
        <f t="shared" si="5"/>
        <v>-2.5407003278563648E-3</v>
      </c>
      <c r="F69" s="4">
        <f t="shared" si="6"/>
        <v>-3.1105051270974244</v>
      </c>
      <c r="G69" s="4">
        <f t="shared" si="7"/>
        <v>-2.5621616036059112E-3</v>
      </c>
      <c r="H69" s="4">
        <f t="shared" si="8"/>
        <v>-3.1105066079254513</v>
      </c>
      <c r="I69" s="4">
        <f t="shared" si="9"/>
        <v>-2.5621628132333372E-3</v>
      </c>
      <c r="J69" s="4">
        <f t="shared" si="10"/>
        <v>-3.1106833972430286</v>
      </c>
      <c r="K69" s="4">
        <f t="shared" si="11"/>
        <v>-2.583625319045736E-3</v>
      </c>
      <c r="L69" s="12">
        <f>EXP(-3*A69)+EXP(-0.1*A69)</f>
        <v>0.40779120011628289</v>
      </c>
      <c r="M69" s="1">
        <f t="shared" ref="M69:M91" si="12">-L69+B69</f>
        <v>-26.244044322459391</v>
      </c>
    </row>
    <row r="70" spans="1:13" ht="15.75" x14ac:dyDescent="0.25">
      <c r="A70" s="4">
        <f t="shared" ref="A70:A91" si="13">A69+$D$1</f>
        <v>9.1079999999999952</v>
      </c>
      <c r="B70" s="11">
        <f t="shared" ref="B70:B91" si="14">B69+($D$1/6)*(D70+2*F70+2*H70+J70)</f>
        <v>-26.265552168690824</v>
      </c>
      <c r="C70" s="2">
        <f t="shared" ref="C70:C91" si="15">C69+($D$1/6)*(E70+2*G70+2*I70+K70)</f>
        <v>-3.1110428995873107</v>
      </c>
      <c r="D70" s="2">
        <f t="shared" ref="D70:D91" si="16">C69</f>
        <v>-3.1106833971878558</v>
      </c>
      <c r="E70" s="2">
        <f t="shared" ref="E70:E91" si="17">B69*$G$1^2</f>
        <v>-2.5836253122343109E-3</v>
      </c>
      <c r="F70" s="4">
        <f t="shared" ref="F70:F91" si="18">C69+$D$1*(0.5*E70)</f>
        <v>-3.1108616673344001</v>
      </c>
      <c r="G70" s="4">
        <f t="shared" ref="G70:G91" si="19">(B69+$D$1*(0.5*D70))*($G$1^2)</f>
        <v>-2.6050890276749072E-3</v>
      </c>
      <c r="H70" s="4">
        <f t="shared" ref="H70:H91" si="20">C69+$D$1*(0.5*G70)</f>
        <v>-3.1108631483307652</v>
      </c>
      <c r="I70" s="4">
        <f t="shared" ref="I70:I91" si="21">(B69+$D$1*(0.5*F70))*($G$1^2)</f>
        <v>-2.6050902577389188E-3</v>
      </c>
      <c r="J70" s="4">
        <f t="shared" ref="J70:J91" si="22">C69+$D$1*I70</f>
        <v>-3.1110428996434236</v>
      </c>
      <c r="K70" s="4">
        <f t="shared" ref="K70:K91" si="23">(B69+$D$1*H70)*($G$1^2)</f>
        <v>-2.6265552236812758E-3</v>
      </c>
      <c r="L70" s="12">
        <f>EXP(-3*A70)+EXP(-0.1*A70)</f>
        <v>0.40220233342917838</v>
      </c>
      <c r="M70" s="1">
        <f t="shared" si="12"/>
        <v>-26.667754502120001</v>
      </c>
    </row>
    <row r="71" spans="1:13" ht="15.75" x14ac:dyDescent="0.25">
      <c r="A71" s="4">
        <f t="shared" si="13"/>
        <v>9.2459999999999951</v>
      </c>
      <c r="B71" s="11">
        <f t="shared" si="14"/>
        <v>-26.694901235164028</v>
      </c>
      <c r="C71" s="2">
        <f t="shared" si="15"/>
        <v>-3.1114083266578039</v>
      </c>
      <c r="D71" s="2">
        <f t="shared" si="16"/>
        <v>-3.1110428995873107</v>
      </c>
      <c r="E71" s="2">
        <f t="shared" si="17"/>
        <v>-2.6265552168690826E-3</v>
      </c>
      <c r="F71" s="4">
        <f t="shared" si="18"/>
        <v>-3.1112241318972749</v>
      </c>
      <c r="G71" s="4">
        <f t="shared" si="19"/>
        <v>-2.6480214128762349E-3</v>
      </c>
      <c r="H71" s="4">
        <f t="shared" si="20"/>
        <v>-3.1112256130647991</v>
      </c>
      <c r="I71" s="4">
        <f t="shared" si="21"/>
        <v>-2.648022663379174E-3</v>
      </c>
      <c r="J71" s="4">
        <f t="shared" si="22"/>
        <v>-3.1114083267148569</v>
      </c>
      <c r="K71" s="4">
        <f t="shared" si="23"/>
        <v>-2.6694901303293771E-3</v>
      </c>
      <c r="L71" s="12">
        <f>EXP(-3*A71)+EXP(-0.1*A71)</f>
        <v>0.39669006337026524</v>
      </c>
      <c r="M71" s="1">
        <f t="shared" si="12"/>
        <v>-27.091591298534293</v>
      </c>
    </row>
    <row r="72" spans="1:13" ht="15.75" x14ac:dyDescent="0.25">
      <c r="A72" s="4">
        <f t="shared" si="13"/>
        <v>9.383999999999995</v>
      </c>
      <c r="B72" s="11">
        <f t="shared" si="14"/>
        <v>-27.124301139415213</v>
      </c>
      <c r="C72" s="2">
        <f t="shared" si="15"/>
        <v>-3.111779679095255</v>
      </c>
      <c r="D72" s="2">
        <f t="shared" si="16"/>
        <v>-3.1114083266578039</v>
      </c>
      <c r="E72" s="2">
        <f t="shared" si="17"/>
        <v>-2.6694901235164029E-3</v>
      </c>
      <c r="F72" s="4">
        <f t="shared" si="18"/>
        <v>-3.1115925214763265</v>
      </c>
      <c r="G72" s="4">
        <f t="shared" si="19"/>
        <v>-2.6909588409703418E-3</v>
      </c>
      <c r="H72" s="4">
        <f t="shared" si="20"/>
        <v>-3.1115940028178306</v>
      </c>
      <c r="I72" s="4">
        <f t="shared" si="21"/>
        <v>-2.6909601119145896E-3</v>
      </c>
      <c r="J72" s="4">
        <f t="shared" si="22"/>
        <v>-3.1117796791532482</v>
      </c>
      <c r="K72" s="4">
        <f t="shared" si="23"/>
        <v>-2.7124301207552891E-3</v>
      </c>
      <c r="L72" s="12">
        <f>EXP(-3*A72)+EXP(-0.1*A72)</f>
        <v>0.39125334016609337</v>
      </c>
      <c r="M72" s="1">
        <f t="shared" si="12"/>
        <v>-27.515554479581304</v>
      </c>
    </row>
    <row r="73" spans="1:13" ht="15.75" x14ac:dyDescent="0.25">
      <c r="A73" s="4">
        <f t="shared" si="13"/>
        <v>9.5219999999999949</v>
      </c>
      <c r="B73" s="11">
        <f t="shared" si="14"/>
        <v>-27.553752699193687</v>
      </c>
      <c r="C73" s="2">
        <f t="shared" si="15"/>
        <v>-3.1121569576068673</v>
      </c>
      <c r="D73" s="2">
        <f t="shared" si="16"/>
        <v>-3.111779679095255</v>
      </c>
      <c r="E73" s="2">
        <f t="shared" si="17"/>
        <v>-2.7124301139415212E-3</v>
      </c>
      <c r="F73" s="4">
        <f t="shared" si="18"/>
        <v>-3.1119668367731168</v>
      </c>
      <c r="G73" s="4">
        <f t="shared" si="19"/>
        <v>-2.7339013937272786E-3</v>
      </c>
      <c r="H73" s="4">
        <f t="shared" si="20"/>
        <v>-3.1119683182914222</v>
      </c>
      <c r="I73" s="4">
        <f t="shared" si="21"/>
        <v>-2.7339026851152556E-3</v>
      </c>
      <c r="J73" s="4">
        <f t="shared" si="22"/>
        <v>-3.112156957665801</v>
      </c>
      <c r="K73" s="4">
        <f t="shared" si="23"/>
        <v>-2.7553752767339431E-3</v>
      </c>
      <c r="L73" s="12">
        <f>EXP(-3*A73)+EXP(-0.1*A73)</f>
        <v>0.38589112843061174</v>
      </c>
      <c r="M73" s="1">
        <f t="shared" si="12"/>
        <v>-27.939643827624298</v>
      </c>
    </row>
    <row r="74" spans="1:13" ht="15.75" x14ac:dyDescent="0.25">
      <c r="A74" s="4">
        <f t="shared" si="13"/>
        <v>9.6599999999999948</v>
      </c>
      <c r="B74" s="11">
        <f t="shared" si="14"/>
        <v>-27.98325673234713</v>
      </c>
      <c r="C74" s="2">
        <f t="shared" si="15"/>
        <v>-3.11254016291113</v>
      </c>
      <c r="D74" s="2">
        <f t="shared" si="16"/>
        <v>-3.1121569576068673</v>
      </c>
      <c r="E74" s="2">
        <f t="shared" si="17"/>
        <v>-2.755375269919369E-3</v>
      </c>
      <c r="F74" s="4">
        <f t="shared" si="18"/>
        <v>-3.1123470785004916</v>
      </c>
      <c r="G74" s="4">
        <f t="shared" si="19"/>
        <v>-2.7768491529268566E-3</v>
      </c>
      <c r="H74" s="4">
        <f t="shared" si="20"/>
        <v>-3.1123485601984191</v>
      </c>
      <c r="I74" s="4">
        <f t="shared" si="21"/>
        <v>-2.7768504647610222E-3</v>
      </c>
      <c r="J74" s="4">
        <f t="shared" si="22"/>
        <v>-3.1125401629710043</v>
      </c>
      <c r="K74" s="4">
        <f t="shared" si="23"/>
        <v>-2.7983256800501073E-3</v>
      </c>
      <c r="L74" s="12">
        <f>EXP(-3*A74)+EXP(-0.1*A74)</f>
        <v>0.38060240696797615</v>
      </c>
      <c r="M74" s="1">
        <f t="shared" si="12"/>
        <v>-28.363859139315107</v>
      </c>
    </row>
    <row r="75" spans="1:13" ht="15.75" x14ac:dyDescent="0.25">
      <c r="A75" s="4">
        <f t="shared" si="13"/>
        <v>9.7979999999999947</v>
      </c>
      <c r="B75" s="11">
        <f t="shared" si="14"/>
        <v>-28.412814056823148</v>
      </c>
      <c r="C75" s="2">
        <f t="shared" si="15"/>
        <v>-3.1129292957378198</v>
      </c>
      <c r="D75" s="2">
        <f t="shared" si="16"/>
        <v>-3.11254016291113</v>
      </c>
      <c r="E75" s="2">
        <f t="shared" si="17"/>
        <v>-2.7983256732347131E-3</v>
      </c>
      <c r="F75" s="4">
        <f t="shared" si="18"/>
        <v>-3.1127332473825833</v>
      </c>
      <c r="G75" s="4">
        <f t="shared" si="19"/>
        <v>-2.8198022003588E-3</v>
      </c>
      <c r="H75" s="4">
        <f t="shared" si="20"/>
        <v>-3.1127347292629546</v>
      </c>
      <c r="I75" s="4">
        <f t="shared" si="21"/>
        <v>-2.8198035326416526E-3</v>
      </c>
      <c r="J75" s="4">
        <f t="shared" si="22"/>
        <v>-3.1129292957986348</v>
      </c>
      <c r="K75" s="4">
        <f t="shared" si="23"/>
        <v>-2.8412814124985416E-3</v>
      </c>
      <c r="L75" s="12">
        <f>EXP(-3*A75)+EXP(-0.1*A75)</f>
        <v>0.37538616857806395</v>
      </c>
      <c r="M75" s="1">
        <f t="shared" si="12"/>
        <v>-28.788200225401212</v>
      </c>
    </row>
    <row r="76" spans="1:13" ht="15.75" x14ac:dyDescent="0.25">
      <c r="A76" s="4">
        <f t="shared" si="13"/>
        <v>9.9359999999999946</v>
      </c>
      <c r="B76" s="11">
        <f t="shared" si="14"/>
        <v>-28.842425490670845</v>
      </c>
      <c r="C76" s="2">
        <f t="shared" si="15"/>
        <v>-3.1133243568280013</v>
      </c>
      <c r="D76" s="2">
        <f t="shared" si="16"/>
        <v>-3.1129292957378198</v>
      </c>
      <c r="E76" s="2">
        <f t="shared" si="17"/>
        <v>-2.8412814056823148E-3</v>
      </c>
      <c r="F76" s="4">
        <f t="shared" si="18"/>
        <v>-3.1131253441548119</v>
      </c>
      <c r="G76" s="4">
        <f t="shared" si="19"/>
        <v>-2.8627606178229059E-3</v>
      </c>
      <c r="H76" s="4">
        <f t="shared" si="20"/>
        <v>-3.1131268262204497</v>
      </c>
      <c r="I76" s="4">
        <f t="shared" si="21"/>
        <v>-2.8627619705569834E-3</v>
      </c>
      <c r="J76" s="4">
        <f t="shared" si="22"/>
        <v>-3.1133243568897568</v>
      </c>
      <c r="K76" s="4">
        <f t="shared" si="23"/>
        <v>-2.8842425558841573E-3</v>
      </c>
      <c r="L76" s="12">
        <f>EXP(-3*A76)+EXP(-0.1*A76)</f>
        <v>0.37024141986465597</v>
      </c>
      <c r="M76" s="1">
        <f t="shared" si="12"/>
        <v>-29.2126669105355</v>
      </c>
    </row>
    <row r="77" spans="1:13" ht="15.75" x14ac:dyDescent="0.25">
      <c r="A77" s="4">
        <f t="shared" si="13"/>
        <v>10.073999999999995</v>
      </c>
      <c r="B77" s="11">
        <f t="shared" si="14"/>
        <v>-29.272091852042362</v>
      </c>
      <c r="C77" s="2">
        <f t="shared" si="15"/>
        <v>-3.1137253469340291</v>
      </c>
      <c r="D77" s="2">
        <f t="shared" si="16"/>
        <v>-3.1133243568280013</v>
      </c>
      <c r="E77" s="2">
        <f t="shared" si="17"/>
        <v>-2.8842425490670847E-3</v>
      </c>
      <c r="F77" s="4">
        <f t="shared" si="18"/>
        <v>-3.1135233695638869</v>
      </c>
      <c r="G77" s="4">
        <f t="shared" si="19"/>
        <v>-2.9057244871291978E-3</v>
      </c>
      <c r="H77" s="4">
        <f t="shared" si="20"/>
        <v>-3.1135248518176133</v>
      </c>
      <c r="I77" s="4">
        <f t="shared" si="21"/>
        <v>-2.9057258603170755E-3</v>
      </c>
      <c r="J77" s="4">
        <f t="shared" si="22"/>
        <v>-3.1137253469967252</v>
      </c>
      <c r="K77" s="4">
        <f t="shared" si="23"/>
        <v>-2.9272091920221678E-3</v>
      </c>
      <c r="L77" s="12">
        <f>EXP(-3*A77)+EXP(-0.1*A77)</f>
        <v>0.36516718104624807</v>
      </c>
      <c r="M77" s="1">
        <f t="shared" si="12"/>
        <v>-29.637259033088611</v>
      </c>
    </row>
    <row r="78" spans="1:13" ht="15.75" x14ac:dyDescent="0.25">
      <c r="A78" s="4">
        <f t="shared" si="13"/>
        <v>10.211999999999994</v>
      </c>
      <c r="B78" s="11">
        <f t="shared" si="14"/>
        <v>-29.70181395919445</v>
      </c>
      <c r="C78" s="2">
        <f t="shared" si="15"/>
        <v>-3.1141322668195484</v>
      </c>
      <c r="D78" s="2">
        <f t="shared" si="16"/>
        <v>-3.1137253469340291</v>
      </c>
      <c r="E78" s="2">
        <f t="shared" si="17"/>
        <v>-2.9272091852042361E-3</v>
      </c>
      <c r="F78" s="4">
        <f t="shared" si="18"/>
        <v>-3.1139273243678081</v>
      </c>
      <c r="G78" s="4">
        <f t="shared" si="19"/>
        <v>-2.9486938900980812E-3</v>
      </c>
      <c r="H78" s="4">
        <f t="shared" si="20"/>
        <v>-3.1139288068124458</v>
      </c>
      <c r="I78" s="4">
        <f t="shared" si="21"/>
        <v>-2.9486952837423741E-3</v>
      </c>
      <c r="J78" s="4">
        <f t="shared" si="22"/>
        <v>-3.1141322668831855</v>
      </c>
      <c r="K78" s="4">
        <f t="shared" si="23"/>
        <v>-2.9701814027382483E-3</v>
      </c>
      <c r="L78" s="12">
        <f>EXP(-3*A78)+EXP(-0.1*A78)</f>
        <v>0.36016248576945703</v>
      </c>
      <c r="M78" s="1">
        <f t="shared" si="12"/>
        <v>-30.061976444963907</v>
      </c>
    </row>
    <row r="79" spans="1:13" ht="15.75" x14ac:dyDescent="0.25">
      <c r="A79" s="4">
        <f t="shared" si="13"/>
        <v>10.349999999999994</v>
      </c>
      <c r="B79" s="11">
        <f t="shared" si="14"/>
        <v>-30.131592630490019</v>
      </c>
      <c r="C79" s="2">
        <f t="shared" si="15"/>
        <v>-3.1145451172594978</v>
      </c>
      <c r="D79" s="2">
        <f t="shared" si="16"/>
        <v>-3.1141322668195484</v>
      </c>
      <c r="E79" s="2">
        <f t="shared" si="17"/>
        <v>-2.9701813959194449E-3</v>
      </c>
      <c r="F79" s="4">
        <f t="shared" si="18"/>
        <v>-3.1143372093358668</v>
      </c>
      <c r="G79" s="4">
        <f t="shared" si="19"/>
        <v>-2.9916689085605001E-3</v>
      </c>
      <c r="H79" s="4">
        <f t="shared" si="20"/>
        <v>-3.1143386919742388</v>
      </c>
      <c r="I79" s="4">
        <f t="shared" si="21"/>
        <v>-2.9916703226638627E-3</v>
      </c>
      <c r="J79" s="4">
        <f t="shared" si="22"/>
        <v>-3.1145451173240759</v>
      </c>
      <c r="K79" s="4">
        <f t="shared" si="23"/>
        <v>-3.0131592698686895E-3</v>
      </c>
      <c r="L79" s="12">
        <f>EXP(-3*A79)+EXP(-0.1*A79)</f>
        <v>0.35522638092498443</v>
      </c>
      <c r="M79" s="1">
        <f t="shared" si="12"/>
        <v>-30.486819011415005</v>
      </c>
    </row>
    <row r="80" spans="1:13" ht="15.75" x14ac:dyDescent="0.25">
      <c r="A80" s="4">
        <f t="shared" si="13"/>
        <v>10.487999999999994</v>
      </c>
      <c r="B80" s="11">
        <f t="shared" si="14"/>
        <v>-30.561428684399701</v>
      </c>
      <c r="C80" s="2">
        <f t="shared" si="15"/>
        <v>-3.1149638990401098</v>
      </c>
      <c r="D80" s="2">
        <f t="shared" si="16"/>
        <v>-3.1145451172594978</v>
      </c>
      <c r="E80" s="2">
        <f t="shared" si="17"/>
        <v>-3.0131592630490019E-3</v>
      </c>
      <c r="F80" s="4">
        <f t="shared" si="18"/>
        <v>-3.1147530252486484</v>
      </c>
      <c r="G80" s="4">
        <f t="shared" si="19"/>
        <v>-3.0346496243580925E-3</v>
      </c>
      <c r="H80" s="4">
        <f t="shared" si="20"/>
        <v>-3.1147545080835783</v>
      </c>
      <c r="I80" s="4">
        <f t="shared" si="21"/>
        <v>-3.0346510589232176E-3</v>
      </c>
      <c r="J80" s="4">
        <f t="shared" si="22"/>
        <v>-3.114963899105629</v>
      </c>
      <c r="K80" s="4">
        <f t="shared" si="23"/>
        <v>-3.0561428752605554E-3</v>
      </c>
      <c r="L80" s="12">
        <f>EXP(-3*A80)+EXP(-0.1*A80)</f>
        <v>0.35035792646610225</v>
      </c>
      <c r="M80" s="1">
        <f t="shared" si="12"/>
        <v>-30.911786610865803</v>
      </c>
    </row>
    <row r="81" spans="1:13" ht="15.75" x14ac:dyDescent="0.25">
      <c r="A81" s="4">
        <f t="shared" si="13"/>
        <v>10.625999999999994</v>
      </c>
      <c r="B81" s="11">
        <f t="shared" si="14"/>
        <v>-30.991322939503405</v>
      </c>
      <c r="C81" s="2">
        <f t="shared" si="15"/>
        <v>-3.1153886129589128</v>
      </c>
      <c r="D81" s="2">
        <f t="shared" si="16"/>
        <v>-3.1149638990401098</v>
      </c>
      <c r="E81" s="2">
        <f t="shared" si="17"/>
        <v>-3.0561428684399701E-3</v>
      </c>
      <c r="F81" s="4">
        <f t="shared" si="18"/>
        <v>-3.1151747728980324</v>
      </c>
      <c r="G81" s="4">
        <f t="shared" si="19"/>
        <v>-3.0776361193433472E-3</v>
      </c>
      <c r="H81" s="4">
        <f t="shared" si="20"/>
        <v>-3.1151762559323446</v>
      </c>
      <c r="I81" s="4">
        <f t="shared" si="21"/>
        <v>-3.0776375743729665E-3</v>
      </c>
      <c r="J81" s="4">
        <f t="shared" si="22"/>
        <v>-3.1153886130253734</v>
      </c>
      <c r="K81" s="4">
        <f t="shared" si="23"/>
        <v>-3.0991323007718364E-3</v>
      </c>
      <c r="L81" s="12">
        <f>EXP(-3*A81)+EXP(-0.1*A81)</f>
        <v>0.34555619522962744</v>
      </c>
      <c r="M81" s="1">
        <f t="shared" si="12"/>
        <v>-31.336879134733032</v>
      </c>
    </row>
    <row r="82" spans="1:13" ht="15.75" x14ac:dyDescent="0.25">
      <c r="A82" s="4">
        <f t="shared" si="13"/>
        <v>10.763999999999994</v>
      </c>
      <c r="B82" s="11">
        <f t="shared" si="14"/>
        <v>-31.421276214491883</v>
      </c>
      <c r="C82" s="2">
        <f t="shared" si="15"/>
        <v>-3.1158192598247316</v>
      </c>
      <c r="D82" s="2">
        <f t="shared" si="16"/>
        <v>-3.1153886129589128</v>
      </c>
      <c r="E82" s="2">
        <f t="shared" si="17"/>
        <v>-3.0991322939503407E-3</v>
      </c>
      <c r="F82" s="4">
        <f t="shared" si="18"/>
        <v>-3.1156024530871953</v>
      </c>
      <c r="G82" s="4">
        <f t="shared" si="19"/>
        <v>-3.1206284753797571E-3</v>
      </c>
      <c r="H82" s="4">
        <f t="shared" si="20"/>
        <v>-3.1156039363237138</v>
      </c>
      <c r="I82" s="4">
        <f t="shared" si="21"/>
        <v>-3.1206299508766424E-3</v>
      </c>
      <c r="J82" s="4">
        <f t="shared" si="22"/>
        <v>-3.1158192598921337</v>
      </c>
      <c r="K82" s="4">
        <f t="shared" si="23"/>
        <v>-3.1421276282716081E-3</v>
      </c>
      <c r="L82" s="12">
        <f>EXP(-3*A82)+EXP(-0.1*A82)</f>
        <v>0.3408202727593499</v>
      </c>
      <c r="M82" s="1">
        <f t="shared" si="12"/>
        <v>-31.762096487251231</v>
      </c>
    </row>
    <row r="83" spans="1:13" ht="15.75" x14ac:dyDescent="0.25">
      <c r="A83" s="4">
        <f t="shared" si="13"/>
        <v>10.901999999999994</v>
      </c>
      <c r="B83" s="11">
        <f t="shared" si="14"/>
        <v>-31.851289328168278</v>
      </c>
      <c r="C83" s="2">
        <f t="shared" si="15"/>
        <v>-3.1162558404576908</v>
      </c>
      <c r="D83" s="2">
        <f t="shared" si="16"/>
        <v>-3.1158192598247316</v>
      </c>
      <c r="E83" s="2">
        <f t="shared" si="17"/>
        <v>-3.1421276214491883E-3</v>
      </c>
      <c r="F83" s="4">
        <f t="shared" si="18"/>
        <v>-3.1160360666306115</v>
      </c>
      <c r="G83" s="4">
        <f t="shared" si="19"/>
        <v>-3.1636267743419791E-3</v>
      </c>
      <c r="H83" s="4">
        <f t="shared" si="20"/>
        <v>-3.1160375500721611</v>
      </c>
      <c r="I83" s="4">
        <f t="shared" si="21"/>
        <v>-3.1636282703089397E-3</v>
      </c>
      <c r="J83" s="4">
        <f t="shared" si="22"/>
        <v>-3.1162558405260343</v>
      </c>
      <c r="K83" s="4">
        <f t="shared" si="23"/>
        <v>-3.1851289396401844E-3</v>
      </c>
      <c r="L83" s="12">
        <f>EXP(-3*A83)+EXP(-0.1*A83)</f>
        <v>0.3361492571318801</v>
      </c>
      <c r="M83" s="1">
        <f t="shared" si="12"/>
        <v>-32.187438585300157</v>
      </c>
    </row>
    <row r="84" spans="1:13" ht="15.75" x14ac:dyDescent="0.25">
      <c r="A84" s="4">
        <f t="shared" si="13"/>
        <v>11.039999999999994</v>
      </c>
      <c r="B84" s="11">
        <f t="shared" si="14"/>
        <v>-32.281363099449699</v>
      </c>
      <c r="C84" s="2">
        <f t="shared" si="15"/>
        <v>-3.1166983556892141</v>
      </c>
      <c r="D84" s="2">
        <f t="shared" si="16"/>
        <v>-3.1162558404576908</v>
      </c>
      <c r="E84" s="2">
        <f t="shared" si="17"/>
        <v>-3.1851289328168279E-3</v>
      </c>
      <c r="F84" s="4">
        <f t="shared" si="18"/>
        <v>-3.1164756143540551</v>
      </c>
      <c r="G84" s="4">
        <f t="shared" si="19"/>
        <v>-3.206631098115986E-3</v>
      </c>
      <c r="H84" s="4">
        <f t="shared" si="20"/>
        <v>-3.1164770980034606</v>
      </c>
      <c r="I84" s="4">
        <f t="shared" si="21"/>
        <v>-3.2066326145558707E-3</v>
      </c>
      <c r="J84" s="4">
        <f t="shared" si="22"/>
        <v>-3.1166983557584995</v>
      </c>
      <c r="K84" s="4">
        <f t="shared" si="23"/>
        <v>-3.2281363167692752E-3</v>
      </c>
      <c r="L84" s="12">
        <f>EXP(-3*A84)+EXP(-0.1*A84)</f>
        <v>0.33154225878488403</v>
      </c>
      <c r="M84" s="1">
        <f t="shared" si="12"/>
        <v>-32.612905358234585</v>
      </c>
    </row>
    <row r="85" spans="1:13" ht="15.75" x14ac:dyDescent="0.25">
      <c r="A85" s="4">
        <f t="shared" si="13"/>
        <v>11.177999999999994</v>
      </c>
      <c r="B85" s="11">
        <f t="shared" si="14"/>
        <v>-32.71149834736876</v>
      </c>
      <c r="C85" s="2">
        <f t="shared" si="15"/>
        <v>-3.1171468063620278</v>
      </c>
      <c r="D85" s="2">
        <f t="shared" si="16"/>
        <v>-3.1166983556892141</v>
      </c>
      <c r="E85" s="2">
        <f t="shared" si="17"/>
        <v>-3.2281363099449702E-3</v>
      </c>
      <c r="F85" s="4">
        <f t="shared" si="18"/>
        <v>-3.1169210970946004</v>
      </c>
      <c r="G85" s="4">
        <f t="shared" si="19"/>
        <v>-3.2496415285992258E-3</v>
      </c>
      <c r="H85" s="4">
        <f t="shared" si="20"/>
        <v>-3.1169225809546872</v>
      </c>
      <c r="I85" s="4">
        <f t="shared" si="21"/>
        <v>-3.2496430655149229E-3</v>
      </c>
      <c r="J85" s="4">
        <f t="shared" si="22"/>
        <v>-3.1171468064322552</v>
      </c>
      <c r="K85" s="4">
        <f t="shared" si="23"/>
        <v>-3.2711498415621452E-3</v>
      </c>
      <c r="L85" s="12">
        <f>EXP(-3*A85)+EXP(-0.1*A85)</f>
        <v>0.32699840034767252</v>
      </c>
      <c r="M85" s="1">
        <f t="shared" si="12"/>
        <v>-33.03849674771643</v>
      </c>
    </row>
    <row r="86" spans="1:13" ht="15.75" x14ac:dyDescent="0.25">
      <c r="A86" s="4">
        <f t="shared" si="13"/>
        <v>11.315999999999994</v>
      </c>
      <c r="B86" s="11">
        <f t="shared" si="14"/>
        <v>-33.141695891075159</v>
      </c>
      <c r="C86" s="2">
        <f t="shared" si="15"/>
        <v>-3.1176011933301617</v>
      </c>
      <c r="D86" s="2">
        <f t="shared" si="16"/>
        <v>-3.1171468063620278</v>
      </c>
      <c r="E86" s="2">
        <f t="shared" si="17"/>
        <v>-3.2711498347368761E-3</v>
      </c>
      <c r="F86" s="4">
        <f t="shared" si="18"/>
        <v>-3.1173725157006245</v>
      </c>
      <c r="G86" s="4">
        <f t="shared" si="19"/>
        <v>-3.2926581477007739E-3</v>
      </c>
      <c r="H86" s="4">
        <f t="shared" si="20"/>
        <v>-3.1173739997742191</v>
      </c>
      <c r="I86" s="4">
        <f t="shared" si="21"/>
        <v>-3.2926597050952104E-3</v>
      </c>
      <c r="J86" s="4">
        <f t="shared" si="22"/>
        <v>-3.117601193401331</v>
      </c>
      <c r="K86" s="4">
        <f t="shared" si="23"/>
        <v>-3.3141695959337603E-3</v>
      </c>
      <c r="L86" s="12">
        <f>EXP(-3*A86)+EXP(-0.1*A86)</f>
        <v>0.32251681647411168</v>
      </c>
      <c r="M86" s="1">
        <f t="shared" si="12"/>
        <v>-33.464212707549272</v>
      </c>
    </row>
    <row r="87" spans="1:13" ht="15.75" x14ac:dyDescent="0.25">
      <c r="A87" s="4">
        <f t="shared" si="13"/>
        <v>11.453999999999994</v>
      </c>
      <c r="B87" s="11">
        <f t="shared" si="14"/>
        <v>-33.571956549837232</v>
      </c>
      <c r="C87" s="2">
        <f t="shared" si="15"/>
        <v>-3.1180615174589508</v>
      </c>
      <c r="D87" s="2">
        <f t="shared" si="16"/>
        <v>-3.1176011933301617</v>
      </c>
      <c r="E87" s="2">
        <f t="shared" si="17"/>
        <v>-3.3141695891075159E-3</v>
      </c>
      <c r="F87" s="4">
        <f t="shared" si="18"/>
        <v>-3.1178298710318102</v>
      </c>
      <c r="G87" s="4">
        <f t="shared" si="19"/>
        <v>-3.3356810373414941E-3</v>
      </c>
      <c r="H87" s="4">
        <f t="shared" si="20"/>
        <v>-3.1178313553217385</v>
      </c>
      <c r="I87" s="4">
        <f t="shared" si="21"/>
        <v>-3.3356826152176355E-3</v>
      </c>
      <c r="J87" s="4">
        <f t="shared" si="22"/>
        <v>-3.118061517531062</v>
      </c>
      <c r="K87" s="4">
        <f t="shared" si="23"/>
        <v>-3.3571956618109562E-3</v>
      </c>
      <c r="L87" s="12">
        <f>EXP(-3*A87)+EXP(-0.1*A87)</f>
        <v>0.31809665367782369</v>
      </c>
      <c r="M87" s="1">
        <f t="shared" si="12"/>
        <v>-33.890053203515059</v>
      </c>
    </row>
    <row r="88" spans="1:13" ht="15.75" x14ac:dyDescent="0.25">
      <c r="A88" s="4">
        <f t="shared" si="13"/>
        <v>11.591999999999993</v>
      </c>
      <c r="B88" s="11">
        <f t="shared" si="14"/>
        <v>-34.002281143043504</v>
      </c>
      <c r="C88" s="2">
        <f t="shared" si="15"/>
        <v>-3.1185277796250359</v>
      </c>
      <c r="D88" s="2">
        <f t="shared" si="16"/>
        <v>-3.1180615174589508</v>
      </c>
      <c r="E88" s="2">
        <f t="shared" si="17"/>
        <v>-3.3571956549837234E-3</v>
      </c>
      <c r="F88" s="4">
        <f t="shared" si="18"/>
        <v>-3.1182931639591445</v>
      </c>
      <c r="G88" s="4">
        <f t="shared" si="19"/>
        <v>-3.3787102794541903E-3</v>
      </c>
      <c r="H88" s="4">
        <f t="shared" si="20"/>
        <v>-3.118294648468233</v>
      </c>
      <c r="I88" s="4">
        <f t="shared" si="21"/>
        <v>-3.3787118778150415E-3</v>
      </c>
      <c r="J88" s="4">
        <f t="shared" si="22"/>
        <v>-3.118527779698089</v>
      </c>
      <c r="K88" s="4">
        <f t="shared" si="23"/>
        <v>-3.4002281211325852E-3</v>
      </c>
      <c r="L88" s="12">
        <f>EXP(-3*A88)+EXP(-0.1*A88)</f>
        <v>0.31373707016964641</v>
      </c>
      <c r="M88" s="1">
        <f t="shared" si="12"/>
        <v>-34.316018213213148</v>
      </c>
    </row>
    <row r="89" spans="1:13" ht="15.75" x14ac:dyDescent="0.25">
      <c r="A89" s="4">
        <f t="shared" si="13"/>
        <v>11.729999999999993</v>
      </c>
      <c r="B89" s="11">
        <f t="shared" si="14"/>
        <v>-34.432670490204259</v>
      </c>
      <c r="C89" s="2">
        <f t="shared" si="15"/>
        <v>-3.1189999807163669</v>
      </c>
      <c r="D89" s="2">
        <f t="shared" si="16"/>
        <v>-3.1185277796250359</v>
      </c>
      <c r="E89" s="2">
        <f t="shared" si="17"/>
        <v>-3.4002281143043506E-3</v>
      </c>
      <c r="F89" s="4">
        <f t="shared" si="18"/>
        <v>-3.1187623953649228</v>
      </c>
      <c r="G89" s="4">
        <f t="shared" si="19"/>
        <v>-3.421745955983763E-3</v>
      </c>
      <c r="H89" s="4">
        <f t="shared" si="20"/>
        <v>-3.1187638800959987</v>
      </c>
      <c r="I89" s="4">
        <f t="shared" si="21"/>
        <v>-3.4217475748323689E-3</v>
      </c>
      <c r="J89" s="4">
        <f t="shared" si="22"/>
        <v>-3.1189999807903628</v>
      </c>
      <c r="K89" s="4">
        <f t="shared" si="23"/>
        <v>-3.4432670558496754E-3</v>
      </c>
      <c r="L89" s="12">
        <f>EXP(-3*A89)+EXP(-0.1*A89)</f>
        <v>0.30943723569732057</v>
      </c>
      <c r="M89" s="1">
        <f t="shared" si="12"/>
        <v>-34.742107725901583</v>
      </c>
    </row>
    <row r="90" spans="1:13" ht="15.75" x14ac:dyDescent="0.25">
      <c r="A90" s="4">
        <f t="shared" si="13"/>
        <v>11.867999999999993</v>
      </c>
      <c r="B90" s="11">
        <f t="shared" si="14"/>
        <v>-34.863125410953103</v>
      </c>
      <c r="C90" s="2">
        <f t="shared" si="15"/>
        <v>-3.1194781216322038</v>
      </c>
      <c r="D90" s="2">
        <f t="shared" si="16"/>
        <v>-3.1189999807163669</v>
      </c>
      <c r="E90" s="2">
        <f t="shared" si="17"/>
        <v>-3.443267049020426E-3</v>
      </c>
      <c r="F90" s="4">
        <f t="shared" si="18"/>
        <v>-3.1192375661427492</v>
      </c>
      <c r="G90" s="4">
        <f t="shared" si="19"/>
        <v>-3.4647881488873689E-3</v>
      </c>
      <c r="H90" s="4">
        <f t="shared" si="20"/>
        <v>-3.1192390510986403</v>
      </c>
      <c r="I90" s="4">
        <f t="shared" si="21"/>
        <v>-3.4647897882268113E-3</v>
      </c>
      <c r="J90" s="4">
        <f t="shared" si="22"/>
        <v>-3.1194781217071421</v>
      </c>
      <c r="K90" s="4">
        <f t="shared" si="23"/>
        <v>-3.4863125479255874E-3</v>
      </c>
      <c r="L90" s="12">
        <f>EXP(-3*A90)+EXP(-0.1*A90)</f>
        <v>0.30519633138737379</v>
      </c>
      <c r="M90" s="1">
        <f t="shared" si="12"/>
        <v>-35.168321742340474</v>
      </c>
    </row>
    <row r="91" spans="1:13" ht="15.75" x14ac:dyDescent="0.25">
      <c r="A91" s="4">
        <f t="shared" si="13"/>
        <v>12.005999999999993</v>
      </c>
      <c r="B91" s="11">
        <f t="shared" si="14"/>
        <v>-35.293646725048518</v>
      </c>
      <c r="C91" s="2">
        <f t="shared" si="15"/>
        <v>-3.1199622032831185</v>
      </c>
      <c r="D91" s="2">
        <f t="shared" si="16"/>
        <v>-3.1194781216322038</v>
      </c>
      <c r="E91" s="2">
        <f t="shared" si="17"/>
        <v>-3.4863125410953106E-3</v>
      </c>
      <c r="F91" s="4">
        <f t="shared" si="18"/>
        <v>-3.1197186771975396</v>
      </c>
      <c r="G91" s="4">
        <f t="shared" si="19"/>
        <v>-3.5078369401345725E-3</v>
      </c>
      <c r="H91" s="4">
        <f t="shared" si="20"/>
        <v>-3.1197201623810731</v>
      </c>
      <c r="I91" s="4">
        <f t="shared" si="21"/>
        <v>-3.5078385999679734E-3</v>
      </c>
      <c r="J91" s="4">
        <f t="shared" si="22"/>
        <v>-3.1199622033589995</v>
      </c>
      <c r="K91" s="4">
        <f t="shared" si="23"/>
        <v>-3.529364679336169E-3</v>
      </c>
      <c r="L91" s="12">
        <f>EXP(-3*A91)+EXP(-0.1*A91)</f>
        <v>0.30101354958917192</v>
      </c>
      <c r="M91" s="1">
        <f t="shared" si="12"/>
        <v>-35.59466027463769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RK4 2nd order</vt:lpstr>
      <vt:lpstr>RK4 2nd order defined tolerance</vt:lpstr>
      <vt:lpstr>Shooting Method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Dhananjay Parasar</cp:lastModifiedBy>
  <dcterms:created xsi:type="dcterms:W3CDTF">2023-10-26T10:37:39Z</dcterms:created>
  <dcterms:modified xsi:type="dcterms:W3CDTF">2023-10-26T12:37:16Z</dcterms:modified>
</cp:coreProperties>
</file>