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Vidhya\Codebasics\"/>
    </mc:Choice>
  </mc:AlternateContent>
  <xr:revisionPtr revIDLastSave="0" documentId="13_ncr:1_{FF60D63A-7684-4FC2-BBC9-C31954C5F765}" xr6:coauthVersionLast="47" xr6:coauthVersionMax="47" xr10:uidLastSave="{00000000-0000-0000-0000-000000000000}"/>
  <workbookProtection workbookAlgorithmName="SHA-512" workbookHashValue="TwI4SOnC3KdMRYOH2vfnDgfv8cMZrOaP3WsjasCbMf6xi3ilhbun2I8CPuSEh6NLoX+ns2eyGkH0FmlfLZfWQg==" workbookSaltValue="1HoZkvHB/Wte+4HdtdpPqw==" workbookSpinCount="100000" lockStructure="1"/>
  <bookViews>
    <workbookView xWindow="-110" yWindow="-110" windowWidth="19420" windowHeight="11500" firstSheet="2" activeTab="3" xr2:uid="{B405B01E-5996-416F-B8E2-E339C5087EDB}"/>
  </bookViews>
  <sheets>
    <sheet name="Sheet1" sheetId="1" state="hidden" r:id="rId1"/>
    <sheet name="Power Pivot" sheetId="4" state="hidden" r:id="rId2"/>
    <sheet name="Overview" sheetId="15" r:id="rId3"/>
    <sheet name="Dashboard" sheetId="7" r:id="rId4"/>
  </sheets>
  <definedNames>
    <definedName name="_xlcn.WorksheetConnection_Excel_Project.xlsxTable11" hidden="1">Table1[]</definedName>
    <definedName name="Slicer_city">#N/A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s>
  <extLst>
    <ext xmlns:x14="http://schemas.microsoft.com/office/spreadsheetml/2009/9/main" uri="{876F7934-8845-4945-9796-88D515C7AA90}">
      <x14:pivotCaches>
        <pivotCache cacheId="13"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s_41f23540-367d-46d6-93cc-f9860494035d" name="dim_customers" connection="Query - dim_customers"/>
          <x15:modelTable id="dim_products_2bba8013-ef7a-46c6-b8b6-c3f7ffd8ebd7" name="dim_products" connection="Query - dim_products"/>
          <x15:modelTable id="dim_date_b04d4483-b0f6-4d2a-adc5-ee8130f990a0" name="dim_date" connection="Query - dim_date"/>
          <x15:modelTable id="dim_targets_orders_c09946e0-6737-463b-8d96-db66100b6dfd" name="dim_targets_orders" connection="Query - dim_targets_orders"/>
          <x15:modelTable id="fact_order_lines_dfed82b7-0e84-4248-9e5f-a15df38fface" name="fact_order_lines" connection="Query - fact_order_lines"/>
          <x15:modelTable id="fact_orders_aggregate_2e420099-4c50-4ff9-83a2-633926971170" name="fact_orders_aggregate" connection="Query - fact_orders_aggregate"/>
          <x15:modelTable id="Table1" name="_Measures" connection="WorksheetConnection_Excel_Project.xlsx!Table1"/>
        </x15:modelTables>
        <x15:modelRelationships>
          <x15:modelRelationship fromTable="fact_order_lines" fromColumn="customer_id" toTable="dim_customers" toColumn="customer_id"/>
          <x15:modelRelationship fromTable="fact_order_lines" fromColumn="product_id" toTable="dim_products" toColumn="product_id"/>
          <x15:modelRelationship fromTable="fact_order_lines" fromColumn="order_placement_date" toTable="dim_date" toColumn="date"/>
          <x15:modelRelationship fromTable="fact_orders_aggregate" fromColumn="customer_id" toTable="dim_customers" toColumn="customer_id"/>
          <x15:modelRelationship fromTable="fact_orders_aggregate" fromColumn="order_placement_date" toTable="dim_date" toColumn="date"/>
          <x15:modelRelationship fromTable="fact_orders_aggregate" fromColumn="customer_id" toTable="dim_targets_ord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1" i="4" l="1"/>
  <c r="Q62" i="4"/>
  <c r="Q63" i="4"/>
  <c r="Q64" i="4"/>
  <c r="Q65" i="4"/>
  <c r="Q60" i="4"/>
  <c r="M59" i="4" a="1"/>
  <c r="M59" i="4" s="1"/>
  <c r="E150" i="4"/>
  <c r="E151" i="4"/>
  <c r="E149" i="4"/>
  <c r="M47" i="4" a="1"/>
  <c r="M47" i="4" s="1"/>
  <c r="M46" i="4" a="1"/>
  <c r="M46" i="4" s="1"/>
  <c r="P48" i="4"/>
  <c r="P49" i="4"/>
  <c r="P50" i="4"/>
  <c r="P51" i="4"/>
  <c r="P52" i="4"/>
  <c r="P47" i="4"/>
  <c r="P46" i="4"/>
  <c r="O48" i="4"/>
  <c r="O49" i="4"/>
  <c r="O50" i="4"/>
  <c r="O51" i="4"/>
  <c r="O52" i="4"/>
  <c r="O47" i="4"/>
  <c r="O46" i="4"/>
  <c r="N52" i="4"/>
  <c r="N48" i="4"/>
  <c r="N49" i="4"/>
  <c r="N50" i="4"/>
  <c r="N51" i="4"/>
  <c r="N47" i="4"/>
  <c r="N46" i="4"/>
  <c r="M65" i="4" a="1"/>
  <c r="M65" i="4" s="1"/>
  <c r="M60" i="4" a="1"/>
  <c r="M60" i="4" s="1"/>
  <c r="M61" i="4" a="1"/>
  <c r="M61" i="4" s="1"/>
  <c r="M62" i="4" a="1"/>
  <c r="M62" i="4" s="1"/>
  <c r="M63" i="4" a="1"/>
  <c r="M63" i="4" s="1"/>
  <c r="M64" i="4" a="1"/>
  <c r="M64" i="4" s="1"/>
  <c r="L65" i="4"/>
  <c r="L61" i="4"/>
  <c r="L62" i="4"/>
  <c r="L63" i="4"/>
  <c r="L64" i="4"/>
  <c r="L60" i="4"/>
  <c r="L59" i="4"/>
  <c r="M48" i="4" a="1"/>
  <c r="M48" i="4" s="1"/>
  <c r="M49" i="4" a="1"/>
  <c r="M49" i="4" s="1"/>
  <c r="M50" i="4" a="1"/>
  <c r="M50" i="4" s="1"/>
  <c r="M51" i="4" a="1"/>
  <c r="M51" i="4" s="1"/>
  <c r="M52" i="4" a="1"/>
  <c r="M52"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911F7A-75F6-4D07-B3FD-92E83E9A6404}" name="Query - dim_customers" description="Connection to the 'dim_customers' query in the workbook." type="100" refreshedVersion="8" minRefreshableVersion="5">
    <extLst>
      <ext xmlns:x15="http://schemas.microsoft.com/office/spreadsheetml/2010/11/main" uri="{DE250136-89BD-433C-8126-D09CA5730AF9}">
        <x15:connection id="83b4d657-2e96-492f-9091-f4fe645816ea"/>
      </ext>
    </extLst>
  </connection>
  <connection id="2" xr16:uid="{93428072-7ECA-46E8-B6EB-154051B516E8}" name="Query - dim_date" description="Connection to the 'dim_date' query in the workbook." type="100" refreshedVersion="8" minRefreshableVersion="5">
    <extLst>
      <ext xmlns:x15="http://schemas.microsoft.com/office/spreadsheetml/2010/11/main" uri="{DE250136-89BD-433C-8126-D09CA5730AF9}">
        <x15:connection id="9f8ebdeb-4958-4d1a-bc7a-8591155b978f"/>
      </ext>
    </extLst>
  </connection>
  <connection id="3" xr16:uid="{0E493AD0-B068-48B9-848B-2C26B036606A}" name="Query - dim_products" description="Connection to the 'dim_products' query in the workbook." type="100" refreshedVersion="8" minRefreshableVersion="5">
    <extLst>
      <ext xmlns:x15="http://schemas.microsoft.com/office/spreadsheetml/2010/11/main" uri="{DE250136-89BD-433C-8126-D09CA5730AF9}">
        <x15:connection id="cc9fde8b-8f8e-4c2b-9d4f-286d519bc04f"/>
      </ext>
    </extLst>
  </connection>
  <connection id="4" xr16:uid="{B2E295C8-5B43-4130-90EF-572BA9CB809C}" name="Query - dim_targets_orders" description="Connection to the 'dim_targets_orders' query in the workbook." type="100" refreshedVersion="8" minRefreshableVersion="5">
    <extLst>
      <ext xmlns:x15="http://schemas.microsoft.com/office/spreadsheetml/2010/11/main" uri="{DE250136-89BD-433C-8126-D09CA5730AF9}">
        <x15:connection id="320c549b-45b2-4a16-bcc6-6bfa807c9837"/>
      </ext>
    </extLst>
  </connection>
  <connection id="5" xr16:uid="{AD89FD48-803B-4223-8C63-2471524F77A6}" name="Query - fact_order_lines" description="Connection to the 'fact_order_lines' query in the workbook." type="100" refreshedVersion="8" minRefreshableVersion="5">
    <extLst>
      <ext xmlns:x15="http://schemas.microsoft.com/office/spreadsheetml/2010/11/main" uri="{DE250136-89BD-433C-8126-D09CA5730AF9}">
        <x15:connection id="3783e48f-5bd1-46c1-becf-442507ca17d3"/>
      </ext>
    </extLst>
  </connection>
  <connection id="6" xr16:uid="{4CA03CCA-7846-4758-84DB-CF664E433B10}" name="Query - fact_orders_aggregate" description="Connection to the 'fact_orders_aggregate' query in the workbook." type="100" refreshedVersion="8" minRefreshableVersion="5">
    <extLst>
      <ext xmlns:x15="http://schemas.microsoft.com/office/spreadsheetml/2010/11/main" uri="{DE250136-89BD-433C-8126-D09CA5730AF9}">
        <x15:connection id="fefcd381-6687-41bf-83c6-4808c75ffb5c"/>
      </ext>
    </extLst>
  </connection>
  <connection id="7" xr16:uid="{391E94D5-BD76-463B-A7B4-FD9FF862A3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854C703D-EEC0-44A0-B578-0287DEE1E150}" name="WorksheetConnection_Excel_Project.xlsx!Table1" type="102" refreshedVersion="8" minRefreshableVersion="5">
    <extLst>
      <ext xmlns:x15="http://schemas.microsoft.com/office/spreadsheetml/2010/11/main" uri="{DE250136-89BD-433C-8126-D09CA5730AF9}">
        <x15:connection id="Table1">
          <x15:rangePr sourceName="_xlcn.WorksheetConnection_Excel_Project.xlsxTable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<sst xmlns="http://schemas.openxmlformats.org/spreadsheetml/2006/main" count="238" uniqueCount="119">
  <si>
    <t>Measures</t>
  </si>
  <si>
    <t>OT%</t>
  </si>
  <si>
    <t>IF%</t>
  </si>
  <si>
    <t>OTIF%</t>
  </si>
  <si>
    <t>OT Target%</t>
  </si>
  <si>
    <t>IF Target %</t>
  </si>
  <si>
    <t>OTIF Target %</t>
  </si>
  <si>
    <t>city</t>
  </si>
  <si>
    <t>Ahmedabad</t>
  </si>
  <si>
    <t>Surat</t>
  </si>
  <si>
    <t>Vadodara</t>
  </si>
  <si>
    <t>LiFR %</t>
  </si>
  <si>
    <t>VoFR %</t>
  </si>
  <si>
    <t>Grand Total</t>
  </si>
  <si>
    <t>mmm_yy</t>
  </si>
  <si>
    <t>Apr-22</t>
  </si>
  <si>
    <t>OT Gap%</t>
  </si>
  <si>
    <t>IF Gap %</t>
  </si>
  <si>
    <t>OTIF Gap %</t>
  </si>
  <si>
    <t>Top KPIs:</t>
  </si>
  <si>
    <t>Split by Cities</t>
  </si>
  <si>
    <t>Split by Customers:</t>
  </si>
  <si>
    <t>Acclaimed Stores</t>
  </si>
  <si>
    <t>Atlas Stores</t>
  </si>
  <si>
    <t>Chiptec Stores</t>
  </si>
  <si>
    <t>Coolblue</t>
  </si>
  <si>
    <t>Elite Mart</t>
  </si>
  <si>
    <t>Expert Mart</t>
  </si>
  <si>
    <t>Expression Stores</t>
  </si>
  <si>
    <t>Info Stores</t>
  </si>
  <si>
    <t>Logic Stores</t>
  </si>
  <si>
    <t>Lotus Mart</t>
  </si>
  <si>
    <t>Propel Mart</t>
  </si>
  <si>
    <t>Rel Fresh</t>
  </si>
  <si>
    <t>Sorefoz Mart</t>
  </si>
  <si>
    <t>Vijay Stores</t>
  </si>
  <si>
    <t>Viveks Stores</t>
  </si>
  <si>
    <t>customer_name</t>
  </si>
  <si>
    <t>Monthly Trend:</t>
  </si>
  <si>
    <t>Aug-22</t>
  </si>
  <si>
    <t>Jul-22</t>
  </si>
  <si>
    <t>Jun-22</t>
  </si>
  <si>
    <t>Mar-22</t>
  </si>
  <si>
    <t>May-22</t>
  </si>
  <si>
    <t>Product Insights:</t>
  </si>
  <si>
    <t>AM Biscuits 250</t>
  </si>
  <si>
    <t>AM Biscuits 500</t>
  </si>
  <si>
    <t>AM Biscuits 750</t>
  </si>
  <si>
    <t>AM Butter 100</t>
  </si>
  <si>
    <t>AM Butter 250</t>
  </si>
  <si>
    <t>AM Butter 500</t>
  </si>
  <si>
    <t>AM Curd 100</t>
  </si>
  <si>
    <t>AM Curd 250</t>
  </si>
  <si>
    <t>AM Curd 50</t>
  </si>
  <si>
    <t>AM Ghee 100</t>
  </si>
  <si>
    <t>AM Ghee 150</t>
  </si>
  <si>
    <t>AM Ghee 250</t>
  </si>
  <si>
    <t>AM Milk 100</t>
  </si>
  <si>
    <t>AM Milk 250</t>
  </si>
  <si>
    <t>AM Milk 500</t>
  </si>
  <si>
    <t>AM Tea 100</t>
  </si>
  <si>
    <t>AM Tea 250</t>
  </si>
  <si>
    <t>AM Tea 500</t>
  </si>
  <si>
    <t>product_name</t>
  </si>
  <si>
    <t>Weekly trend</t>
  </si>
  <si>
    <t>W 10</t>
  </si>
  <si>
    <t>W 11</t>
  </si>
  <si>
    <t>W 12</t>
  </si>
  <si>
    <t>W 13</t>
  </si>
  <si>
    <t>W 14</t>
  </si>
  <si>
    <t>W 15</t>
  </si>
  <si>
    <t>W 16</t>
  </si>
  <si>
    <t>W 17</t>
  </si>
  <si>
    <t>W 18</t>
  </si>
  <si>
    <t>W 19</t>
  </si>
  <si>
    <t>W 20</t>
  </si>
  <si>
    <t>W 21</t>
  </si>
  <si>
    <t>W 22</t>
  </si>
  <si>
    <t>W 23</t>
  </si>
  <si>
    <t>W 24</t>
  </si>
  <si>
    <t>W 25</t>
  </si>
  <si>
    <t>W 26</t>
  </si>
  <si>
    <t>W 27</t>
  </si>
  <si>
    <t>W 28</t>
  </si>
  <si>
    <t>W 29</t>
  </si>
  <si>
    <t>W 30</t>
  </si>
  <si>
    <t>W 31</t>
  </si>
  <si>
    <t>W 32</t>
  </si>
  <si>
    <t>W 33</t>
  </si>
  <si>
    <t>W 34</t>
  </si>
  <si>
    <t>W 35</t>
  </si>
  <si>
    <t>W 36</t>
  </si>
  <si>
    <t>week_no</t>
  </si>
  <si>
    <t>Product Monthly Trend: for sparkline - sorted</t>
  </si>
  <si>
    <t>Total Orders</t>
  </si>
  <si>
    <t>Total Order Lines</t>
  </si>
  <si>
    <t>Option Button</t>
  </si>
  <si>
    <t>CITY</t>
  </si>
  <si>
    <t>City   OTIF     OT      IF</t>
  </si>
  <si>
    <t xml:space="preserve">       Act Tgt  Act Tgt Act Tgt</t>
  </si>
  <si>
    <t>C1</t>
  </si>
  <si>
    <t>C2</t>
  </si>
  <si>
    <t>C3</t>
  </si>
  <si>
    <t>OTIF</t>
  </si>
  <si>
    <t>Target</t>
  </si>
  <si>
    <t>OT</t>
  </si>
  <si>
    <t>Actual</t>
  </si>
  <si>
    <t>IF</t>
  </si>
  <si>
    <t>Spark Line LiFR</t>
  </si>
  <si>
    <t>Spark Line VoFR</t>
  </si>
  <si>
    <t>SPLIT BY CUSTOMERS</t>
  </si>
  <si>
    <t>PRODUCT INSIGHTS</t>
  </si>
  <si>
    <t>AtliQ Mart | Supply Chain Performance Dashboard</t>
  </si>
  <si>
    <t>AtliQ Mart — Supply Chain Performance Dashboard</t>
  </si>
  <si>
    <t>FMCG | Surat · Ahmedabad · Vadodara | Mar 2022 – Aug 2022</t>
  </si>
  <si>
    <t xml:space="preserve">                                              Built by Vidhya Rasu</t>
  </si>
  <si>
    <t>PROBLEM STATEMENT</t>
  </si>
  <si>
    <t>DATASET AT A GLANCE</t>
  </si>
  <si>
    <t>METRICS  GLOSSORY - WHAT EACH ABBRIVATION MEANS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</si>
</sst>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0.0%;0.0%"/>
    <numFmt numFmtId="166" formatCode="0,&quot;K&quot;"/>
  </numFmts>
  <fonts count="1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b/>
      <sz val="8"/>
      <color theme="1"/>
      <name val="Aptos Narrow"/>
      <family val="2"/>
      <scheme val="minor"/>
    </font>
    <font>
      <b/>
      <sz val="10"/>
      <color theme="1"/>
      <name val="Aptos Narrow"/>
      <family val="2"/>
      <scheme val="minor"/>
    </font>
    <font>
      <b/>
      <sz val="12"/>
      <color rgb="FF790C07"/>
      <name val="Aptos Narrow"/>
      <family val="2"/>
      <scheme val="minor"/>
    </font>
    <font>
      <sz val="12"/>
      <color rgb="FF790C07"/>
      <name val="Aptos Narrow"/>
      <family val="2"/>
      <scheme val="minor"/>
    </font>
    <font>
      <b/>
      <sz val="16"/>
      <color rgb="FF1F3864"/>
      <name val="Aptos Narrow"/>
      <family val="2"/>
      <scheme val="minor"/>
    </font>
    <font>
      <b/>
      <sz val="11"/>
      <color rgb="FFC00000"/>
      <name val="Aptos Narrow"/>
      <family val="2"/>
      <scheme val="minor"/>
    </font>
    <font>
      <b/>
      <sz val="11"/>
      <color rgb="FF3D3D3A"/>
      <name val="Aptos Narrow"/>
      <family val="2"/>
      <scheme val="minor"/>
    </font>
    <font>
      <b/>
      <sz val="9"/>
      <color rgb="FF0C447C"/>
      <name val="Segoe UI"/>
      <family val="2"/>
    </font>
    <font>
      <sz val="8"/>
      <color rgb="FF000000"/>
      <name val="Segoe UI"/>
      <family val="2"/>
    </font>
  </fonts>
  <fills count="6">
    <fill>
      <patternFill patternType="none"/>
    </fill>
    <fill>
      <patternFill patternType="gray125"/>
    </fill>
    <fill>
      <patternFill patternType="solid">
        <fgColor theme="4" tint="0.79998168889431442"/>
        <bgColor theme="4" tint="0.79998168889431442"/>
      </patternFill>
    </fill>
    <fill>
      <patternFill patternType="solid">
        <fgColor rgb="FFFF0000"/>
        <bgColor indexed="64"/>
      </patternFill>
    </fill>
    <fill>
      <patternFill patternType="solid">
        <fgColor theme="5"/>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BFA07A"/>
      </left>
      <right style="thin">
        <color rgb="FFBFA07A"/>
      </right>
      <top style="thin">
        <color rgb="FFBFA07A"/>
      </top>
      <bottom style="thin">
        <color rgb="FFBFA07A"/>
      </bottom>
      <diagonal/>
    </border>
    <border>
      <left style="medium">
        <color rgb="FFBFA07A"/>
      </left>
      <right style="thin">
        <color rgb="FFBFA07A"/>
      </right>
      <top style="medium">
        <color rgb="FFBFA07A"/>
      </top>
      <bottom style="thin">
        <color rgb="FFBFA07A"/>
      </bottom>
      <diagonal/>
    </border>
    <border>
      <left style="thin">
        <color rgb="FFBFA07A"/>
      </left>
      <right style="thin">
        <color rgb="FFBFA07A"/>
      </right>
      <top style="medium">
        <color rgb="FFBFA07A"/>
      </top>
      <bottom style="thin">
        <color rgb="FFBFA07A"/>
      </bottom>
      <diagonal/>
    </border>
    <border>
      <left style="thin">
        <color rgb="FFBFA07A"/>
      </left>
      <right style="medium">
        <color rgb="FFBFA07A"/>
      </right>
      <top style="medium">
        <color rgb="FFBFA07A"/>
      </top>
      <bottom style="thin">
        <color rgb="FFBFA07A"/>
      </bottom>
      <diagonal/>
    </border>
    <border>
      <left style="medium">
        <color rgb="FFBFA07A"/>
      </left>
      <right style="thin">
        <color rgb="FFBFA07A"/>
      </right>
      <top style="thin">
        <color rgb="FFBFA07A"/>
      </top>
      <bottom style="thin">
        <color rgb="FFBFA07A"/>
      </bottom>
      <diagonal/>
    </border>
    <border>
      <left style="thin">
        <color rgb="FFBFA07A"/>
      </left>
      <right style="medium">
        <color rgb="FFBFA07A"/>
      </right>
      <top style="thin">
        <color rgb="FFBFA07A"/>
      </top>
      <bottom style="thin">
        <color rgb="FFBFA07A"/>
      </bottom>
      <diagonal/>
    </border>
    <border>
      <left style="medium">
        <color rgb="FFBFA07A"/>
      </left>
      <right style="thin">
        <color rgb="FFBFA07A"/>
      </right>
      <top style="thin">
        <color rgb="FFBFA07A"/>
      </top>
      <bottom style="medium">
        <color rgb="FFBFA07A"/>
      </bottom>
      <diagonal/>
    </border>
    <border>
      <left style="thin">
        <color rgb="FFBFA07A"/>
      </left>
      <right style="thin">
        <color rgb="FFBFA07A"/>
      </right>
      <top style="thin">
        <color rgb="FFBFA07A"/>
      </top>
      <bottom style="medium">
        <color rgb="FFBFA07A"/>
      </bottom>
      <diagonal/>
    </border>
    <border>
      <left style="thin">
        <color rgb="FFBFA07A"/>
      </left>
      <right style="medium">
        <color rgb="FFBFA07A"/>
      </right>
      <top style="thin">
        <color rgb="FFBFA07A"/>
      </top>
      <bottom style="medium">
        <color rgb="FFBFA07A"/>
      </bottom>
      <diagonal/>
    </border>
  </borders>
  <cellStyleXfs count="3">
    <xf numFmtId="0" fontId="0" fillId="0" borderId="0"/>
    <xf numFmtId="9" fontId="1" fillId="0" borderId="0" applyFont="0" applyFill="0" applyBorder="0" applyAlignment="0" applyProtection="0"/>
    <xf numFmtId="0" fontId="1" fillId="0" borderId="2" applyBorder="0">
      <alignment horizontal="left" vertical="center" textRotation="4"/>
    </xf>
  </cellStyleXfs>
  <cellXfs count="55">
    <xf numFmtId="0" fontId="0" fillId="0" borderId="0" xfId="0"/>
    <xf numFmtId="0" fontId="0" fillId="0" borderId="0" xfId="0" applyAlignment="1">
      <alignment vertical="center" wrapText="1"/>
    </xf>
    <xf numFmtId="164" fontId="0" fillId="0" borderId="0" xfId="0" applyNumberFormat="1"/>
    <xf numFmtId="0" fontId="0" fillId="0" borderId="0" xfId="0" pivotButton="1"/>
    <xf numFmtId="0" fontId="2" fillId="0" borderId="0" xfId="0" applyFont="1"/>
    <xf numFmtId="0" fontId="0" fillId="0" borderId="0" xfId="0" applyAlignment="1">
      <alignment horizontal="left"/>
    </xf>
    <xf numFmtId="165" fontId="0" fillId="0" borderId="0" xfId="0" applyNumberFormat="1"/>
    <xf numFmtId="166" fontId="0" fillId="0" borderId="0" xfId="0" applyNumberFormat="1"/>
    <xf numFmtId="0" fontId="3" fillId="3" borderId="0" xfId="0" applyFont="1" applyFill="1"/>
    <xf numFmtId="0" fontId="0" fillId="4" borderId="0" xfId="0" applyFill="1"/>
    <xf numFmtId="0" fontId="0" fillId="0" borderId="1" xfId="0" applyBorder="1"/>
    <xf numFmtId="10" fontId="0" fillId="0" borderId="1" xfId="1" applyNumberFormat="1" applyFont="1" applyBorder="1"/>
    <xf numFmtId="0" fontId="2" fillId="2" borderId="1" xfId="0" applyFont="1" applyFill="1" applyBorder="1"/>
    <xf numFmtId="164" fontId="0" fillId="0" borderId="1" xfId="0" applyNumberFormat="1" applyBorder="1"/>
    <xf numFmtId="0" fontId="0" fillId="0" borderId="1" xfId="0" pivotButton="1" applyBorder="1"/>
    <xf numFmtId="0" fontId="2" fillId="0" borderId="0" xfId="0" applyFont="1" applyAlignment="1">
      <alignment horizontal="center" vertical="center"/>
    </xf>
    <xf numFmtId="0" fontId="3" fillId="5" borderId="0" xfId="0" applyFont="1" applyFill="1"/>
    <xf numFmtId="10" fontId="0" fillId="0" borderId="0" xfId="1" applyNumberFormat="1" applyFont="1" applyBorder="1" applyAlignment="1">
      <alignment horizontal="center" vertical="center"/>
    </xf>
    <xf numFmtId="10" fontId="2" fillId="0" borderId="0" xfId="1" applyNumberFormat="1" applyFont="1" applyBorder="1" applyAlignment="1">
      <alignment horizontal="center" vertical="center"/>
    </xf>
    <xf numFmtId="10" fontId="1" fillId="0" borderId="0" xfId="1" applyNumberFormat="1" applyFont="1" applyBorder="1" applyAlignment="1">
      <alignment vertical="center"/>
    </xf>
    <xf numFmtId="0" fontId="0" fillId="0" borderId="3" xfId="0" applyBorder="1"/>
    <xf numFmtId="164" fontId="0" fillId="0" borderId="3" xfId="0" applyNumberFormat="1" applyBorder="1"/>
    <xf numFmtId="164" fontId="0" fillId="0" borderId="3" xfId="0" applyNumberFormat="1" applyBorder="1" applyAlignment="1">
      <alignment horizontal="center"/>
    </xf>
    <xf numFmtId="164" fontId="0" fillId="0" borderId="3" xfId="0" applyNumberFormat="1" applyBorder="1" applyAlignment="1">
      <alignment horizontal="center" vertical="center"/>
    </xf>
    <xf numFmtId="0" fontId="0" fillId="0" borderId="4" xfId="0" pivotButton="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2" fillId="2" borderId="5" xfId="0" applyFont="1" applyFill="1" applyBorder="1" applyAlignment="1">
      <alignment horizontal="center" wrapText="1"/>
    </xf>
    <xf numFmtId="0" fontId="2" fillId="2" borderId="6" xfId="0" applyFont="1" applyFill="1" applyBorder="1" applyAlignment="1">
      <alignment horizontal="center" wrapText="1"/>
    </xf>
    <xf numFmtId="0" fontId="0" fillId="0" borderId="7" xfId="0" applyBorder="1"/>
    <xf numFmtId="0" fontId="0" fillId="0" borderId="8" xfId="0" applyBorder="1"/>
    <xf numFmtId="0" fontId="0" fillId="0" borderId="9" xfId="0" applyBorder="1"/>
    <xf numFmtId="164" fontId="0" fillId="0" borderId="10" xfId="0" applyNumberFormat="1" applyBorder="1" applyAlignment="1">
      <alignment horizontal="center" vertical="center"/>
    </xf>
    <xf numFmtId="164" fontId="0" fillId="0" borderId="10" xfId="0" applyNumberFormat="1" applyBorder="1" applyAlignment="1">
      <alignment horizontal="center"/>
    </xf>
    <xf numFmtId="0" fontId="0" fillId="0" borderId="10" xfId="0" applyBorder="1"/>
    <xf numFmtId="0" fontId="0" fillId="0" borderId="11" xfId="0" applyBorder="1"/>
    <xf numFmtId="0" fontId="4" fillId="0" borderId="0" xfId="0" applyFont="1"/>
    <xf numFmtId="0" fontId="0" fillId="0" borderId="4" xfId="0" pivotButton="1" applyBorder="1" applyAlignment="1">
      <alignment horizontal="left" vertical="center"/>
    </xf>
    <xf numFmtId="0" fontId="0" fillId="0" borderId="6" xfId="0" applyBorder="1"/>
    <xf numFmtId="164" fontId="0" fillId="0" borderId="8" xfId="0" applyNumberFormat="1" applyBorder="1"/>
    <xf numFmtId="164" fontId="0" fillId="0" borderId="10" xfId="0" applyNumberFormat="1" applyBorder="1"/>
    <xf numFmtId="164" fontId="0" fillId="0" borderId="11" xfId="0" applyNumberFormat="1" applyBorder="1"/>
    <xf numFmtId="0" fontId="7" fillId="0" borderId="0" xfId="0" applyFont="1"/>
    <xf numFmtId="0" fontId="8" fillId="0" borderId="0" xfId="0" applyFont="1"/>
    <xf numFmtId="10" fontId="7" fillId="0" borderId="0" xfId="1" applyNumberFormat="1" applyFont="1" applyBorder="1" applyAlignment="1">
      <alignment vertical="center"/>
    </xf>
    <xf numFmtId="10" fontId="0" fillId="0" borderId="3" xfId="1" applyNumberFormat="1" applyFont="1" applyBorder="1"/>
    <xf numFmtId="0" fontId="2" fillId="2" borderId="3" xfId="0" applyFont="1" applyFill="1" applyBorder="1"/>
    <xf numFmtId="0" fontId="10" fillId="0" borderId="0" xfId="0" applyFont="1"/>
    <xf numFmtId="0" fontId="9" fillId="0" borderId="0" xfId="0" applyFont="1"/>
    <xf numFmtId="0" fontId="11" fillId="0" borderId="0" xfId="0" applyFont="1"/>
    <xf numFmtId="0" fontId="12" fillId="5" borderId="0" xfId="0" applyFont="1" applyFill="1"/>
    <xf numFmtId="0" fontId="6" fillId="0" borderId="0" xfId="0" applyFont="1"/>
    <xf numFmtId="0" fontId="5" fillId="0" borderId="0" xfId="0" applyFont="1"/>
    <xf numFmtId="0" fontId="2" fillId="0" borderId="0" xfId="0" applyFont="1" applyAlignment="1">
      <alignment horizontal="center" vertical="center"/>
    </xf>
    <xf numFmtId="0" fontId="9" fillId="0" borderId="0" xfId="0" applyFont="1" applyAlignment="1">
      <alignment horizontal="center"/>
    </xf>
  </cellXfs>
  <cellStyles count="3">
    <cellStyle name="Normal" xfId="0" builtinId="0"/>
    <cellStyle name="Percent" xfId="1" builtinId="5"/>
    <cellStyle name="Style 1" xfId="2" xr:uid="{F99FC087-94D8-4DB8-90D6-0EB64D810FF5}"/>
  </cellStyles>
  <dxfs count="6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alignment vertical="center"/>
    </dxf>
    <dxf>
      <alignment horizontal="center"/>
    </dxf>
    <dxf>
      <alignment horizontal="center"/>
    </dxf>
    <dxf>
      <border>
        <left style="thin">
          <color rgb="FFBFA07A"/>
        </left>
        <right style="thin">
          <color rgb="FFBFA07A"/>
        </right>
        <top style="thin">
          <color rgb="FFBFA07A"/>
        </top>
        <bottom style="thin">
          <color rgb="FFBFA07A"/>
        </bottom>
        <vertical style="thin">
          <color rgb="FFBFA07A"/>
        </vertical>
        <horizontal style="thin">
          <color rgb="FFBFA07A"/>
        </horizontal>
      </border>
    </dxf>
    <dxf>
      <alignment vertical="center"/>
    </dxf>
    <dxf>
      <alignment wrapText="1"/>
    </dxf>
    <dxf>
      <alignment vertical="center"/>
    </dxf>
    <dxf>
      <alignment vertical="center"/>
    </dxf>
    <dxf>
      <alignment horizontal="center"/>
    </dxf>
    <dxf>
      <alignment horizontal="cent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border>
        <left style="medium">
          <color rgb="FFBFA07A"/>
        </left>
        <right style="medium">
          <color rgb="FFBFA07A"/>
        </right>
        <top style="medium">
          <color rgb="FFBFA07A"/>
        </top>
        <bottom style="medium">
          <color rgb="FFBFA07A"/>
        </bottom>
      </border>
    </dxf>
    <dxf>
      <alignment horizontal="left"/>
    </dxf>
    <dxf>
      <alignment vertical="center"/>
    </dxf>
    <dxf>
      <alignment vertical="center"/>
    </dxf>
    <dxf>
      <alignment horizontal="center"/>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numFmt numFmtId="166" formatCode="0,&quot;K&quot;"/>
    </dxf>
    <dxf>
      <numFmt numFmtId="165" formatCode="0.0%;\-0.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893AD147-CD7D-44CE-B1D1-857BB5B6741A}"/>
  </tableStyles>
  <colors>
    <mruColors>
      <color rgb="FFFF6B00"/>
      <color rgb="FF00B050"/>
      <color rgb="FFFF0000"/>
      <color rgb="FF1F3864"/>
      <color rgb="FFFFCCCC"/>
      <color rgb="FFFFEFDC"/>
      <color rgb="FFFFD700"/>
      <color rgb="FF739C88"/>
      <color rgb="FF648C66"/>
      <color rgb="FF3B362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connections" Target="connections.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84" Type="http://schemas.openxmlformats.org/officeDocument/2006/relationships/customXml" Target="../customXml/item54.xml"/><Relationship Id="rId89" Type="http://schemas.openxmlformats.org/officeDocument/2006/relationships/customXml" Target="../customXml/item59.xml"/><Relationship Id="rId16" Type="http://schemas.openxmlformats.org/officeDocument/2006/relationships/pivotCacheDefinition" Target="pivotCache/pivotCacheDefinition12.xml"/><Relationship Id="rId11" Type="http://schemas.openxmlformats.org/officeDocument/2006/relationships/pivotCacheDefinition" Target="pivotCache/pivotCacheDefinition7.xml"/><Relationship Id="rId32" Type="http://schemas.openxmlformats.org/officeDocument/2006/relationships/customXml" Target="../customXml/item2.xml"/><Relationship Id="rId37" Type="http://schemas.openxmlformats.org/officeDocument/2006/relationships/customXml" Target="../customXml/item7.xml"/><Relationship Id="rId53" Type="http://schemas.openxmlformats.org/officeDocument/2006/relationships/customXml" Target="../customXml/item23.xml"/><Relationship Id="rId58" Type="http://schemas.openxmlformats.org/officeDocument/2006/relationships/customXml" Target="../customXml/item28.xml"/><Relationship Id="rId74" Type="http://schemas.openxmlformats.org/officeDocument/2006/relationships/customXml" Target="../customXml/item44.xml"/><Relationship Id="rId79" Type="http://schemas.openxmlformats.org/officeDocument/2006/relationships/customXml" Target="../customXml/item49.xml"/><Relationship Id="rId102" Type="http://schemas.openxmlformats.org/officeDocument/2006/relationships/customXml" Target="../customXml/item72.xml"/><Relationship Id="rId5" Type="http://schemas.openxmlformats.org/officeDocument/2006/relationships/pivotCacheDefinition" Target="pivotCache/pivotCacheDefinition1.xml"/><Relationship Id="rId90" Type="http://schemas.openxmlformats.org/officeDocument/2006/relationships/customXml" Target="../customXml/item60.xml"/><Relationship Id="rId95" Type="http://schemas.openxmlformats.org/officeDocument/2006/relationships/customXml" Target="../customXml/item65.xml"/><Relationship Id="rId22" Type="http://schemas.openxmlformats.org/officeDocument/2006/relationships/styles" Target="styles.xml"/><Relationship Id="rId27" Type="http://schemas.microsoft.com/office/2017/06/relationships/rdRichValueStructure" Target="richData/rdrichvaluestructure.xml"/><Relationship Id="rId43" Type="http://schemas.openxmlformats.org/officeDocument/2006/relationships/customXml" Target="../customXml/item13.xml"/><Relationship Id="rId48" Type="http://schemas.openxmlformats.org/officeDocument/2006/relationships/customXml" Target="../customXml/item18.xml"/><Relationship Id="rId64" Type="http://schemas.openxmlformats.org/officeDocument/2006/relationships/customXml" Target="../customXml/item34.xml"/><Relationship Id="rId69" Type="http://schemas.openxmlformats.org/officeDocument/2006/relationships/customXml" Target="../customXml/item39.xml"/><Relationship Id="rId80" Type="http://schemas.openxmlformats.org/officeDocument/2006/relationships/customXml" Target="../customXml/item50.xml"/><Relationship Id="rId85" Type="http://schemas.openxmlformats.org/officeDocument/2006/relationships/customXml" Target="../customXml/item55.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microsoft.com/office/2022/10/relationships/richValueRel" Target="richData/richValueRel.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103" Type="http://schemas.openxmlformats.org/officeDocument/2006/relationships/customXml" Target="../customXml/item73.xml"/><Relationship Id="rId20" Type="http://schemas.openxmlformats.org/officeDocument/2006/relationships/theme" Target="theme/them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75" Type="http://schemas.openxmlformats.org/officeDocument/2006/relationships/customXml" Target="../customXml/item45.xml"/><Relationship Id="rId83" Type="http://schemas.openxmlformats.org/officeDocument/2006/relationships/customXml" Target="../customXml/item53.xml"/><Relationship Id="rId88" Type="http://schemas.openxmlformats.org/officeDocument/2006/relationships/customXml" Target="../customXml/item58.xml"/><Relationship Id="rId91" Type="http://schemas.openxmlformats.org/officeDocument/2006/relationships/customXml" Target="../customXml/item61.xml"/><Relationship Id="rId96" Type="http://schemas.openxmlformats.org/officeDocument/2006/relationships/customXml" Target="../customXml/item6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6.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73" Type="http://schemas.openxmlformats.org/officeDocument/2006/relationships/customXml" Target="../customXml/item43.xml"/><Relationship Id="rId78" Type="http://schemas.openxmlformats.org/officeDocument/2006/relationships/customXml" Target="../customXml/item48.xml"/><Relationship Id="rId81" Type="http://schemas.openxmlformats.org/officeDocument/2006/relationships/customXml" Target="../customXml/item51.xml"/><Relationship Id="rId86" Type="http://schemas.openxmlformats.org/officeDocument/2006/relationships/customXml" Target="../customXml/item56.xml"/><Relationship Id="rId94" Type="http://schemas.openxmlformats.org/officeDocument/2006/relationships/customXml" Target="../customXml/item64.xml"/><Relationship Id="rId99" Type="http://schemas.openxmlformats.org/officeDocument/2006/relationships/customXml" Target="../customXml/item69.xml"/><Relationship Id="rId101" Type="http://schemas.openxmlformats.org/officeDocument/2006/relationships/customXml" Target="../customXml/item7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 Id="rId76" Type="http://schemas.openxmlformats.org/officeDocument/2006/relationships/customXml" Target="../customXml/item46.xml"/><Relationship Id="rId97" Type="http://schemas.openxmlformats.org/officeDocument/2006/relationships/customXml" Target="../customXml/item67.xml"/><Relationship Id="rId104" Type="http://schemas.openxmlformats.org/officeDocument/2006/relationships/customXml" Target="../customXml/item74.xml"/><Relationship Id="rId7" Type="http://schemas.openxmlformats.org/officeDocument/2006/relationships/pivotCacheDefinition" Target="pivotCache/pivotCacheDefinition3.xml"/><Relationship Id="rId71" Type="http://schemas.openxmlformats.org/officeDocument/2006/relationships/customXml" Target="../customXml/item41.xml"/><Relationship Id="rId92" Type="http://schemas.openxmlformats.org/officeDocument/2006/relationships/customXml" Target="../customXml/item62.xml"/><Relationship Id="rId2" Type="http://schemas.openxmlformats.org/officeDocument/2006/relationships/worksheet" Target="worksheets/sheet2.xml"/><Relationship Id="rId29" Type="http://schemas.openxmlformats.org/officeDocument/2006/relationships/powerPivotData" Target="model/item.data"/><Relationship Id="rId24" Type="http://schemas.openxmlformats.org/officeDocument/2006/relationships/sheetMetadata" Target="metadata.xml"/><Relationship Id="rId40" Type="http://schemas.openxmlformats.org/officeDocument/2006/relationships/customXml" Target="../customXml/item10.xml"/><Relationship Id="rId45" Type="http://schemas.openxmlformats.org/officeDocument/2006/relationships/customXml" Target="../customXml/item15.xml"/><Relationship Id="rId66" Type="http://schemas.openxmlformats.org/officeDocument/2006/relationships/customXml" Target="../customXml/item36.xml"/><Relationship Id="rId87" Type="http://schemas.openxmlformats.org/officeDocument/2006/relationships/customXml" Target="../customXml/item57.xml"/><Relationship Id="rId61" Type="http://schemas.openxmlformats.org/officeDocument/2006/relationships/customXml" Target="../customXml/item31.xml"/><Relationship Id="rId82" Type="http://schemas.openxmlformats.org/officeDocument/2006/relationships/customXml" Target="../customXml/item52.xml"/><Relationship Id="rId19" Type="http://schemas.microsoft.com/office/2007/relationships/slicerCache" Target="slicerCaches/slicerCache1.xml"/><Relationship Id="rId14" Type="http://schemas.openxmlformats.org/officeDocument/2006/relationships/pivotCacheDefinition" Target="pivotCache/pivotCacheDefinition10.xml"/><Relationship Id="rId30" Type="http://schemas.openxmlformats.org/officeDocument/2006/relationships/calcChain" Target="calcChain.xml"/><Relationship Id="rId35" Type="http://schemas.openxmlformats.org/officeDocument/2006/relationships/customXml" Target="../customXml/item5.xml"/><Relationship Id="rId56" Type="http://schemas.openxmlformats.org/officeDocument/2006/relationships/customXml" Target="../customXml/item26.xml"/><Relationship Id="rId77" Type="http://schemas.openxmlformats.org/officeDocument/2006/relationships/customXml" Target="../customXml/item47.xml"/><Relationship Id="rId100" Type="http://schemas.openxmlformats.org/officeDocument/2006/relationships/customXml" Target="../customXml/item70.xml"/><Relationship Id="rId8" Type="http://schemas.openxmlformats.org/officeDocument/2006/relationships/pivotCacheDefinition" Target="pivotCache/pivotCacheDefinition4.xml"/><Relationship Id="rId51" Type="http://schemas.openxmlformats.org/officeDocument/2006/relationships/customXml" Target="../customXml/item21.xml"/><Relationship Id="rId72" Type="http://schemas.openxmlformats.org/officeDocument/2006/relationships/customXml" Target="../customXml/item42.xml"/><Relationship Id="rId93" Type="http://schemas.openxmlformats.org/officeDocument/2006/relationships/customXml" Target="../customXml/item63.xml"/><Relationship Id="rId98" Type="http://schemas.openxmlformats.org/officeDocument/2006/relationships/customXml" Target="../customXml/item6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'Power Pivot'!$M$59</c:f>
              <c:strCache>
                <c:ptCount val="1"/>
                <c:pt idx="0">
                  <c:v>IF%</c:v>
                </c:pt>
              </c:strCache>
            </c:strRef>
          </c:tx>
          <c:spPr>
            <a:solidFill>
              <a:schemeClr val="accent1"/>
            </a:solidFill>
            <a:ln>
              <a:noFill/>
            </a:ln>
            <a:effectLst/>
          </c:spPr>
          <c:invertIfNegative val="0"/>
          <c:cat>
            <c:strRef>
              <c:f>'Power Pivot'!$L$60:$L$65</c:f>
              <c:strCache>
                <c:ptCount val="6"/>
                <c:pt idx="0">
                  <c:v>Mar-22</c:v>
                </c:pt>
                <c:pt idx="1">
                  <c:v>Apr-22</c:v>
                </c:pt>
                <c:pt idx="2">
                  <c:v>May-22</c:v>
                </c:pt>
                <c:pt idx="3">
                  <c:v>Jun-22</c:v>
                </c:pt>
                <c:pt idx="4">
                  <c:v>Jul-22</c:v>
                </c:pt>
                <c:pt idx="5">
                  <c:v>Aug-22</c:v>
                </c:pt>
              </c:strCache>
            </c:strRef>
          </c:cat>
          <c:val>
            <c:numRef>
              <c:f>'Power Pivot'!$M$60:$M$65</c:f>
              <c:numCache>
                <c:formatCode>0.00%</c:formatCode>
                <c:ptCount val="6"/>
                <c:pt idx="0">
                  <c:v>0.52339559829850191</c:v>
                </c:pt>
                <c:pt idx="1">
                  <c:v>0.52560441652389112</c:v>
                </c:pt>
                <c:pt idx="2">
                  <c:v>0.53664389883699459</c:v>
                </c:pt>
                <c:pt idx="3">
                  <c:v>0.52042969499328606</c:v>
                </c:pt>
                <c:pt idx="4">
                  <c:v>0.5248173815321221</c:v>
                </c:pt>
                <c:pt idx="5">
                  <c:v>0.53607843137254907</c:v>
                </c:pt>
              </c:numCache>
            </c:numRef>
          </c:val>
          <c:extLst>
            <c:ext xmlns:c16="http://schemas.microsoft.com/office/drawing/2014/chart" uri="{C3380CC4-5D6E-409C-BE32-E72D297353CC}">
              <c16:uniqueId val="{00000000-35E2-475B-97BD-D8C134E4B259}"/>
            </c:ext>
          </c:extLst>
        </c:ser>
        <c:dLbls>
          <c:showLegendKey val="0"/>
          <c:showVal val="0"/>
          <c:showCatName val="0"/>
          <c:showSerName val="0"/>
          <c:showPercent val="0"/>
          <c:showBubbleSize val="0"/>
        </c:dLbls>
        <c:gapWidth val="219"/>
        <c:overlap val="-27"/>
        <c:axId val="179835391"/>
        <c:axId val="179833471"/>
      </c:barChart>
      <c:catAx>
        <c:axId val="1798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3471"/>
        <c:crosses val="autoZero"/>
        <c:auto val="1"/>
        <c:lblAlgn val="ctr"/>
        <c:lblOffset val="100"/>
        <c:noMultiLvlLbl val="0"/>
      </c:catAx>
      <c:valAx>
        <c:axId val="1798334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'Power Pivot'!$M$46</c:f>
              <c:strCache>
                <c:ptCount val="1"/>
                <c:pt idx="0">
                  <c:v>VoFR %</c:v>
                </c:pt>
              </c:strCache>
            </c:strRef>
          </c:tx>
          <c:spPr>
            <a:solidFill>
              <a:schemeClr val="accent1"/>
            </a:solidFill>
            <a:ln>
              <a:noFill/>
            </a:ln>
            <a:effectLst/>
          </c:spPr>
          <c:invertIfNegative val="0"/>
          <c:cat>
            <c:strRef>
              <c:f>'Power Pivot'!$L$47:$L$52</c:f>
              <c:strCache>
                <c:ptCount val="6"/>
                <c:pt idx="0">
                  <c:v>Mar-22</c:v>
                </c:pt>
                <c:pt idx="1">
                  <c:v>Apr-22</c:v>
                </c:pt>
                <c:pt idx="2">
                  <c:v>May-22</c:v>
                </c:pt>
                <c:pt idx="3">
                  <c:v>Jun-22</c:v>
                </c:pt>
                <c:pt idx="4">
                  <c:v>Jul-22</c:v>
                </c:pt>
                <c:pt idx="5">
                  <c:v>Aug-22</c:v>
                </c:pt>
              </c:strCache>
            </c:strRef>
          </c:cat>
          <c:val>
            <c:numRef>
              <c:f>'Power Pivot'!$M$47:$M$52</c:f>
              <c:numCache>
                <c:formatCode>0.00%</c:formatCode>
                <c:ptCount val="6"/>
                <c:pt idx="0">
                  <c:v>0.96604408477316861</c:v>
                </c:pt>
                <c:pt idx="1">
                  <c:v>0.96582638042050051</c:v>
                </c:pt>
                <c:pt idx="2">
                  <c:v>0.96590136465012</c:v>
                </c:pt>
                <c:pt idx="3">
                  <c:v>0.96507420649790043</c:v>
                </c:pt>
                <c:pt idx="4">
                  <c:v>0.96598314816195663</c:v>
                </c:pt>
                <c:pt idx="5">
                  <c:v>0.9666091414241893</c:v>
                </c:pt>
              </c:numCache>
            </c:numRef>
          </c:val>
          <c:extLst>
            <c:ext xmlns:c16="http://schemas.microsoft.com/office/drawing/2014/chart" uri="{C3380CC4-5D6E-409C-BE32-E72D297353CC}">
              <c16:uniqueId val="{00000000-B8A9-4F56-8186-663FE32BBCB5}"/>
            </c:ext>
          </c:extLst>
        </c:ser>
        <c:dLbls>
          <c:showLegendKey val="0"/>
          <c:showVal val="0"/>
          <c:showCatName val="0"/>
          <c:showSerName val="0"/>
          <c:showPercent val="0"/>
          <c:showBubbleSize val="0"/>
        </c:dLbls>
        <c:gapWidth val="219"/>
        <c:overlap val="-27"/>
        <c:axId val="238983039"/>
        <c:axId val="238985919"/>
      </c:barChart>
      <c:catAx>
        <c:axId val="23898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85919"/>
        <c:crosses val="autoZero"/>
        <c:auto val="1"/>
        <c:lblAlgn val="ctr"/>
        <c:lblOffset val="100"/>
        <c:noMultiLvlLbl val="0"/>
      </c:catAx>
      <c:valAx>
        <c:axId val="2389859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9830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[AtliQ_Mart_Dashboard.xlsx]Power Pivot!PivotTable55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Pivot'!$N$8</c:f>
              <c:strCache>
                <c:ptCount val="1"/>
                <c:pt idx="0">
                  <c:v>OTIF%</c:v>
                </c:pt>
              </c:strCache>
            </c:strRef>
          </c:tx>
          <c:spPr>
            <a:solidFill>
              <a:schemeClr val="accent1"/>
            </a:solidFill>
            <a:ln>
              <a:noFill/>
            </a:ln>
            <a:effectLst/>
          </c:spPr>
          <c:invertIfNegative val="0"/>
          <c:cat>
            <c:strRef>
              <c:f>'Power Pivot'!$M$9:$M$11</c:f>
              <c:strCache>
                <c:ptCount val="3"/>
                <c:pt idx="0">
                  <c:v>Ahmedabad</c:v>
                </c:pt>
                <c:pt idx="1">
                  <c:v>Surat</c:v>
                </c:pt>
                <c:pt idx="2">
                  <c:v>Vadodara</c:v>
                </c:pt>
              </c:strCache>
            </c:strRef>
          </c:cat>
          <c:val>
            <c:numRef>
              <c:f>'Power Pivot'!$N$9:$N$11</c:f>
              <c:numCache>
                <c:formatCode>0.00%;\-0.00%;0.00%</c:formatCode>
                <c:ptCount val="3"/>
                <c:pt idx="0">
                  <c:v>0.29328270499954795</c:v>
                </c:pt>
                <c:pt idx="1">
                  <c:v>0.30074257425742573</c:v>
                </c:pt>
                <c:pt idx="2">
                  <c:v>0.27779803135253373</c:v>
                </c:pt>
              </c:numCache>
            </c:numRef>
          </c:val>
          <c:extLst>
            <c:ext xmlns:c16="http://schemas.microsoft.com/office/drawing/2014/chart" uri="{C3380CC4-5D6E-409C-BE32-E72D297353CC}">
              <c16:uniqueId val="{00000000-B6E0-4367-8B17-B745FBE32112}"/>
            </c:ext>
          </c:extLst>
        </c:ser>
        <c:ser>
          <c:idx val="1"/>
          <c:order val="1"/>
          <c:tx>
            <c:strRef>
              <c:f>'Power Pivot'!$O$8</c:f>
              <c:strCache>
                <c:ptCount val="1"/>
                <c:pt idx="0">
                  <c:v>OT%</c:v>
                </c:pt>
              </c:strCache>
            </c:strRef>
          </c:tx>
          <c:spPr>
            <a:solidFill>
              <a:schemeClr val="accent2"/>
            </a:solidFill>
            <a:ln>
              <a:noFill/>
            </a:ln>
            <a:effectLst/>
          </c:spPr>
          <c:invertIfNegative val="0"/>
          <c:cat>
            <c:strRef>
              <c:f>'Power Pivot'!$M$9:$M$11</c:f>
              <c:strCache>
                <c:ptCount val="3"/>
                <c:pt idx="0">
                  <c:v>Ahmedabad</c:v>
                </c:pt>
                <c:pt idx="1">
                  <c:v>Surat</c:v>
                </c:pt>
                <c:pt idx="2">
                  <c:v>Vadodara</c:v>
                </c:pt>
              </c:strCache>
            </c:strRef>
          </c:cat>
          <c:val>
            <c:numRef>
              <c:f>'Power Pivot'!$O$9:$O$11</c:f>
              <c:numCache>
                <c:formatCode>0.00%;\-0.00%;0.00%</c:formatCode>
                <c:ptCount val="3"/>
                <c:pt idx="0">
                  <c:v>0.58159298435946116</c:v>
                </c:pt>
                <c:pt idx="1">
                  <c:v>0.61210808580858089</c:v>
                </c:pt>
                <c:pt idx="2">
                  <c:v>0.57983959168793286</c:v>
                </c:pt>
              </c:numCache>
            </c:numRef>
          </c:val>
          <c:extLst>
            <c:ext xmlns:c16="http://schemas.microsoft.com/office/drawing/2014/chart" uri="{C3380CC4-5D6E-409C-BE32-E72D297353CC}">
              <c16:uniqueId val="{00000001-B6E0-4367-8B17-B745FBE32112}"/>
            </c:ext>
          </c:extLst>
        </c:ser>
        <c:ser>
          <c:idx val="2"/>
          <c:order val="2"/>
          <c:tx>
            <c:strRef>
              <c:f>'Power Pivot'!$P$8</c:f>
              <c:strCache>
                <c:ptCount val="1"/>
                <c:pt idx="0">
                  <c:v>IF%</c:v>
                </c:pt>
              </c:strCache>
            </c:strRef>
          </c:tx>
          <c:spPr>
            <a:solidFill>
              <a:schemeClr val="accent3"/>
            </a:solidFill>
            <a:ln>
              <a:noFill/>
            </a:ln>
            <a:effectLst/>
          </c:spPr>
          <c:invertIfNegative val="0"/>
          <c:cat>
            <c:strRef>
              <c:f>'Power Pivot'!$M$9:$M$11</c:f>
              <c:strCache>
                <c:ptCount val="3"/>
                <c:pt idx="0">
                  <c:v>Ahmedabad</c:v>
                </c:pt>
                <c:pt idx="1">
                  <c:v>Surat</c:v>
                </c:pt>
                <c:pt idx="2">
                  <c:v>Vadodara</c:v>
                </c:pt>
              </c:strCache>
            </c:strRef>
          </c:cat>
          <c:val>
            <c:numRef>
              <c:f>'Power Pivot'!$P$9:$P$11</c:f>
              <c:numCache>
                <c:formatCode>0.00%;\-0.00%;0.00%</c:formatCode>
                <c:ptCount val="3"/>
                <c:pt idx="0">
                  <c:v>0.54199439472018807</c:v>
                </c:pt>
                <c:pt idx="1">
                  <c:v>0.52547442244224418</c:v>
                </c:pt>
                <c:pt idx="2">
                  <c:v>0.51558512577469928</c:v>
                </c:pt>
              </c:numCache>
            </c:numRef>
          </c:val>
          <c:extLst>
            <c:ext xmlns:c16="http://schemas.microsoft.com/office/drawing/2014/chart" uri="{C3380CC4-5D6E-409C-BE32-E72D297353CC}">
              <c16:uniqueId val="{00000002-B6E0-4367-8B17-B745FBE32112}"/>
            </c:ext>
          </c:extLst>
        </c:ser>
        <c:dLbls>
          <c:showLegendKey val="0"/>
          <c:showVal val="0"/>
          <c:showCatName val="0"/>
          <c:showSerName val="0"/>
          <c:showPercent val="0"/>
          <c:showBubbleSize val="0"/>
        </c:dLbls>
        <c:gapWidth val="219"/>
        <c:overlap val="-27"/>
        <c:axId val="247282399"/>
        <c:axId val="247282879"/>
      </c:barChart>
      <c:catAx>
        <c:axId val="24728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282879"/>
        <c:crosses val="autoZero"/>
        <c:auto val="1"/>
        <c:lblAlgn val="ctr"/>
        <c:lblOffset val="100"/>
        <c:noMultiLvlLbl val="0"/>
      </c:catAx>
      <c:valAx>
        <c:axId val="2472828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28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rgbClr val="2A9188"/>
                </a:solidFill>
              </a:rPr>
              <a:t>METRIC</a:t>
            </a:r>
            <a:r>
              <a:rPr lang="en-US" sz="1100" b="1" baseline="0">
                <a:solidFill>
                  <a:srgbClr val="2A9188"/>
                </a:solidFill>
              </a:rPr>
              <a:t> PERFORMANCE OVERTIME</a:t>
            </a:r>
            <a:endParaRPr lang="en-US" sz="1100" b="1">
              <a:solidFill>
                <a:srgbClr val="2A9188"/>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'Power Pivot'!$M$59</c:f>
              <c:strCache>
                <c:ptCount val="1"/>
                <c:pt idx="0">
                  <c:v>IF%</c:v>
                </c:pt>
              </c:strCache>
            </c:strRef>
          </c:tx>
          <c:spPr>
            <a:solidFill>
              <a:srgbClr val="BF0078"/>
            </a:solidFill>
            <a:ln>
              <a:noFill/>
            </a:ln>
            <a:effectLst/>
          </c:spPr>
          <c:invertIfNegative val="0"/>
          <c:dPt>
            <c:idx val="0"/>
            <c:invertIfNegative val="0"/>
            <c:bubble3D val="0"/>
            <c:spPr>
              <a:solidFill>
                <a:srgbClr val="BF0078"/>
              </a:solidFill>
              <a:ln>
                <a:noFill/>
              </a:ln>
              <a:effectLst/>
            </c:spPr>
            <c:extLst>
              <c:ext xmlns:c16="http://schemas.microsoft.com/office/drawing/2014/chart" uri="{C3380CC4-5D6E-409C-BE32-E72D297353CC}">
                <c16:uniqueId val="{00000002-40A4-430D-88A6-496E003D27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Pivot'!$L$60:$L$65</c:f>
              <c:strCache>
                <c:ptCount val="6"/>
                <c:pt idx="0">
                  <c:v>Mar-22</c:v>
                </c:pt>
                <c:pt idx="1">
                  <c:v>Apr-22</c:v>
                </c:pt>
                <c:pt idx="2">
                  <c:v>May-22</c:v>
                </c:pt>
                <c:pt idx="3">
                  <c:v>Jun-22</c:v>
                </c:pt>
                <c:pt idx="4">
                  <c:v>Jul-22</c:v>
                </c:pt>
                <c:pt idx="5">
                  <c:v>Aug-22</c:v>
                </c:pt>
              </c:strCache>
            </c:strRef>
          </c:cat>
          <c:val>
            <c:numRef>
              <c:f>'Power Pivot'!$M$60:$M$65</c:f>
              <c:numCache>
                <c:formatCode>0.00%</c:formatCode>
                <c:ptCount val="6"/>
                <c:pt idx="0">
                  <c:v>0.52339559829850191</c:v>
                </c:pt>
                <c:pt idx="1">
                  <c:v>0.52560441652389112</c:v>
                </c:pt>
                <c:pt idx="2">
                  <c:v>0.53664389883699459</c:v>
                </c:pt>
                <c:pt idx="3">
                  <c:v>0.52042969499328606</c:v>
                </c:pt>
                <c:pt idx="4">
                  <c:v>0.5248173815321221</c:v>
                </c:pt>
                <c:pt idx="5">
                  <c:v>0.53607843137254907</c:v>
                </c:pt>
              </c:numCache>
            </c:numRef>
          </c:val>
          <c:extLst>
            <c:ext xmlns:c16="http://schemas.microsoft.com/office/drawing/2014/chart" uri="{C3380CC4-5D6E-409C-BE32-E72D297353CC}">
              <c16:uniqueId val="{00000000-40A4-430D-88A6-496E003D27E4}"/>
            </c:ext>
          </c:extLst>
        </c:ser>
        <c:dLbls>
          <c:showLegendKey val="0"/>
          <c:showVal val="0"/>
          <c:showCatName val="0"/>
          <c:showSerName val="0"/>
          <c:showPercent val="0"/>
          <c:showBubbleSize val="0"/>
        </c:dLbls>
        <c:gapWidth val="219"/>
        <c:axId val="179835391"/>
        <c:axId val="179833471"/>
      </c:barChart>
      <c:lineChart>
        <c:grouping val="standard"/>
        <c:varyColors val="0"/>
        <c:ser>
          <c:idx val="1"/>
          <c:order val="1"/>
          <c:tx>
            <c:strRef>
              <c:f>'Power Pivot'!$Q$59</c:f>
              <c:strCache>
                <c:ptCount val="1"/>
                <c:pt idx="0">
                  <c:v>Target</c:v>
                </c:pt>
              </c:strCache>
            </c:strRef>
          </c:tx>
          <c:spPr>
            <a:ln w="28575" cap="rnd">
              <a:solidFill>
                <a:schemeClr val="accent4"/>
              </a:solidFill>
              <a:round/>
            </a:ln>
            <a:effectLst/>
          </c:spPr>
          <c:marker>
            <c:symbol val="none"/>
          </c:marker>
          <c:val>
            <c:numRef>
              <c:f>'Power Pivot'!$Q$60:$Q$65</c:f>
              <c:numCache>
                <c:formatCode>0.00%</c:formatCode>
                <c:ptCount val="6"/>
                <c:pt idx="0">
                  <c:v>0.76514285714285724</c:v>
                </c:pt>
                <c:pt idx="1">
                  <c:v>0.76514285714285724</c:v>
                </c:pt>
                <c:pt idx="2">
                  <c:v>0.76514285714285724</c:v>
                </c:pt>
                <c:pt idx="3">
                  <c:v>0.76514285714285724</c:v>
                </c:pt>
                <c:pt idx="4">
                  <c:v>0.76514285714285724</c:v>
                </c:pt>
                <c:pt idx="5">
                  <c:v>0.76514285714285724</c:v>
                </c:pt>
              </c:numCache>
            </c:numRef>
          </c:val>
          <c:smooth val="0"/>
          <c:extLst>
            <c:ext xmlns:c16="http://schemas.microsoft.com/office/drawing/2014/chart" uri="{C3380CC4-5D6E-409C-BE32-E72D297353CC}">
              <c16:uniqueId val="{0000000C-40A4-430D-88A6-496E003D27E4}"/>
            </c:ext>
          </c:extLst>
        </c:ser>
        <c:dLbls>
          <c:showLegendKey val="0"/>
          <c:showVal val="0"/>
          <c:showCatName val="0"/>
          <c:showSerName val="0"/>
          <c:showPercent val="0"/>
          <c:showBubbleSize val="0"/>
        </c:dLbls>
        <c:marker val="1"/>
        <c:smooth val="0"/>
        <c:axId val="179835391"/>
        <c:axId val="179833471"/>
      </c:lineChart>
      <c:catAx>
        <c:axId val="1798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833471"/>
        <c:crosses val="autoZero"/>
        <c:auto val="1"/>
        <c:lblAlgn val="ctr"/>
        <c:lblOffset val="100"/>
        <c:noMultiLvlLbl val="0"/>
      </c:catAx>
      <c:valAx>
        <c:axId val="179833471"/>
        <c:scaling>
          <c:orientation val="minMax"/>
        </c:scaling>
        <c:delete val="0"/>
        <c:axPos val="l"/>
        <c:numFmt formatCode="0.00%" sourceLinked="1"/>
        <c:majorTickMark val="none"/>
        <c:minorTickMark val="none"/>
        <c:tickLblPos val="nextTo"/>
        <c:spPr>
          <a:noFill/>
          <a:ln>
            <a:noFill/>
          </a:ln>
          <a:effectLst/>
        </c:spPr>
        <c:txPr>
          <a:bodyPr rot="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98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[AtliQ_Mart_Dashboard.xlsx]Power Pivot!PivotTable55</c:name>
    <c:fmtId val="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rgbClr val="2A9188"/>
                </a:solidFill>
              </a:rPr>
              <a:t>SPLIT</a:t>
            </a:r>
            <a:r>
              <a:rPr lang="en-US" sz="1100" b="1" baseline="0">
                <a:solidFill>
                  <a:srgbClr val="2A9188"/>
                </a:solidFill>
              </a:rPr>
              <a:t> BY CITIES</a:t>
            </a:r>
            <a:endParaRPr lang="en-US" sz="1100" b="1">
              <a:solidFill>
                <a:srgbClr val="2A9188"/>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'Power Pivot'!$N$8</c:f>
              <c:strCache>
                <c:ptCount val="1"/>
                <c:pt idx="0">
                  <c:v>OTIF%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Pivot'!$M$9:$M$11</c:f>
              <c:strCache>
                <c:ptCount val="3"/>
                <c:pt idx="0">
                  <c:v>Ahmedabad</c:v>
                </c:pt>
                <c:pt idx="1">
                  <c:v>Surat</c:v>
                </c:pt>
                <c:pt idx="2">
                  <c:v>Vadodara</c:v>
                </c:pt>
              </c:strCache>
            </c:strRef>
          </c:cat>
          <c:val>
            <c:numRef>
              <c:f>'Power Pivot'!$N$9:$N$11</c:f>
              <c:numCache>
                <c:formatCode>0.00%;\-0.00%;0.00%</c:formatCode>
                <c:ptCount val="3"/>
                <c:pt idx="0">
                  <c:v>0.29328270499954795</c:v>
                </c:pt>
                <c:pt idx="1">
                  <c:v>0.30074257425742573</c:v>
                </c:pt>
                <c:pt idx="2">
                  <c:v>0.27779803135253373</c:v>
                </c:pt>
              </c:numCache>
            </c:numRef>
          </c:val>
          <c:extLst>
            <c:ext xmlns:c16="http://schemas.microsoft.com/office/drawing/2014/chart" uri="{C3380CC4-5D6E-409C-BE32-E72D297353CC}">
              <c16:uniqueId val="{00000000-E797-404D-A2FF-62C16C36D6BF}"/>
            </c:ext>
          </c:extLst>
        </c:ser>
        <c:ser>
          <c:idx val="1"/>
          <c:order val="1"/>
          <c:tx>
            <c:strRef>
              <c:f>'Power Pivot'!$O$8</c:f>
              <c:strCache>
                <c:ptCount val="1"/>
                <c:pt idx="0">
                  <c:v>OT%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Pivot'!$M$9:$M$11</c:f>
              <c:strCache>
                <c:ptCount val="3"/>
                <c:pt idx="0">
                  <c:v>Ahmedabad</c:v>
                </c:pt>
                <c:pt idx="1">
                  <c:v>Surat</c:v>
                </c:pt>
                <c:pt idx="2">
                  <c:v>Vadodara</c:v>
                </c:pt>
              </c:strCache>
            </c:strRef>
          </c:cat>
          <c:val>
            <c:numRef>
              <c:f>'Power Pivot'!$O$9:$O$11</c:f>
              <c:numCache>
                <c:formatCode>0.00%;\-0.00%;0.00%</c:formatCode>
                <c:ptCount val="3"/>
                <c:pt idx="0">
                  <c:v>0.58159298435946116</c:v>
                </c:pt>
                <c:pt idx="1">
                  <c:v>0.61210808580858089</c:v>
                </c:pt>
                <c:pt idx="2">
                  <c:v>0.57983959168793286</c:v>
                </c:pt>
              </c:numCache>
            </c:numRef>
          </c:val>
          <c:extLst>
            <c:ext xmlns:c16="http://schemas.microsoft.com/office/drawing/2014/chart" uri="{C3380CC4-5D6E-409C-BE32-E72D297353CC}">
              <c16:uniqueId val="{00000002-E797-404D-A2FF-62C16C36D6BF}"/>
            </c:ext>
          </c:extLst>
        </c:ser>
        <c:ser>
          <c:idx val="2"/>
          <c:order val="2"/>
          <c:tx>
            <c:strRef>
              <c:f>'Power Pivot'!$P$8</c:f>
              <c:strCache>
                <c:ptCount val="1"/>
                <c:pt idx="0">
                  <c:v>IF%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Pivot'!$M$9:$M$11</c:f>
              <c:strCache>
                <c:ptCount val="3"/>
                <c:pt idx="0">
                  <c:v>Ahmedabad</c:v>
                </c:pt>
                <c:pt idx="1">
                  <c:v>Surat</c:v>
                </c:pt>
                <c:pt idx="2">
                  <c:v>Vadodara</c:v>
                </c:pt>
              </c:strCache>
            </c:strRef>
          </c:cat>
          <c:val>
            <c:numRef>
              <c:f>'Power Pivot'!$P$9:$P$11</c:f>
              <c:numCache>
                <c:formatCode>0.00%;\-0.00%;0.00%</c:formatCode>
                <c:ptCount val="3"/>
                <c:pt idx="0">
                  <c:v>0.54199439472018807</c:v>
                </c:pt>
                <c:pt idx="1">
                  <c:v>0.52547442244224418</c:v>
                </c:pt>
                <c:pt idx="2">
                  <c:v>0.51558512577469928</c:v>
                </c:pt>
              </c:numCache>
            </c:numRef>
          </c:val>
          <c:extLst>
            <c:ext xmlns:c16="http://schemas.microsoft.com/office/drawing/2014/chart" uri="{C3380CC4-5D6E-409C-BE32-E72D297353CC}">
              <c16:uniqueId val="{00000003-E797-404D-A2FF-62C16C36D6BF}"/>
            </c:ext>
          </c:extLst>
        </c:ser>
        <c:dLbls>
          <c:showLegendKey val="0"/>
          <c:showVal val="1"/>
          <c:showCatName val="0"/>
          <c:showSerName val="0"/>
          <c:showPercent val="0"/>
          <c:showBubbleSize val="0"/>
        </c:dLbls>
        <c:gapWidth val="219"/>
        <c:overlap val="-27"/>
        <c:axId val="247282399"/>
        <c:axId val="247282879"/>
      </c:barChart>
      <c:catAx>
        <c:axId val="24728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7282879"/>
        <c:crosses val="autoZero"/>
        <c:auto val="1"/>
        <c:lblAlgn val="ctr"/>
        <c:lblOffset val="100"/>
        <c:noMultiLvlLbl val="0"/>
      </c:catAx>
      <c:valAx>
        <c:axId val="247282879"/>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7282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Power Pivot'!$M$57"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ustomXml" Target="../ink/ink1.xml"/><Relationship Id="rId1" Type="http://schemas.openxmlformats.org/officeDocument/2006/relationships/image" Target="../media/image2.png"/><Relationship Id="rId4"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emf"/><Relationship Id="rId3" Type="http://schemas.openxmlformats.org/officeDocument/2006/relationships/image" Target="../media/image6.png"/><Relationship Id="rId7" Type="http://schemas.openxmlformats.org/officeDocument/2006/relationships/chart" Target="../charts/chart5.xml"/><Relationship Id="rId12" Type="http://schemas.openxmlformats.org/officeDocument/2006/relationships/image" Target="../media/image2.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chart" Target="../charts/chart4.xml"/><Relationship Id="rId11" Type="http://schemas.openxmlformats.org/officeDocument/2006/relationships/image" Target="../media/image12.png"/><Relationship Id="rId5" Type="http://schemas.openxmlformats.org/officeDocument/2006/relationships/image" Target="../media/image8.png"/><Relationship Id="rId10" Type="http://schemas.openxmlformats.org/officeDocument/2006/relationships/image" Target="../media/image11.emf"/><Relationship Id="rId4" Type="http://schemas.openxmlformats.org/officeDocument/2006/relationships/image" Target="../media/image7.png"/><Relationship Id="rId9" Type="http://schemas.openxmlformats.org/officeDocument/2006/relationships/image" Target="../media/image10.png"/><Relationship Id="rId14"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xdr:from>
      <xdr:col>17</xdr:col>
      <xdr:colOff>406400</xdr:colOff>
      <xdr:row>57</xdr:row>
      <xdr:rowOff>0</xdr:rowOff>
    </xdr:from>
    <xdr:to>
      <xdr:col>23</xdr:col>
      <xdr:colOff>76200</xdr:colOff>
      <xdr:row>67</xdr:row>
      <xdr:rowOff>165100</xdr:rowOff>
    </xdr:to>
    <xdr:graphicFrame macro="">
      <xdr:nvGraphicFramePr>
        <xdr:cNvPr id="14" name="Chart 13">
          <a:extLst>
            <a:ext uri="{FF2B5EF4-FFF2-40B4-BE49-F238E27FC236}">
              <a16:creationId xmlns:a16="http://schemas.microsoft.com/office/drawing/2014/main" id="{FE245185-4D15-85BA-92E6-B9D1CD9A6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365125</xdr:colOff>
      <xdr:row>42</xdr:row>
      <xdr:rowOff>107950</xdr:rowOff>
    </xdr:from>
    <xdr:to>
      <xdr:col>21</xdr:col>
      <xdr:colOff>520700</xdr:colOff>
      <xdr:row>52</xdr:row>
      <xdr:rowOff>6350</xdr:rowOff>
    </xdr:to>
    <xdr:graphicFrame macro="">
      <xdr:nvGraphicFramePr>
        <xdr:cNvPr id="15" name="Chart 14">
          <a:extLst>
            <a:ext uri="{FF2B5EF4-FFF2-40B4-BE49-F238E27FC236}">
              <a16:creationId xmlns:a16="http://schemas.microsoft.com/office/drawing/2014/main" id="{5D379DD5-03B5-7ECE-7D76-26BDC72A7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368300</xdr:colOff>
      <xdr:row>13</xdr:row>
      <xdr:rowOff>0</xdr:rowOff>
    </xdr:from>
    <xdr:to>
      <xdr:col>19</xdr:col>
      <xdr:colOff>552450</xdr:colOff>
      <xdr:row>28</xdr:row>
      <xdr:rowOff>165100</xdr:rowOff>
    </xdr:to>
    <xdr:graphicFrame macro="">
      <xdr:nvGraphicFramePr>
        <xdr:cNvPr id="30" name="Chart 29">
          <a:extLst>
            <a:ext uri="{FF2B5EF4-FFF2-40B4-BE49-F238E27FC236}">
              <a16:creationId xmlns:a16="http://schemas.microsoft.com/office/drawing/2014/main" id="{64493146-04C8-8899-F63E-F96BC5070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2</xdr:col>
      <xdr:colOff>540000</xdr:colOff>
      <xdr:row>6</xdr:row>
      <xdr:rowOff>0</xdr:rowOff>
    </xdr:to>
    <xdr:pic>
      <xdr:nvPicPr>
        <xdr:cNvPr id="2" name="Picture 1">
          <a:extLst>
            <a:ext uri="{FF2B5EF4-FFF2-40B4-BE49-F238E27FC236}">
              <a16:creationId xmlns:a16="http://schemas.microsoft.com/office/drawing/2014/main" id="{C43283CD-BA41-4DD5-AA93-2A6D9A20ED10}"/>
            </a:ext>
          </a:extLst>
        </xdr:cNvPr>
        <xdr:cNvPicPr>
          <a:picLocks noChangeAspect="1"/>
        </xdr:cNvPicPr>
      </xdr:nvPicPr>
      <xdr:blipFill>
        <a:blip xmlns:r="http://schemas.openxmlformats.org/officeDocument/2006/relationships" r:embed="rId1"/>
        <a:stretch>
          <a:fillRect/>
        </a:stretch>
      </xdr:blipFill>
      <xdr:spPr>
        <a:xfrm>
          <a:off x="1219200" y="552450"/>
          <a:ext cx="540000" cy="635000"/>
        </a:xfrm>
        <a:prstGeom prst="rect">
          <a:avLst/>
        </a:prstGeom>
      </xdr:spPr>
    </xdr:pic>
    <xdr:clientData/>
  </xdr:twoCellAnchor>
  <xdr:twoCellAnchor>
    <xdr:from>
      <xdr:col>11</xdr:col>
      <xdr:colOff>0</xdr:colOff>
      <xdr:row>4</xdr:row>
      <xdr:rowOff>0</xdr:rowOff>
    </xdr:from>
    <xdr:to>
      <xdr:col>14</xdr:col>
      <xdr:colOff>0</xdr:colOff>
      <xdr:row>5</xdr:row>
      <xdr:rowOff>0</xdr:rowOff>
    </xdr:to>
    <xdr:sp macro="" textlink="">
      <xdr:nvSpPr>
        <xdr:cNvPr id="5" name="Rectangle: Rounded Corners 4">
          <a:extLst>
            <a:ext uri="{FF2B5EF4-FFF2-40B4-BE49-F238E27FC236}">
              <a16:creationId xmlns:a16="http://schemas.microsoft.com/office/drawing/2014/main" id="{602A8F24-E137-DE72-ADF3-2BEEA4DC4422}"/>
            </a:ext>
          </a:extLst>
        </xdr:cNvPr>
        <xdr:cNvSpPr/>
      </xdr:nvSpPr>
      <xdr:spPr>
        <a:xfrm>
          <a:off x="6705600" y="736600"/>
          <a:ext cx="1828800" cy="266700"/>
        </a:xfrm>
        <a:prstGeom prst="roundRect">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b="1">
              <a:solidFill>
                <a:schemeClr val="accent1"/>
              </a:solidFill>
            </a:rPr>
            <a:t>        Codebasics</a:t>
          </a:r>
          <a:r>
            <a:rPr lang="en-US" sz="1000" b="1" baseline="0">
              <a:solidFill>
                <a:schemeClr val="accent1"/>
              </a:solidFill>
            </a:rPr>
            <a:t> Project Challenge</a:t>
          </a:r>
          <a:endParaRPr lang="en-US" sz="1000" b="1">
            <a:solidFill>
              <a:schemeClr val="accent1"/>
            </a:solidFill>
          </a:endParaRPr>
        </a:p>
      </xdr:txBody>
    </xdr:sp>
    <xdr:clientData/>
  </xdr:twoCellAnchor>
  <xdr:twoCellAnchor>
    <xdr:from>
      <xdr:col>2</xdr:col>
      <xdr:colOff>56663</xdr:colOff>
      <xdr:row>6</xdr:row>
      <xdr:rowOff>127000</xdr:rowOff>
    </xdr:from>
    <xdr:to>
      <xdr:col>13</xdr:col>
      <xdr:colOff>436359</xdr:colOff>
      <xdr:row>6</xdr:row>
      <xdr:rowOff>127000</xdr:rowOff>
    </xdr:to>
    <xdr:cxnSp macro="">
      <xdr:nvCxnSpPr>
        <xdr:cNvPr id="10" name="Straight Connector 9">
          <a:extLst>
            <a:ext uri="{FF2B5EF4-FFF2-40B4-BE49-F238E27FC236}">
              <a16:creationId xmlns:a16="http://schemas.microsoft.com/office/drawing/2014/main" id="{4A2DABA2-882D-CF22-167D-D2B5EB127753}"/>
            </a:ext>
          </a:extLst>
        </xdr:cNvPr>
        <xdr:cNvCxnSpPr/>
      </xdr:nvCxnSpPr>
      <xdr:spPr>
        <a:xfrm>
          <a:off x="1275863" y="1314450"/>
          <a:ext cx="7085296"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3</xdr:col>
      <xdr:colOff>0</xdr:colOff>
      <xdr:row>8</xdr:row>
      <xdr:rowOff>101280</xdr:rowOff>
    </xdr:from>
    <xdr:to>
      <xdr:col>3</xdr:col>
      <xdr:colOff>360</xdr:colOff>
      <xdr:row>8</xdr:row>
      <xdr:rowOff>101640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17" name="Ink 16">
              <a:extLst>
                <a:ext uri="{FF2B5EF4-FFF2-40B4-BE49-F238E27FC236}">
                  <a16:creationId xmlns:a16="http://schemas.microsoft.com/office/drawing/2014/main" id="{77672DBC-8D7E-7A75-CE6A-86639BAD02ED}"/>
                </a:ext>
              </a:extLst>
            </xdr14:cNvPr>
            <xdr14:cNvContentPartPr/>
          </xdr14:nvContentPartPr>
          <xdr14:nvPr macro=""/>
          <xdr14:xfrm>
            <a:off x="1828800" y="1657030"/>
            <a:ext cx="360" cy="360"/>
          </xdr14:xfrm>
        </xdr:contentPart>
      </mc:Choice>
      <mc:Fallback xmlns="">
        <xdr:pic>
          <xdr:nvPicPr>
            <xdr:cNvPr id="17" name="Ink 16">
              <a:extLst>
                <a:ext uri="{FF2B5EF4-FFF2-40B4-BE49-F238E27FC236}">
                  <a16:creationId xmlns:a16="http://schemas.microsoft.com/office/drawing/2014/main" id="{77672DBC-8D7E-7A75-CE6A-86639BAD02ED}"/>
                </a:ext>
              </a:extLst>
            </xdr:cNvPr>
            <xdr:cNvPicPr/>
          </xdr:nvPicPr>
          <xdr:blipFill>
            <a:blip xmlns:r="http://schemas.openxmlformats.org/officeDocument/2006/relationships" r:embed="rId3"/>
            <a:stretch>
              <a:fillRect/>
            </a:stretch>
          </xdr:blipFill>
          <xdr:spPr>
            <a:xfrm>
              <a:off x="1822680" y="1650910"/>
              <a:ext cx="12600" cy="12600"/>
            </a:xfrm>
            <a:prstGeom prst="rect">
              <a:avLst/>
            </a:prstGeom>
          </xdr:spPr>
        </xdr:pic>
      </mc:Fallback>
    </mc:AlternateContent>
    <xdr:clientData/>
  </xdr:twoCellAnchor>
  <xdr:twoCellAnchor>
    <xdr:from>
      <xdr:col>1</xdr:col>
      <xdr:colOff>596900</xdr:colOff>
      <xdr:row>9</xdr:row>
      <xdr:rowOff>25400</xdr:rowOff>
    </xdr:from>
    <xdr:to>
      <xdr:col>13</xdr:col>
      <xdr:colOff>366996</xdr:colOff>
      <xdr:row>15</xdr:row>
      <xdr:rowOff>0</xdr:rowOff>
    </xdr:to>
    <xdr:sp macro="" textlink="">
      <xdr:nvSpPr>
        <xdr:cNvPr id="18" name="Rectangle: Rounded Corners 17">
          <a:extLst>
            <a:ext uri="{FF2B5EF4-FFF2-40B4-BE49-F238E27FC236}">
              <a16:creationId xmlns:a16="http://schemas.microsoft.com/office/drawing/2014/main" id="{DA64A200-512E-713D-45CB-4CA52CB6342D}"/>
            </a:ext>
          </a:extLst>
        </xdr:cNvPr>
        <xdr:cNvSpPr/>
      </xdr:nvSpPr>
      <xdr:spPr>
        <a:xfrm>
          <a:off x="1206500" y="1765300"/>
          <a:ext cx="7085296" cy="1079500"/>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200" b="0" i="0">
              <a:solidFill>
                <a:schemeClr val="tx1"/>
              </a:solidFill>
              <a:effectLst/>
              <a:latin typeface="+mn-lt"/>
              <a:ea typeface="+mn-ea"/>
              <a:cs typeface="+mn-cs"/>
            </a:rPr>
            <a:t>AtliQ Mart, a growing FMCG company, began losing </a:t>
          </a:r>
          <a:r>
            <a:rPr lang="en-US" sz="1200" b="1" i="0">
              <a:solidFill>
                <a:schemeClr val="tx1"/>
              </a:solidFill>
              <a:effectLst/>
              <a:latin typeface="+mn-lt"/>
              <a:ea typeface="+mn-ea"/>
              <a:cs typeface="+mn-cs"/>
            </a:rPr>
            <a:t>key customer contracts</a:t>
          </a:r>
          <a:r>
            <a:rPr lang="en-US" sz="1200" b="0" i="0">
              <a:solidFill>
                <a:schemeClr val="tx1"/>
              </a:solidFill>
              <a:effectLst/>
              <a:latin typeface="+mn-lt"/>
              <a:ea typeface="+mn-ea"/>
              <a:cs typeface="+mn-cs"/>
            </a:rPr>
            <a:t> due to poor service levels. Management had no visibility into </a:t>
          </a:r>
          <a:r>
            <a:rPr lang="en-US" sz="1200" b="1" i="0">
              <a:solidFill>
                <a:schemeClr val="tx1"/>
              </a:solidFill>
              <a:effectLst/>
              <a:latin typeface="+mn-lt"/>
              <a:ea typeface="+mn-ea"/>
              <a:cs typeface="+mn-cs"/>
            </a:rPr>
            <a:t>why orders were failing</a:t>
          </a:r>
          <a:r>
            <a:rPr lang="en-US" sz="1200" b="0" i="0">
              <a:solidFill>
                <a:schemeClr val="tx1"/>
              </a:solidFill>
              <a:effectLst/>
              <a:latin typeface="+mn-lt"/>
              <a:ea typeface="+mn-ea"/>
              <a:cs typeface="+mn-cs"/>
            </a:rPr>
            <a:t> — whether deliveries were late, incomplete, or both. This dashboard was built to diagnose the root cause across customers, cities, and products so leadership could take </a:t>
          </a:r>
          <a:r>
            <a:rPr lang="en-US" sz="1200" b="1" i="0">
              <a:solidFill>
                <a:schemeClr val="tx1"/>
              </a:solidFill>
              <a:effectLst/>
              <a:latin typeface="+mn-lt"/>
              <a:ea typeface="+mn-ea"/>
              <a:cs typeface="+mn-cs"/>
            </a:rPr>
            <a:t>targeted corrective action</a:t>
          </a:r>
          <a:r>
            <a:rPr lang="en-US" sz="1200" b="0" i="0">
              <a:solidFill>
                <a:schemeClr val="tx1"/>
              </a:solidFill>
              <a:effectLst/>
              <a:latin typeface="+mn-lt"/>
              <a:ea typeface="+mn-ea"/>
              <a:cs typeface="+mn-cs"/>
            </a:rPr>
            <a:t> before more contracts were lost.</a:t>
          </a:r>
          <a:endParaRPr lang="en-US" sz="1200">
            <a:solidFill>
              <a:schemeClr val="tx1"/>
            </a:solidFill>
          </a:endParaRPr>
        </a:p>
      </xdr:txBody>
    </xdr:sp>
    <xdr:clientData/>
  </xdr:twoCellAnchor>
  <xdr:twoCellAnchor>
    <xdr:from>
      <xdr:col>1</xdr:col>
      <xdr:colOff>596900</xdr:colOff>
      <xdr:row>18</xdr:row>
      <xdr:rowOff>19050</xdr:rowOff>
    </xdr:from>
    <xdr:to>
      <xdr:col>13</xdr:col>
      <xdr:colOff>366996</xdr:colOff>
      <xdr:row>24</xdr:row>
      <xdr:rowOff>0</xdr:rowOff>
    </xdr:to>
    <xdr:grpSp>
      <xdr:nvGrpSpPr>
        <xdr:cNvPr id="30" name="Group 29">
          <a:extLst>
            <a:ext uri="{FF2B5EF4-FFF2-40B4-BE49-F238E27FC236}">
              <a16:creationId xmlns:a16="http://schemas.microsoft.com/office/drawing/2014/main" id="{94D6450E-B083-A06D-F436-969B0278356E}"/>
            </a:ext>
          </a:extLst>
        </xdr:cNvPr>
        <xdr:cNvGrpSpPr/>
      </xdr:nvGrpSpPr>
      <xdr:grpSpPr>
        <a:xfrm>
          <a:off x="1206500" y="3416300"/>
          <a:ext cx="7085296" cy="1085850"/>
          <a:chOff x="1206500" y="3048000"/>
          <a:chExt cx="7085296" cy="1085850"/>
        </a:xfrm>
      </xdr:grpSpPr>
      <xdr:sp macro="" textlink="">
        <xdr:nvSpPr>
          <xdr:cNvPr id="22" name="Rectangle: Rounded Corners 21">
            <a:extLst>
              <a:ext uri="{FF2B5EF4-FFF2-40B4-BE49-F238E27FC236}">
                <a16:creationId xmlns:a16="http://schemas.microsoft.com/office/drawing/2014/main" id="{C4A6DC2F-86F0-4D30-9940-9D88C43AAC4A}"/>
              </a:ext>
            </a:extLst>
          </xdr:cNvPr>
          <xdr:cNvSpPr/>
        </xdr:nvSpPr>
        <xdr:spPr>
          <a:xfrm>
            <a:off x="1206500" y="3048000"/>
            <a:ext cx="7085296" cy="108585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Rectangle: Rounded Corners 25">
            <a:extLst>
              <a:ext uri="{FF2B5EF4-FFF2-40B4-BE49-F238E27FC236}">
                <a16:creationId xmlns:a16="http://schemas.microsoft.com/office/drawing/2014/main" id="{79DC2FCC-ACA0-4BE2-8B00-BE0EF0946B02}"/>
              </a:ext>
            </a:extLst>
          </xdr:cNvPr>
          <xdr:cNvSpPr/>
        </xdr:nvSpPr>
        <xdr:spPr>
          <a:xfrm>
            <a:off x="6725096" y="3213100"/>
            <a:ext cx="1401600" cy="736600"/>
          </a:xfrm>
          <a:prstGeom prst="roundRect">
            <a:avLst>
              <a:gd name="adj" fmla="val 10156"/>
            </a:avLst>
          </a:prstGeom>
          <a:solidFill>
            <a:srgbClr val="1C1E19"/>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           Products</a:t>
            </a:r>
          </a:p>
          <a:p>
            <a:pPr algn="l"/>
            <a:r>
              <a:rPr lang="en-US" sz="1100" b="1">
                <a:solidFill>
                  <a:schemeClr val="bg1"/>
                </a:solidFill>
              </a:rPr>
              <a:t>  </a:t>
            </a:r>
          </a:p>
          <a:p>
            <a:pPr algn="l"/>
            <a:r>
              <a:rPr lang="en-US" sz="1100" b="1">
                <a:solidFill>
                  <a:schemeClr val="bg1"/>
                </a:solidFill>
              </a:rPr>
              <a:t>             18 SKUs</a:t>
            </a:r>
          </a:p>
        </xdr:txBody>
      </xdr:sp>
      <xdr:sp macro="" textlink="">
        <xdr:nvSpPr>
          <xdr:cNvPr id="27" name="Rectangle: Rounded Corners 26">
            <a:extLst>
              <a:ext uri="{FF2B5EF4-FFF2-40B4-BE49-F238E27FC236}">
                <a16:creationId xmlns:a16="http://schemas.microsoft.com/office/drawing/2014/main" id="{A23095C5-EBD8-4C8E-B13A-169A02C48B5B}"/>
              </a:ext>
            </a:extLst>
          </xdr:cNvPr>
          <xdr:cNvSpPr/>
        </xdr:nvSpPr>
        <xdr:spPr>
          <a:xfrm>
            <a:off x="4921385" y="3213100"/>
            <a:ext cx="1401600" cy="736600"/>
          </a:xfrm>
          <a:prstGeom prst="roundRect">
            <a:avLst>
              <a:gd name="adj" fmla="val 10156"/>
            </a:avLst>
          </a:prstGeom>
          <a:solidFill>
            <a:schemeClr val="bg1">
              <a:lumMod val="9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        </a:t>
            </a:r>
            <a:r>
              <a:rPr lang="en-US" sz="1100" b="1">
                <a:solidFill>
                  <a:schemeClr val="tx1"/>
                </a:solidFill>
              </a:rPr>
              <a:t>Customers</a:t>
            </a:r>
          </a:p>
          <a:p>
            <a:pPr algn="l"/>
            <a:endParaRPr lang="en-US" sz="1100" b="1">
              <a:solidFill>
                <a:schemeClr val="tx1"/>
              </a:solidFill>
            </a:endParaRPr>
          </a:p>
          <a:p>
            <a:pPr algn="l"/>
            <a:r>
              <a:rPr lang="en-US" sz="1100" b="1">
                <a:solidFill>
                  <a:schemeClr val="tx1"/>
                </a:solidFill>
              </a:rPr>
              <a:t>      15 Customers</a:t>
            </a:r>
          </a:p>
        </xdr:txBody>
      </xdr:sp>
      <xdr:sp macro="" textlink="">
        <xdr:nvSpPr>
          <xdr:cNvPr id="28" name="Rectangle: Rounded Corners 27">
            <a:extLst>
              <a:ext uri="{FF2B5EF4-FFF2-40B4-BE49-F238E27FC236}">
                <a16:creationId xmlns:a16="http://schemas.microsoft.com/office/drawing/2014/main" id="{5FA718BF-ECD7-432F-93BC-049BC45C1582}"/>
              </a:ext>
            </a:extLst>
          </xdr:cNvPr>
          <xdr:cNvSpPr/>
        </xdr:nvSpPr>
        <xdr:spPr>
          <a:xfrm>
            <a:off x="3117674" y="3213100"/>
            <a:ext cx="1401600" cy="736600"/>
          </a:xfrm>
          <a:prstGeom prst="roundRect">
            <a:avLst>
              <a:gd name="adj" fmla="val 10156"/>
            </a:avLst>
          </a:prstGeom>
          <a:solidFill>
            <a:schemeClr val="bg1">
              <a:lumMod val="9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          </a:t>
            </a:r>
            <a:r>
              <a:rPr lang="en-US" sz="1100" b="1">
                <a:solidFill>
                  <a:schemeClr val="tx1"/>
                </a:solidFill>
              </a:rPr>
              <a:t>Order Lines</a:t>
            </a:r>
          </a:p>
          <a:p>
            <a:pPr algn="l"/>
            <a:r>
              <a:rPr lang="en-US" sz="1100" b="1">
                <a:solidFill>
                  <a:schemeClr val="tx1"/>
                </a:solidFill>
              </a:rPr>
              <a:t>	</a:t>
            </a:r>
          </a:p>
          <a:p>
            <a:pPr algn="l"/>
            <a:r>
              <a:rPr lang="en-US" sz="1100" b="1">
                <a:solidFill>
                  <a:schemeClr val="tx1"/>
                </a:solidFill>
              </a:rPr>
              <a:t>              57,096</a:t>
            </a:r>
          </a:p>
        </xdr:txBody>
      </xdr:sp>
      <xdr:sp macro="" textlink="">
        <xdr:nvSpPr>
          <xdr:cNvPr id="29" name="Rectangle: Rounded Corners 28">
            <a:extLst>
              <a:ext uri="{FF2B5EF4-FFF2-40B4-BE49-F238E27FC236}">
                <a16:creationId xmlns:a16="http://schemas.microsoft.com/office/drawing/2014/main" id="{20FB5EF6-B488-4ED8-BE43-B605631E1649}"/>
              </a:ext>
            </a:extLst>
          </xdr:cNvPr>
          <xdr:cNvSpPr/>
        </xdr:nvSpPr>
        <xdr:spPr>
          <a:xfrm>
            <a:off x="1313963" y="3213100"/>
            <a:ext cx="1401600" cy="736600"/>
          </a:xfrm>
          <a:prstGeom prst="roundRect">
            <a:avLst>
              <a:gd name="adj" fmla="val 10156"/>
            </a:avLst>
          </a:prstGeom>
          <a:solidFill>
            <a:srgbClr val="1C1E19"/>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rgbClr val="FF0000"/>
                </a:solidFill>
              </a:rPr>
              <a:t>    </a:t>
            </a:r>
            <a:r>
              <a:rPr lang="en-US" sz="1100" b="1">
                <a:solidFill>
                  <a:schemeClr val="bg2"/>
                </a:solidFill>
              </a:rPr>
              <a:t>Orders Analyzed</a:t>
            </a:r>
          </a:p>
          <a:p>
            <a:pPr algn="l"/>
            <a:endParaRPr lang="en-US" sz="1100" b="1">
              <a:solidFill>
                <a:schemeClr val="bg2"/>
              </a:solidFill>
            </a:endParaRPr>
          </a:p>
          <a:p>
            <a:pPr algn="l"/>
            <a:r>
              <a:rPr lang="en-US" sz="1100" b="1" baseline="0">
                <a:solidFill>
                  <a:schemeClr val="bg2"/>
                </a:solidFill>
              </a:rPr>
              <a:t>             </a:t>
            </a:r>
            <a:r>
              <a:rPr lang="en-US" sz="1100" b="1">
                <a:solidFill>
                  <a:schemeClr val="bg2"/>
                </a:solidFill>
              </a:rPr>
              <a:t>31,729</a:t>
            </a:r>
          </a:p>
        </xdr:txBody>
      </xdr:sp>
    </xdr:grpSp>
    <xdr:clientData/>
  </xdr:twoCellAnchor>
  <xdr:twoCellAnchor>
    <xdr:from>
      <xdr:col>1</xdr:col>
      <xdr:colOff>459832</xdr:colOff>
      <xdr:row>27</xdr:row>
      <xdr:rowOff>0</xdr:rowOff>
    </xdr:from>
    <xdr:to>
      <xdr:col>13</xdr:col>
      <xdr:colOff>609599</xdr:colOff>
      <xdr:row>58</xdr:row>
      <xdr:rowOff>0</xdr:rowOff>
    </xdr:to>
    <xdr:sp macro="" textlink="">
      <xdr:nvSpPr>
        <xdr:cNvPr id="31" name="Rectangle: Rounded Corners 30">
          <a:extLst>
            <a:ext uri="{FF2B5EF4-FFF2-40B4-BE49-F238E27FC236}">
              <a16:creationId xmlns:a16="http://schemas.microsoft.com/office/drawing/2014/main" id="{BC455519-6814-41B1-9A91-92259288C7F5}"/>
            </a:ext>
          </a:extLst>
        </xdr:cNvPr>
        <xdr:cNvSpPr/>
      </xdr:nvSpPr>
      <xdr:spPr>
        <a:xfrm>
          <a:off x="1069432" y="5054600"/>
          <a:ext cx="7464967" cy="570865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311224</xdr:colOff>
      <xdr:row>28</xdr:row>
      <xdr:rowOff>107950</xdr:rowOff>
    </xdr:from>
    <xdr:to>
      <xdr:col>7</xdr:col>
      <xdr:colOff>252074</xdr:colOff>
      <xdr:row>36</xdr:row>
      <xdr:rowOff>101600</xdr:rowOff>
    </xdr:to>
    <xdr:sp macro="" textlink="">
      <xdr:nvSpPr>
        <xdr:cNvPr id="33" name="Rectangle: Rounded Corners 32">
          <a:extLst>
            <a:ext uri="{FF2B5EF4-FFF2-40B4-BE49-F238E27FC236}">
              <a16:creationId xmlns:a16="http://schemas.microsoft.com/office/drawing/2014/main" id="{7E6E2597-4634-7CF5-BA0B-67CED1FC0A6C}"/>
            </a:ext>
          </a:extLst>
        </xdr:cNvPr>
        <xdr:cNvSpPr/>
      </xdr:nvSpPr>
      <xdr:spPr>
        <a:xfrm>
          <a:off x="1530424" y="5346700"/>
          <a:ext cx="2988850" cy="1466850"/>
        </a:xfrm>
        <a:prstGeom prst="roundRect">
          <a:avLst/>
        </a:prstGeom>
        <a:solidFill>
          <a:schemeClr val="bg1">
            <a:lumMod val="95000"/>
          </a:schemeClr>
        </a:solidFill>
        <a:ln w="6350">
          <a:solidFill>
            <a:srgbClr val="FF6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426146</xdr:colOff>
      <xdr:row>28</xdr:row>
      <xdr:rowOff>25400</xdr:rowOff>
    </xdr:from>
    <xdr:to>
      <xdr:col>13</xdr:col>
      <xdr:colOff>366996</xdr:colOff>
      <xdr:row>36</xdr:row>
      <xdr:rowOff>101600</xdr:rowOff>
    </xdr:to>
    <xdr:sp macro="" textlink="">
      <xdr:nvSpPr>
        <xdr:cNvPr id="34" name="Rectangle: Rounded Corners 33">
          <a:extLst>
            <a:ext uri="{FF2B5EF4-FFF2-40B4-BE49-F238E27FC236}">
              <a16:creationId xmlns:a16="http://schemas.microsoft.com/office/drawing/2014/main" id="{2535D134-7361-453B-BCD7-2E13BEAEF4FA}"/>
            </a:ext>
          </a:extLst>
        </xdr:cNvPr>
        <xdr:cNvSpPr/>
      </xdr:nvSpPr>
      <xdr:spPr>
        <a:xfrm>
          <a:off x="5302946" y="5264150"/>
          <a:ext cx="2988850" cy="1549400"/>
        </a:xfrm>
        <a:prstGeom prst="roundRect">
          <a:avLst/>
        </a:prstGeom>
        <a:solidFill>
          <a:schemeClr val="bg1">
            <a:lumMod val="95000"/>
          </a:schemeClr>
        </a:solidFill>
        <a:ln w="6350">
          <a:solidFill>
            <a:srgbClr val="FF6B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400124</xdr:colOff>
      <xdr:row>30</xdr:row>
      <xdr:rowOff>0</xdr:rowOff>
    </xdr:from>
    <xdr:to>
      <xdr:col>7</xdr:col>
      <xdr:colOff>112198</xdr:colOff>
      <xdr:row>36</xdr:row>
      <xdr:rowOff>0</xdr:rowOff>
    </xdr:to>
    <xdr:sp macro="" textlink="">
      <xdr:nvSpPr>
        <xdr:cNvPr id="15364" name="Text Box 4">
          <a:extLst>
            <a:ext uri="{FF2B5EF4-FFF2-40B4-BE49-F238E27FC236}">
              <a16:creationId xmlns:a16="http://schemas.microsoft.com/office/drawing/2014/main" id="{0022E881-447A-7A33-66F3-698B0C0B3169}"/>
            </a:ext>
          </a:extLst>
        </xdr:cNvPr>
        <xdr:cNvSpPr txBox="1">
          <a:spLocks noChangeArrowheads="1"/>
        </xdr:cNvSpPr>
      </xdr:nvSpPr>
      <xdr:spPr bwMode="auto">
        <a:xfrm>
          <a:off x="1619324" y="5607050"/>
          <a:ext cx="2760074" cy="1104900"/>
        </a:xfrm>
        <a:prstGeom prst="rect">
          <a:avLst/>
        </a:prstGeom>
        <a:solidFill>
          <a:schemeClr val="bg1">
            <a:lumMod val="95000"/>
          </a:schemeClr>
        </a:solidFill>
        <a:ln w="9525">
          <a:noFill/>
          <a:miter lim="800000"/>
          <a:headEnd/>
          <a:tailEnd/>
        </a:ln>
      </xdr:spPr>
      <xdr:txBody>
        <a:bodyPr vertOverflow="clip" wrap="square" lIns="36576" tIns="36576" rIns="0" bIns="0" anchor="t" upright="1"/>
        <a:lstStyle/>
        <a:p>
          <a:pPr algn="l" rtl="0">
            <a:defRPr sz="1000"/>
          </a:pPr>
          <a:r>
            <a:rPr lang="en-US" sz="1100" b="0" i="0" u="none" strike="noStrike" baseline="0">
              <a:solidFill>
                <a:srgbClr val="000000"/>
              </a:solidFill>
              <a:latin typeface="Aptos Narrow"/>
            </a:rPr>
            <a:t>	</a:t>
          </a:r>
          <a:r>
            <a:rPr lang="en-US" sz="1600" b="1" i="0" u="none" strike="noStrike" baseline="0">
              <a:solidFill>
                <a:srgbClr val="C00000"/>
              </a:solidFill>
              <a:latin typeface="Aptos Narrow"/>
            </a:rPr>
            <a:t>OTIF%</a:t>
          </a:r>
        </a:p>
        <a:p>
          <a:pPr algn="l" rtl="0">
            <a:defRPr sz="1000"/>
          </a:pPr>
          <a:r>
            <a:rPr lang="en-US" sz="1100" b="1" i="0" u="none" strike="noStrike" baseline="0">
              <a:solidFill>
                <a:srgbClr val="000000"/>
              </a:solidFill>
              <a:latin typeface="Aptos Narrow"/>
            </a:rPr>
            <a:t>On Time In Full </a:t>
          </a:r>
          <a:r>
            <a:rPr lang="en-US" sz="1100" b="0" i="0" u="none" strike="noStrike" baseline="0">
              <a:solidFill>
                <a:srgbClr val="000000"/>
              </a:solidFill>
              <a:latin typeface="Aptos Narrow"/>
            </a:rPr>
            <a:t>— Was the order delivered both on time AND in full quantity? The hardest metric to achieve. Actual: 29% vs 65.91% target.</a:t>
          </a:r>
        </a:p>
      </xdr:txBody>
    </xdr:sp>
    <xdr:clientData/>
  </xdr:twoCellAnchor>
  <xdr:twoCellAnchor>
    <xdr:from>
      <xdr:col>8</xdr:col>
      <xdr:colOff>553146</xdr:colOff>
      <xdr:row>29</xdr:row>
      <xdr:rowOff>127000</xdr:rowOff>
    </xdr:from>
    <xdr:to>
      <xdr:col>13</xdr:col>
      <xdr:colOff>265220</xdr:colOff>
      <xdr:row>35</xdr:row>
      <xdr:rowOff>127000</xdr:rowOff>
    </xdr:to>
    <xdr:sp macro="" textlink="">
      <xdr:nvSpPr>
        <xdr:cNvPr id="35" name="Text Box 4">
          <a:extLst>
            <a:ext uri="{FF2B5EF4-FFF2-40B4-BE49-F238E27FC236}">
              <a16:creationId xmlns:a16="http://schemas.microsoft.com/office/drawing/2014/main" id="{DFE6331E-A228-4930-815E-790BE76B5EAC}"/>
            </a:ext>
          </a:extLst>
        </xdr:cNvPr>
        <xdr:cNvSpPr txBox="1">
          <a:spLocks noChangeArrowheads="1"/>
        </xdr:cNvSpPr>
      </xdr:nvSpPr>
      <xdr:spPr bwMode="auto">
        <a:xfrm>
          <a:off x="5429946" y="5549900"/>
          <a:ext cx="2760074" cy="1104900"/>
        </a:xfrm>
        <a:prstGeom prst="rect">
          <a:avLst/>
        </a:prstGeom>
        <a:solidFill>
          <a:schemeClr val="bg1">
            <a:lumMod val="95000"/>
          </a:schemeClr>
        </a:solidFill>
        <a:ln w="9525">
          <a:noFill/>
          <a:miter lim="800000"/>
          <a:headEnd/>
          <a:tailEnd/>
        </a:ln>
      </xdr:spPr>
      <xdr:txBody>
        <a:bodyPr vertOverflow="clip" wrap="square" lIns="36576" tIns="36576" rIns="0" bIns="0" anchor="t" upright="1"/>
        <a:lstStyle/>
        <a:p>
          <a:r>
            <a:rPr lang="en-US" sz="1100" b="0" i="0">
              <a:effectLst/>
              <a:latin typeface="+mn-lt"/>
              <a:ea typeface="+mn-ea"/>
              <a:cs typeface="+mn-cs"/>
            </a:rPr>
            <a:t>	</a:t>
          </a:r>
          <a:r>
            <a:rPr lang="en-US" sz="1600" b="1" i="0">
              <a:solidFill>
                <a:srgbClr val="C00000"/>
              </a:solidFill>
              <a:effectLst/>
              <a:latin typeface="+mn-lt"/>
              <a:ea typeface="+mn-ea"/>
              <a:cs typeface="+mn-cs"/>
            </a:rPr>
            <a:t>OT%</a:t>
          </a:r>
          <a:endParaRPr lang="en-US" b="1">
            <a:solidFill>
              <a:srgbClr val="C00000"/>
            </a:solidFill>
          </a:endParaRPr>
        </a:p>
        <a:p>
          <a:r>
            <a:rPr lang="en-US" sz="1100" b="1" i="0">
              <a:effectLst/>
              <a:latin typeface="+mn-lt"/>
              <a:ea typeface="+mn-ea"/>
              <a:cs typeface="+mn-cs"/>
            </a:rPr>
            <a:t>On Time </a:t>
          </a:r>
          <a:r>
            <a:rPr lang="en-US" sz="1100" b="0" i="0">
              <a:effectLst/>
              <a:latin typeface="+mn-lt"/>
              <a:ea typeface="+mn-ea"/>
              <a:cs typeface="+mn-cs"/>
            </a:rPr>
            <a:t>— Was the order delivered by the agreed date? Measured at order level. Actual: 59% vs 86.09% target.</a:t>
          </a:r>
        </a:p>
        <a:p>
          <a:pPr algn="l" rtl="0">
            <a:defRPr sz="1000"/>
          </a:pPr>
          <a:endParaRPr lang="en-US" sz="1100" b="0" i="0" u="none" strike="noStrike" baseline="0">
            <a:solidFill>
              <a:srgbClr val="000000"/>
            </a:solidFill>
            <a:latin typeface="Aptos Narrow"/>
          </a:endParaRPr>
        </a:p>
      </xdr:txBody>
    </xdr:sp>
    <xdr:clientData/>
  </xdr:twoCellAnchor>
  <xdr:twoCellAnchor>
    <xdr:from>
      <xdr:col>2</xdr:col>
      <xdr:colOff>400124</xdr:colOff>
      <xdr:row>38</xdr:row>
      <xdr:rowOff>53975</xdr:rowOff>
    </xdr:from>
    <xdr:to>
      <xdr:col>7</xdr:col>
      <xdr:colOff>340974</xdr:colOff>
      <xdr:row>46</xdr:row>
      <xdr:rowOff>130175</xdr:rowOff>
    </xdr:to>
    <xdr:sp macro="" textlink="">
      <xdr:nvSpPr>
        <xdr:cNvPr id="36" name="Rectangle: Rounded Corners 35">
          <a:extLst>
            <a:ext uri="{FF2B5EF4-FFF2-40B4-BE49-F238E27FC236}">
              <a16:creationId xmlns:a16="http://schemas.microsoft.com/office/drawing/2014/main" id="{AE5785D7-60A2-46C1-84AD-1B936D1ABDBE}"/>
            </a:ext>
          </a:extLst>
        </xdr:cNvPr>
        <xdr:cNvSpPr/>
      </xdr:nvSpPr>
      <xdr:spPr>
        <a:xfrm>
          <a:off x="1619324" y="7134225"/>
          <a:ext cx="2988850" cy="1549400"/>
        </a:xfrm>
        <a:prstGeom prst="roundRect">
          <a:avLst/>
        </a:prstGeom>
        <a:solidFill>
          <a:schemeClr val="bg1">
            <a:lumMod val="95000"/>
          </a:schemeClr>
        </a:solidFill>
        <a:ln w="635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474533</xdr:colOff>
      <xdr:row>38</xdr:row>
      <xdr:rowOff>44450</xdr:rowOff>
    </xdr:from>
    <xdr:to>
      <xdr:col>13</xdr:col>
      <xdr:colOff>415383</xdr:colOff>
      <xdr:row>46</xdr:row>
      <xdr:rowOff>120650</xdr:rowOff>
    </xdr:to>
    <xdr:sp macro="" textlink="">
      <xdr:nvSpPr>
        <xdr:cNvPr id="37" name="Rectangle: Rounded Corners 36">
          <a:extLst>
            <a:ext uri="{FF2B5EF4-FFF2-40B4-BE49-F238E27FC236}">
              <a16:creationId xmlns:a16="http://schemas.microsoft.com/office/drawing/2014/main" id="{75DADEB8-6BB1-4DCD-B2A8-3E0D860A6D52}"/>
            </a:ext>
          </a:extLst>
        </xdr:cNvPr>
        <xdr:cNvSpPr/>
      </xdr:nvSpPr>
      <xdr:spPr>
        <a:xfrm>
          <a:off x="5351333" y="7124700"/>
          <a:ext cx="2988850" cy="1549400"/>
        </a:xfrm>
        <a:prstGeom prst="roundRect">
          <a:avLst/>
        </a:prstGeom>
        <a:solidFill>
          <a:schemeClr val="bg1">
            <a:lumMod val="95000"/>
          </a:schemeClr>
        </a:solidFill>
        <a:ln w="6350">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540000</xdr:colOff>
      <xdr:row>39</xdr:row>
      <xdr:rowOff>12700</xdr:rowOff>
    </xdr:from>
    <xdr:to>
      <xdr:col>7</xdr:col>
      <xdr:colOff>252074</xdr:colOff>
      <xdr:row>45</xdr:row>
      <xdr:rowOff>12700</xdr:rowOff>
    </xdr:to>
    <xdr:sp macro="" textlink="">
      <xdr:nvSpPr>
        <xdr:cNvPr id="38" name="Text Box 4">
          <a:extLst>
            <a:ext uri="{FF2B5EF4-FFF2-40B4-BE49-F238E27FC236}">
              <a16:creationId xmlns:a16="http://schemas.microsoft.com/office/drawing/2014/main" id="{E940E33D-104E-4268-BB11-6B168E9BCC8C}"/>
            </a:ext>
          </a:extLst>
        </xdr:cNvPr>
        <xdr:cNvSpPr txBox="1">
          <a:spLocks noChangeArrowheads="1"/>
        </xdr:cNvSpPr>
      </xdr:nvSpPr>
      <xdr:spPr bwMode="auto">
        <a:xfrm>
          <a:off x="1759200" y="7277100"/>
          <a:ext cx="2760074" cy="1104900"/>
        </a:xfrm>
        <a:prstGeom prst="rect">
          <a:avLst/>
        </a:prstGeom>
        <a:solidFill>
          <a:schemeClr val="bg1">
            <a:lumMod val="95000"/>
          </a:schemeClr>
        </a:solidFill>
        <a:ln w="9525">
          <a:noFill/>
          <a:miter lim="800000"/>
          <a:headEnd/>
          <a:tailEnd/>
        </a:ln>
      </xdr:spPr>
      <xdr:txBody>
        <a:bodyPr vertOverflow="clip" wrap="square" lIns="36576" tIns="36576" rIns="0" bIns="0" anchor="t" upright="1"/>
        <a:lstStyle/>
        <a:p>
          <a:r>
            <a:rPr lang="en-US" sz="1100" b="0" i="0" u="none" strike="noStrike" baseline="0">
              <a:solidFill>
                <a:srgbClr val="000000"/>
              </a:solidFill>
              <a:latin typeface="Aptos Narrow"/>
            </a:rPr>
            <a:t>	</a:t>
          </a:r>
          <a:r>
            <a:rPr lang="en-US" sz="1600" b="1" i="0">
              <a:solidFill>
                <a:srgbClr val="C00000"/>
              </a:solidFill>
              <a:effectLst/>
              <a:latin typeface="+mn-lt"/>
              <a:ea typeface="+mn-ea"/>
              <a:cs typeface="+mn-cs"/>
            </a:rPr>
            <a:t>IF%</a:t>
          </a:r>
          <a:endParaRPr lang="en-US" sz="1600" b="1">
            <a:solidFill>
              <a:srgbClr val="C00000"/>
            </a:solidFill>
          </a:endParaRPr>
        </a:p>
        <a:p>
          <a:r>
            <a:rPr lang="en-US" sz="1100" b="1" i="0">
              <a:effectLst/>
              <a:latin typeface="+mn-lt"/>
              <a:ea typeface="+mn-ea"/>
              <a:cs typeface="+mn-cs"/>
            </a:rPr>
            <a:t>In Full — </a:t>
          </a:r>
          <a:r>
            <a:rPr lang="en-US" sz="1100" b="0" i="0">
              <a:effectLst/>
              <a:latin typeface="+mn-lt"/>
              <a:ea typeface="+mn-ea"/>
              <a:cs typeface="+mn-cs"/>
            </a:rPr>
            <a:t>Was the full requested quantity delivered? Measured at order level. Actual: 52.78% vs 76.51% target.</a:t>
          </a:r>
        </a:p>
      </xdr:txBody>
    </xdr:sp>
    <xdr:clientData/>
  </xdr:twoCellAnchor>
  <xdr:twoCellAnchor>
    <xdr:from>
      <xdr:col>9</xdr:col>
      <xdr:colOff>0</xdr:colOff>
      <xdr:row>39</xdr:row>
      <xdr:rowOff>19050</xdr:rowOff>
    </xdr:from>
    <xdr:to>
      <xdr:col>13</xdr:col>
      <xdr:colOff>321674</xdr:colOff>
      <xdr:row>45</xdr:row>
      <xdr:rowOff>19050</xdr:rowOff>
    </xdr:to>
    <xdr:sp macro="" textlink="">
      <xdr:nvSpPr>
        <xdr:cNvPr id="39" name="Text Box 4">
          <a:extLst>
            <a:ext uri="{FF2B5EF4-FFF2-40B4-BE49-F238E27FC236}">
              <a16:creationId xmlns:a16="http://schemas.microsoft.com/office/drawing/2014/main" id="{1D44F3B7-8F9D-4DED-BC54-67FC8AF5AE19}"/>
            </a:ext>
          </a:extLst>
        </xdr:cNvPr>
        <xdr:cNvSpPr txBox="1">
          <a:spLocks noChangeArrowheads="1"/>
        </xdr:cNvSpPr>
      </xdr:nvSpPr>
      <xdr:spPr bwMode="auto">
        <a:xfrm>
          <a:off x="5486400" y="7283450"/>
          <a:ext cx="2760074" cy="1104900"/>
        </a:xfrm>
        <a:prstGeom prst="rect">
          <a:avLst/>
        </a:prstGeom>
        <a:solidFill>
          <a:schemeClr val="bg1">
            <a:lumMod val="95000"/>
          </a:schemeClr>
        </a:solidFill>
        <a:ln w="9525">
          <a:noFill/>
          <a:miter lim="800000"/>
          <a:headEnd/>
          <a:tailEnd/>
        </a:ln>
      </xdr:spPr>
      <xdr:txBody>
        <a:bodyPr vertOverflow="clip" wrap="square" lIns="36576" tIns="36576" rIns="0" bIns="0" anchor="t" upright="1"/>
        <a:lstStyle/>
        <a:p>
          <a:r>
            <a:rPr lang="en-US" sz="1100" b="0" i="0" u="none" strike="noStrike" baseline="0">
              <a:solidFill>
                <a:srgbClr val="000000"/>
              </a:solidFill>
              <a:latin typeface="Aptos Narrow"/>
            </a:rPr>
            <a:t>	</a:t>
          </a:r>
          <a:r>
            <a:rPr lang="en-US" sz="1600" b="1" i="0">
              <a:solidFill>
                <a:srgbClr val="C00000"/>
              </a:solidFill>
              <a:effectLst/>
              <a:latin typeface="+mn-lt"/>
              <a:ea typeface="+mn-ea"/>
              <a:cs typeface="+mn-cs"/>
            </a:rPr>
            <a:t>LiFR%</a:t>
          </a:r>
          <a:endParaRPr lang="en-US" sz="1600" b="1">
            <a:solidFill>
              <a:srgbClr val="C00000"/>
            </a:solidFill>
          </a:endParaRPr>
        </a:p>
        <a:p>
          <a:r>
            <a:rPr lang="en-US" sz="1100" b="1" i="0">
              <a:effectLst/>
              <a:latin typeface="+mn-lt"/>
              <a:ea typeface="+mn-ea"/>
              <a:cs typeface="+mn-cs"/>
            </a:rPr>
            <a:t>Line Fill Rate — </a:t>
          </a:r>
          <a:r>
            <a:rPr lang="en-US" sz="1100" b="0" i="0">
              <a:effectLst/>
              <a:latin typeface="+mn-lt"/>
              <a:ea typeface="+mn-ea"/>
              <a:cs typeface="+mn-cs"/>
            </a:rPr>
            <a:t>How many order lines were shipped completely out of total lines? Actual: 65.96%. No target defined.</a:t>
          </a:r>
        </a:p>
      </xdr:txBody>
    </xdr:sp>
    <xdr:clientData/>
  </xdr:twoCellAnchor>
  <xdr:twoCellAnchor>
    <xdr:from>
      <xdr:col>2</xdr:col>
      <xdr:colOff>406474</xdr:colOff>
      <xdr:row>48</xdr:row>
      <xdr:rowOff>0</xdr:rowOff>
    </xdr:from>
    <xdr:to>
      <xdr:col>7</xdr:col>
      <xdr:colOff>347324</xdr:colOff>
      <xdr:row>56</xdr:row>
      <xdr:rowOff>76200</xdr:rowOff>
    </xdr:to>
    <xdr:sp macro="" textlink="">
      <xdr:nvSpPr>
        <xdr:cNvPr id="40" name="Rectangle: Rounded Corners 39">
          <a:extLst>
            <a:ext uri="{FF2B5EF4-FFF2-40B4-BE49-F238E27FC236}">
              <a16:creationId xmlns:a16="http://schemas.microsoft.com/office/drawing/2014/main" id="{9675AD30-B541-48B2-AE28-C2DDBC4C389A}"/>
            </a:ext>
          </a:extLst>
        </xdr:cNvPr>
        <xdr:cNvSpPr/>
      </xdr:nvSpPr>
      <xdr:spPr>
        <a:xfrm>
          <a:off x="1625674" y="8921750"/>
          <a:ext cx="2988850" cy="1549400"/>
        </a:xfrm>
        <a:prstGeom prst="roundRect">
          <a:avLst/>
        </a:prstGeom>
        <a:solidFill>
          <a:schemeClr val="bg1">
            <a:lumMod val="95000"/>
          </a:schemeClr>
        </a:solidFill>
        <a:ln w="6350">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448957</xdr:colOff>
      <xdr:row>48</xdr:row>
      <xdr:rowOff>63500</xdr:rowOff>
    </xdr:from>
    <xdr:to>
      <xdr:col>13</xdr:col>
      <xdr:colOff>389807</xdr:colOff>
      <xdr:row>56</xdr:row>
      <xdr:rowOff>139700</xdr:rowOff>
    </xdr:to>
    <xdr:sp macro="" textlink="">
      <xdr:nvSpPr>
        <xdr:cNvPr id="41" name="Rectangle: Rounded Corners 40">
          <a:extLst>
            <a:ext uri="{FF2B5EF4-FFF2-40B4-BE49-F238E27FC236}">
              <a16:creationId xmlns:a16="http://schemas.microsoft.com/office/drawing/2014/main" id="{E27281CF-8B62-40F5-BC49-70649E3E8902}"/>
            </a:ext>
          </a:extLst>
        </xdr:cNvPr>
        <xdr:cNvSpPr/>
      </xdr:nvSpPr>
      <xdr:spPr>
        <a:xfrm>
          <a:off x="5325757" y="8985250"/>
          <a:ext cx="2988850" cy="1549400"/>
        </a:xfrm>
        <a:prstGeom prst="roundRect">
          <a:avLst/>
        </a:prstGeom>
        <a:solidFill>
          <a:schemeClr val="bg1">
            <a:lumMod val="95000"/>
          </a:schemeClr>
        </a:solidFill>
        <a:ln w="63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25650</xdr:colOff>
      <xdr:row>50</xdr:row>
      <xdr:rowOff>0</xdr:rowOff>
    </xdr:from>
    <xdr:to>
      <xdr:col>7</xdr:col>
      <xdr:colOff>252074</xdr:colOff>
      <xdr:row>56</xdr:row>
      <xdr:rowOff>0</xdr:rowOff>
    </xdr:to>
    <xdr:sp macro="" textlink="">
      <xdr:nvSpPr>
        <xdr:cNvPr id="43" name="Text Box 4">
          <a:extLst>
            <a:ext uri="{FF2B5EF4-FFF2-40B4-BE49-F238E27FC236}">
              <a16:creationId xmlns:a16="http://schemas.microsoft.com/office/drawing/2014/main" id="{A5671A34-42BD-4094-BA57-348301511D4C}"/>
            </a:ext>
          </a:extLst>
        </xdr:cNvPr>
        <xdr:cNvSpPr txBox="1">
          <a:spLocks noChangeArrowheads="1"/>
        </xdr:cNvSpPr>
      </xdr:nvSpPr>
      <xdr:spPr bwMode="auto">
        <a:xfrm>
          <a:off x="1854450" y="9290050"/>
          <a:ext cx="2664824" cy="1104900"/>
        </a:xfrm>
        <a:prstGeom prst="rect">
          <a:avLst/>
        </a:prstGeom>
        <a:solidFill>
          <a:schemeClr val="bg1">
            <a:lumMod val="95000"/>
          </a:schemeClr>
        </a:solidFill>
        <a:ln w="9525">
          <a:noFill/>
          <a:miter lim="800000"/>
          <a:headEnd/>
          <a:tailEnd/>
        </a:ln>
      </xdr:spPr>
      <xdr:txBody>
        <a:bodyPr vertOverflow="clip" wrap="square" lIns="36576" tIns="36576" rIns="0" bIns="0" anchor="t" upright="1"/>
        <a:lstStyle/>
        <a:p>
          <a:r>
            <a:rPr lang="en-US" sz="1100" b="0" i="0" u="none" strike="noStrike" baseline="0">
              <a:solidFill>
                <a:srgbClr val="000000"/>
              </a:solidFill>
              <a:latin typeface="Aptos Narrow"/>
            </a:rPr>
            <a:t>	</a:t>
          </a:r>
          <a:r>
            <a:rPr lang="en-US" sz="1600" b="1" i="0">
              <a:solidFill>
                <a:srgbClr val="C00000"/>
              </a:solidFill>
              <a:effectLst/>
              <a:latin typeface="+mn-lt"/>
              <a:ea typeface="+mn-ea"/>
              <a:cs typeface="+mn-cs"/>
            </a:rPr>
            <a:t>VoFR%</a:t>
          </a:r>
          <a:endParaRPr lang="en-US" sz="1600" b="1">
            <a:solidFill>
              <a:srgbClr val="C00000"/>
            </a:solidFill>
          </a:endParaRPr>
        </a:p>
        <a:p>
          <a:r>
            <a:rPr lang="en-US" sz="1100" b="1" i="0">
              <a:effectLst/>
              <a:latin typeface="+mn-lt"/>
              <a:ea typeface="+mn-ea"/>
              <a:cs typeface="+mn-cs"/>
            </a:rPr>
            <a:t>Volume Fill Rate — </a:t>
          </a:r>
          <a:r>
            <a:rPr lang="en-US" sz="1100" b="0" i="0">
              <a:effectLst/>
              <a:latin typeface="+mn-lt"/>
              <a:ea typeface="+mn-ea"/>
              <a:cs typeface="+mn-cs"/>
            </a:rPr>
            <a:t>Total quantity shipped vs total quantity ordered. Actual: 96.59%. Looks good but hides partial shipment problems.</a:t>
          </a:r>
        </a:p>
      </xdr:txBody>
    </xdr:sp>
    <xdr:clientData/>
  </xdr:twoCellAnchor>
  <xdr:twoCellAnchor>
    <xdr:from>
      <xdr:col>9</xdr:col>
      <xdr:colOff>95250</xdr:colOff>
      <xdr:row>50</xdr:row>
      <xdr:rowOff>0</xdr:rowOff>
    </xdr:from>
    <xdr:to>
      <xdr:col>13</xdr:col>
      <xdr:colOff>321674</xdr:colOff>
      <xdr:row>56</xdr:row>
      <xdr:rowOff>0</xdr:rowOff>
    </xdr:to>
    <xdr:sp macro="" textlink="">
      <xdr:nvSpPr>
        <xdr:cNvPr id="44" name="Text Box 4">
          <a:extLst>
            <a:ext uri="{FF2B5EF4-FFF2-40B4-BE49-F238E27FC236}">
              <a16:creationId xmlns:a16="http://schemas.microsoft.com/office/drawing/2014/main" id="{CEBAF2B6-26C5-4E09-A93D-82229BB20A91}"/>
            </a:ext>
          </a:extLst>
        </xdr:cNvPr>
        <xdr:cNvSpPr txBox="1">
          <a:spLocks noChangeArrowheads="1"/>
        </xdr:cNvSpPr>
      </xdr:nvSpPr>
      <xdr:spPr bwMode="auto">
        <a:xfrm>
          <a:off x="5581650" y="9290050"/>
          <a:ext cx="2664824" cy="1104900"/>
        </a:xfrm>
        <a:prstGeom prst="rect">
          <a:avLst/>
        </a:prstGeom>
        <a:solidFill>
          <a:schemeClr val="bg1">
            <a:lumMod val="95000"/>
          </a:schemeClr>
        </a:solidFill>
        <a:ln w="9525">
          <a:noFill/>
          <a:miter lim="800000"/>
          <a:headEnd/>
          <a:tailEnd/>
        </a:ln>
      </xdr:spPr>
      <xdr:txBody>
        <a:bodyPr vertOverflow="clip" wrap="square" lIns="36576" tIns="36576" rIns="0" bIns="0" anchor="t" upright="1"/>
        <a:lstStyle/>
        <a:p>
          <a:r>
            <a:rPr lang="en-US" sz="1100" b="0" i="0" u="none" strike="noStrike" baseline="0">
              <a:solidFill>
                <a:srgbClr val="000000"/>
              </a:solidFill>
              <a:latin typeface="Aptos Narrow"/>
            </a:rPr>
            <a:t>	</a:t>
          </a:r>
          <a:r>
            <a:rPr lang="en-US" sz="1600" b="1" i="0">
              <a:solidFill>
                <a:srgbClr val="C00000"/>
              </a:solidFill>
              <a:effectLst/>
              <a:latin typeface="+mn-lt"/>
              <a:ea typeface="+mn-ea"/>
              <a:cs typeface="+mn-cs"/>
            </a:rPr>
            <a:t>GAP%</a:t>
          </a:r>
          <a:endParaRPr lang="en-US" sz="1600" b="1">
            <a:solidFill>
              <a:srgbClr val="C00000"/>
            </a:solidFill>
          </a:endParaRPr>
        </a:p>
        <a:p>
          <a:r>
            <a:rPr lang="en-US" sz="1100" b="1" i="0">
              <a:effectLst/>
              <a:latin typeface="+mn-lt"/>
              <a:ea typeface="+mn-ea"/>
              <a:cs typeface="+mn-cs"/>
            </a:rPr>
            <a:t>Gap to Target — </a:t>
          </a:r>
          <a:r>
            <a:rPr lang="en-US" sz="1100" b="0" i="0">
              <a:effectLst/>
              <a:latin typeface="+mn-lt"/>
              <a:ea typeface="+mn-ea"/>
              <a:cs typeface="+mn-cs"/>
            </a:rPr>
            <a:t>Difference between actual performance and the agreed target. Negative = below target. OTIF gap is -36.89%.</a:t>
          </a:r>
        </a:p>
      </xdr:txBody>
    </xdr:sp>
    <xdr:clientData/>
  </xdr:twoCellAnchor>
  <xdr:twoCellAnchor>
    <xdr:from>
      <xdr:col>12</xdr:col>
      <xdr:colOff>0</xdr:colOff>
      <xdr:row>1</xdr:row>
      <xdr:rowOff>0</xdr:rowOff>
    </xdr:from>
    <xdr:to>
      <xdr:col>14</xdr:col>
      <xdr:colOff>0</xdr:colOff>
      <xdr:row>3</xdr:row>
      <xdr:rowOff>0</xdr:rowOff>
    </xdr:to>
    <xdr:sp macro="" textlink="">
      <xdr:nvSpPr>
        <xdr:cNvPr id="45" name="Rectangle: Rounded Corners 44">
          <a:hlinkClick xmlns:r="http://schemas.openxmlformats.org/officeDocument/2006/relationships" r:id="rId4"/>
          <a:extLst>
            <a:ext uri="{FF2B5EF4-FFF2-40B4-BE49-F238E27FC236}">
              <a16:creationId xmlns:a16="http://schemas.microsoft.com/office/drawing/2014/main" id="{0C921540-BDC3-F926-D6B2-A301F63A0E12}"/>
            </a:ext>
          </a:extLst>
        </xdr:cNvPr>
        <xdr:cNvSpPr/>
      </xdr:nvSpPr>
      <xdr:spPr>
        <a:xfrm>
          <a:off x="7315200" y="184150"/>
          <a:ext cx="1219200" cy="368300"/>
        </a:xfrm>
        <a:prstGeom prst="roundRect">
          <a:avLst/>
        </a:prstGeom>
        <a:solidFill>
          <a:schemeClr val="bg1">
            <a:lumMod val="95000"/>
          </a:schemeClr>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  View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379807</xdr:colOff>
      <xdr:row>53</xdr:row>
      <xdr:rowOff>63500</xdr:rowOff>
    </xdr:from>
    <xdr:to>
      <xdr:col>18</xdr:col>
      <xdr:colOff>82675</xdr:colOff>
      <xdr:row>56</xdr:row>
      <xdr:rowOff>0</xdr:rowOff>
    </xdr:to>
    <xdr:sp macro="" textlink="">
      <xdr:nvSpPr>
        <xdr:cNvPr id="7264" name="Rectangle: Rounded Corners 7263">
          <a:extLst>
            <a:ext uri="{FF2B5EF4-FFF2-40B4-BE49-F238E27FC236}">
              <a16:creationId xmlns:a16="http://schemas.microsoft.com/office/drawing/2014/main" id="{1E82F3BC-073C-4965-909D-5906D39B3F6F}"/>
            </a:ext>
          </a:extLst>
        </xdr:cNvPr>
        <xdr:cNvSpPr/>
      </xdr:nvSpPr>
      <xdr:spPr>
        <a:xfrm>
          <a:off x="379807" y="9925050"/>
          <a:ext cx="10796318" cy="48895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a:p>
          <a:pPr algn="l"/>
          <a:r>
            <a:rPr lang="en-US" sz="1100">
              <a:solidFill>
                <a:sysClr val="windowText" lastClr="000000"/>
              </a:solidFill>
            </a:rPr>
            <a:t>				</a:t>
          </a:r>
        </a:p>
      </xdr:txBody>
    </xdr:sp>
    <xdr:clientData/>
  </xdr:twoCellAnchor>
  <xdr:twoCellAnchor>
    <xdr:from>
      <xdr:col>14</xdr:col>
      <xdr:colOff>266700</xdr:colOff>
      <xdr:row>3</xdr:row>
      <xdr:rowOff>95250</xdr:rowOff>
    </xdr:from>
    <xdr:to>
      <xdr:col>19</xdr:col>
      <xdr:colOff>38100</xdr:colOff>
      <xdr:row>14</xdr:row>
      <xdr:rowOff>88900</xdr:rowOff>
    </xdr:to>
    <xdr:sp macro="" textlink="">
      <xdr:nvSpPr>
        <xdr:cNvPr id="7223" name="Rectangle: Rounded Corners 7222">
          <a:extLst>
            <a:ext uri="{FF2B5EF4-FFF2-40B4-BE49-F238E27FC236}">
              <a16:creationId xmlns:a16="http://schemas.microsoft.com/office/drawing/2014/main" id="{BECC71FD-5C3E-4138-807E-2265750EA7F0}"/>
            </a:ext>
          </a:extLst>
        </xdr:cNvPr>
        <xdr:cNvSpPr/>
      </xdr:nvSpPr>
      <xdr:spPr>
        <a:xfrm>
          <a:off x="8921750" y="647700"/>
          <a:ext cx="2819400" cy="201930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350597</xdr:colOff>
      <xdr:row>4</xdr:row>
      <xdr:rowOff>182754</xdr:rowOff>
    </xdr:from>
    <xdr:to>
      <xdr:col>8</xdr:col>
      <xdr:colOff>795097</xdr:colOff>
      <xdr:row>7</xdr:row>
      <xdr:rowOff>81154</xdr:rowOff>
    </xdr:to>
    <xdr:sp macro="" textlink="">
      <xdr:nvSpPr>
        <xdr:cNvPr id="7203" name="Oval 7202">
          <a:extLst>
            <a:ext uri="{FF2B5EF4-FFF2-40B4-BE49-F238E27FC236}">
              <a16:creationId xmlns:a16="http://schemas.microsoft.com/office/drawing/2014/main" id="{F52390CC-531D-4F8C-8B82-B7CE10CB060D}"/>
            </a:ext>
          </a:extLst>
        </xdr:cNvPr>
        <xdr:cNvSpPr/>
      </xdr:nvSpPr>
      <xdr:spPr>
        <a:xfrm>
          <a:off x="5221047" y="919354"/>
          <a:ext cx="444500" cy="450850"/>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571500</xdr:colOff>
      <xdr:row>3</xdr:row>
      <xdr:rowOff>95250</xdr:rowOff>
    </xdr:from>
    <xdr:to>
      <xdr:col>13</xdr:col>
      <xdr:colOff>570300</xdr:colOff>
      <xdr:row>14</xdr:row>
      <xdr:rowOff>175600</xdr:rowOff>
    </xdr:to>
    <xdr:sp macro="" textlink="">
      <xdr:nvSpPr>
        <xdr:cNvPr id="2" name="Rectangle: Rounded Corners 1">
          <a:extLst>
            <a:ext uri="{FF2B5EF4-FFF2-40B4-BE49-F238E27FC236}">
              <a16:creationId xmlns:a16="http://schemas.microsoft.com/office/drawing/2014/main" id="{551502E4-DA2C-5E13-DBA1-D28058342DCF}"/>
            </a:ext>
          </a:extLst>
        </xdr:cNvPr>
        <xdr:cNvSpPr/>
      </xdr:nvSpPr>
      <xdr:spPr>
        <a:xfrm>
          <a:off x="571500" y="647700"/>
          <a:ext cx="8044250" cy="210600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412750</xdr:colOff>
      <xdr:row>6</xdr:row>
      <xdr:rowOff>76200</xdr:rowOff>
    </xdr:from>
    <xdr:to>
      <xdr:col>2</xdr:col>
      <xdr:colOff>330350</xdr:colOff>
      <xdr:row>14</xdr:row>
      <xdr:rowOff>38800</xdr:rowOff>
    </xdr:to>
    <xdr:sp macro="" textlink="">
      <xdr:nvSpPr>
        <xdr:cNvPr id="4" name="Rectangle: Rounded Corners 3">
          <a:extLst>
            <a:ext uri="{FF2B5EF4-FFF2-40B4-BE49-F238E27FC236}">
              <a16:creationId xmlns:a16="http://schemas.microsoft.com/office/drawing/2014/main" id="{2DBF16DC-3914-4454-B4AB-D86BD429A10B}"/>
            </a:ext>
          </a:extLst>
        </xdr:cNvPr>
        <xdr:cNvSpPr/>
      </xdr:nvSpPr>
      <xdr:spPr>
        <a:xfrm>
          <a:off x="412750" y="1181100"/>
          <a:ext cx="1136800" cy="1435800"/>
        </a:xfrm>
        <a:prstGeom prst="roundRect">
          <a:avLst>
            <a:gd name="adj" fmla="val 10156"/>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21590</xdr:colOff>
      <xdr:row>6</xdr:row>
      <xdr:rowOff>82550</xdr:rowOff>
    </xdr:from>
    <xdr:to>
      <xdr:col>4</xdr:col>
      <xdr:colOff>548790</xdr:colOff>
      <xdr:row>14</xdr:row>
      <xdr:rowOff>45150</xdr:rowOff>
    </xdr:to>
    <xdr:sp macro="" textlink="">
      <xdr:nvSpPr>
        <xdr:cNvPr id="5" name="Rectangle: Rounded Corners 4">
          <a:extLst>
            <a:ext uri="{FF2B5EF4-FFF2-40B4-BE49-F238E27FC236}">
              <a16:creationId xmlns:a16="http://schemas.microsoft.com/office/drawing/2014/main" id="{22BFCB38-9BDA-44C4-BA3A-41AC8B8E6E5F}"/>
            </a:ext>
          </a:extLst>
        </xdr:cNvPr>
        <xdr:cNvSpPr/>
      </xdr:nvSpPr>
      <xdr:spPr>
        <a:xfrm>
          <a:off x="1850390" y="1187450"/>
          <a:ext cx="1136800" cy="1435800"/>
        </a:xfrm>
        <a:prstGeom prst="roundRect">
          <a:avLst>
            <a:gd name="adj" fmla="val 10156"/>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240030</xdr:colOff>
      <xdr:row>6</xdr:row>
      <xdr:rowOff>63500</xdr:rowOff>
    </xdr:from>
    <xdr:to>
      <xdr:col>7</xdr:col>
      <xdr:colOff>157630</xdr:colOff>
      <xdr:row>14</xdr:row>
      <xdr:rowOff>26100</xdr:rowOff>
    </xdr:to>
    <xdr:sp macro="" textlink="">
      <xdr:nvSpPr>
        <xdr:cNvPr id="6" name="Rectangle: Rounded Corners 5">
          <a:extLst>
            <a:ext uri="{FF2B5EF4-FFF2-40B4-BE49-F238E27FC236}">
              <a16:creationId xmlns:a16="http://schemas.microsoft.com/office/drawing/2014/main" id="{DFE70E6B-0584-423A-9824-B7CD99E30A25}"/>
            </a:ext>
          </a:extLst>
        </xdr:cNvPr>
        <xdr:cNvSpPr/>
      </xdr:nvSpPr>
      <xdr:spPr>
        <a:xfrm>
          <a:off x="3288030" y="1168400"/>
          <a:ext cx="1136800" cy="1435800"/>
        </a:xfrm>
        <a:prstGeom prst="roundRect">
          <a:avLst>
            <a:gd name="adj" fmla="val 10156"/>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458470</xdr:colOff>
      <xdr:row>6</xdr:row>
      <xdr:rowOff>69850</xdr:rowOff>
    </xdr:from>
    <xdr:to>
      <xdr:col>9</xdr:col>
      <xdr:colOff>376070</xdr:colOff>
      <xdr:row>14</xdr:row>
      <xdr:rowOff>32450</xdr:rowOff>
    </xdr:to>
    <xdr:sp macro="" textlink="">
      <xdr:nvSpPr>
        <xdr:cNvPr id="7" name="Rectangle: Rounded Corners 6">
          <a:extLst>
            <a:ext uri="{FF2B5EF4-FFF2-40B4-BE49-F238E27FC236}">
              <a16:creationId xmlns:a16="http://schemas.microsoft.com/office/drawing/2014/main" id="{B6DC3A07-16BC-4F50-9B68-CA428AF9035F}"/>
            </a:ext>
          </a:extLst>
        </xdr:cNvPr>
        <xdr:cNvSpPr/>
      </xdr:nvSpPr>
      <xdr:spPr>
        <a:xfrm>
          <a:off x="4846320" y="1174750"/>
          <a:ext cx="1232050" cy="1435800"/>
        </a:xfrm>
        <a:prstGeom prst="roundRect">
          <a:avLst>
            <a:gd name="adj" fmla="val 10156"/>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67310</xdr:colOff>
      <xdr:row>6</xdr:row>
      <xdr:rowOff>88900</xdr:rowOff>
    </xdr:from>
    <xdr:to>
      <xdr:col>11</xdr:col>
      <xdr:colOff>594510</xdr:colOff>
      <xdr:row>14</xdr:row>
      <xdr:rowOff>51500</xdr:rowOff>
    </xdr:to>
    <xdr:sp macro="" textlink="">
      <xdr:nvSpPr>
        <xdr:cNvPr id="8" name="Rectangle: Rounded Corners 7">
          <a:extLst>
            <a:ext uri="{FF2B5EF4-FFF2-40B4-BE49-F238E27FC236}">
              <a16:creationId xmlns:a16="http://schemas.microsoft.com/office/drawing/2014/main" id="{392474BA-F74B-437A-9AF8-2FEA68D26C7F}"/>
            </a:ext>
          </a:extLst>
        </xdr:cNvPr>
        <xdr:cNvSpPr/>
      </xdr:nvSpPr>
      <xdr:spPr>
        <a:xfrm>
          <a:off x="6163310" y="1193800"/>
          <a:ext cx="1136800" cy="1435800"/>
        </a:xfrm>
        <a:prstGeom prst="roundRect">
          <a:avLst>
            <a:gd name="adj" fmla="val 10156"/>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285750</xdr:colOff>
      <xdr:row>6</xdr:row>
      <xdr:rowOff>88900</xdr:rowOff>
    </xdr:from>
    <xdr:to>
      <xdr:col>14</xdr:col>
      <xdr:colOff>203350</xdr:colOff>
      <xdr:row>14</xdr:row>
      <xdr:rowOff>51500</xdr:rowOff>
    </xdr:to>
    <xdr:sp macro="" textlink="">
      <xdr:nvSpPr>
        <xdr:cNvPr id="9" name="Rectangle: Rounded Corners 8">
          <a:extLst>
            <a:ext uri="{FF2B5EF4-FFF2-40B4-BE49-F238E27FC236}">
              <a16:creationId xmlns:a16="http://schemas.microsoft.com/office/drawing/2014/main" id="{CCBD3612-F61D-4FF1-82D6-662CA3E44C72}"/>
            </a:ext>
          </a:extLst>
        </xdr:cNvPr>
        <xdr:cNvSpPr/>
      </xdr:nvSpPr>
      <xdr:spPr>
        <a:xfrm>
          <a:off x="7600950" y="1193800"/>
          <a:ext cx="1136800" cy="1435800"/>
        </a:xfrm>
        <a:prstGeom prst="roundRect">
          <a:avLst>
            <a:gd name="adj" fmla="val 10156"/>
          </a:avLst>
        </a:prstGeom>
        <a:solidFill>
          <a:schemeClr val="tx1">
            <a:lumMod val="85000"/>
            <a:lumOff val="1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367740</xdr:colOff>
      <xdr:row>4</xdr:row>
      <xdr:rowOff>182754</xdr:rowOff>
    </xdr:from>
    <xdr:to>
      <xdr:col>4</xdr:col>
      <xdr:colOff>202640</xdr:colOff>
      <xdr:row>7</xdr:row>
      <xdr:rowOff>81154</xdr:rowOff>
    </xdr:to>
    <xdr:sp macro="" textlink="">
      <xdr:nvSpPr>
        <xdr:cNvPr id="10" name="Oval 9">
          <a:extLst>
            <a:ext uri="{FF2B5EF4-FFF2-40B4-BE49-F238E27FC236}">
              <a16:creationId xmlns:a16="http://schemas.microsoft.com/office/drawing/2014/main" id="{928E3AF5-F046-BE05-E4C3-DBAB3F961DED}"/>
            </a:ext>
          </a:extLst>
        </xdr:cNvPr>
        <xdr:cNvSpPr/>
      </xdr:nvSpPr>
      <xdr:spPr>
        <a:xfrm>
          <a:off x="2196540" y="919354"/>
          <a:ext cx="444500" cy="450850"/>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586180</xdr:colOff>
      <xdr:row>4</xdr:row>
      <xdr:rowOff>182754</xdr:rowOff>
    </xdr:from>
    <xdr:to>
      <xdr:col>6</xdr:col>
      <xdr:colOff>421080</xdr:colOff>
      <xdr:row>7</xdr:row>
      <xdr:rowOff>81154</xdr:rowOff>
    </xdr:to>
    <xdr:sp macro="" textlink="">
      <xdr:nvSpPr>
        <xdr:cNvPr id="13" name="Oval 12">
          <a:extLst>
            <a:ext uri="{FF2B5EF4-FFF2-40B4-BE49-F238E27FC236}">
              <a16:creationId xmlns:a16="http://schemas.microsoft.com/office/drawing/2014/main" id="{A5BE8013-0282-4E2C-BB3D-C2E9CE0FF72F}"/>
            </a:ext>
          </a:extLst>
        </xdr:cNvPr>
        <xdr:cNvSpPr/>
      </xdr:nvSpPr>
      <xdr:spPr>
        <a:xfrm>
          <a:off x="3634180" y="919354"/>
          <a:ext cx="444500" cy="450850"/>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558240</xdr:colOff>
      <xdr:row>11</xdr:row>
      <xdr:rowOff>82549</xdr:rowOff>
    </xdr:from>
    <xdr:to>
      <xdr:col>2</xdr:col>
      <xdr:colOff>546100</xdr:colOff>
      <xdr:row>14</xdr:row>
      <xdr:rowOff>136094</xdr:rowOff>
    </xdr:to>
    <xdr:sp macro="" textlink="">
      <xdr:nvSpPr>
        <xdr:cNvPr id="14" name="Oval 13">
          <a:extLst>
            <a:ext uri="{FF2B5EF4-FFF2-40B4-BE49-F238E27FC236}">
              <a16:creationId xmlns:a16="http://schemas.microsoft.com/office/drawing/2014/main" id="{08CEE0E1-8C78-4776-AAA3-1581436C5F3D}"/>
            </a:ext>
          </a:extLst>
        </xdr:cNvPr>
        <xdr:cNvSpPr/>
      </xdr:nvSpPr>
      <xdr:spPr>
        <a:xfrm>
          <a:off x="1167840" y="2108199"/>
          <a:ext cx="597460" cy="60599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80160</xdr:colOff>
      <xdr:row>11</xdr:row>
      <xdr:rowOff>77605</xdr:rowOff>
    </xdr:from>
    <xdr:to>
      <xdr:col>13</xdr:col>
      <xdr:colOff>68020</xdr:colOff>
      <xdr:row>14</xdr:row>
      <xdr:rowOff>137500</xdr:rowOff>
    </xdr:to>
    <xdr:sp macro="" textlink="">
      <xdr:nvSpPr>
        <xdr:cNvPr id="15" name="Oval 14">
          <a:extLst>
            <a:ext uri="{FF2B5EF4-FFF2-40B4-BE49-F238E27FC236}">
              <a16:creationId xmlns:a16="http://schemas.microsoft.com/office/drawing/2014/main" id="{B5DB0E4A-5E88-487C-93B8-16745A76B47B}"/>
            </a:ext>
          </a:extLst>
        </xdr:cNvPr>
        <xdr:cNvSpPr/>
      </xdr:nvSpPr>
      <xdr:spPr>
        <a:xfrm>
          <a:off x="7446160" y="2103255"/>
          <a:ext cx="667310" cy="612345"/>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387350</xdr:colOff>
      <xdr:row>5</xdr:row>
      <xdr:rowOff>30354</xdr:rowOff>
    </xdr:from>
    <xdr:to>
      <xdr:col>4</xdr:col>
      <xdr:colOff>171450</xdr:colOff>
      <xdr:row>7</xdr:row>
      <xdr:rowOff>55754</xdr:rowOff>
    </xdr:to>
    <xdr:pic>
      <xdr:nvPicPr>
        <xdr:cNvPr id="17" name="Picture 16">
          <a:extLst>
            <a:ext uri="{FF2B5EF4-FFF2-40B4-BE49-F238E27FC236}">
              <a16:creationId xmlns:a16="http://schemas.microsoft.com/office/drawing/2014/main" id="{7DC39380-4BBD-2A04-F93D-6AA58B42D77A}"/>
            </a:ext>
          </a:extLst>
        </xdr:cNvPr>
        <xdr:cNvPicPr>
          <a:picLocks noChangeAspect="1"/>
        </xdr:cNvPicPr>
      </xdr:nvPicPr>
      <xdr:blipFill>
        <a:blip xmlns:r="http://schemas.openxmlformats.org/officeDocument/2006/relationships" r:embed="rId1" cstate="print">
          <a:biLevel thresh="25000"/>
          <a:extLst>
            <a:ext uri="{28A0092B-C50C-407E-A947-70E740481C1C}">
              <a14:useLocalDpi xmlns:a14="http://schemas.microsoft.com/office/drawing/2010/main" val="0"/>
            </a:ext>
          </a:extLst>
        </a:blip>
        <a:stretch>
          <a:fillRect/>
        </a:stretch>
      </xdr:blipFill>
      <xdr:spPr>
        <a:xfrm>
          <a:off x="2216150" y="951104"/>
          <a:ext cx="393700" cy="393700"/>
        </a:xfrm>
        <a:prstGeom prst="rect">
          <a:avLst/>
        </a:prstGeom>
      </xdr:spPr>
    </xdr:pic>
    <xdr:clientData/>
  </xdr:twoCellAnchor>
  <xdr:twoCellAnchor editAs="oneCell">
    <xdr:from>
      <xdr:col>2</xdr:col>
      <xdr:colOff>40003</xdr:colOff>
      <xdr:row>11</xdr:row>
      <xdr:rowOff>149420</xdr:rowOff>
    </xdr:from>
    <xdr:to>
      <xdr:col>2</xdr:col>
      <xdr:colOff>450850</xdr:colOff>
      <xdr:row>14</xdr:row>
      <xdr:rowOff>7817</xdr:rowOff>
    </xdr:to>
    <xdr:pic>
      <xdr:nvPicPr>
        <xdr:cNvPr id="19" name="Picture 18">
          <a:extLst>
            <a:ext uri="{FF2B5EF4-FFF2-40B4-BE49-F238E27FC236}">
              <a16:creationId xmlns:a16="http://schemas.microsoft.com/office/drawing/2014/main" id="{4CA5A9C8-819B-3EC7-44CA-3F3F191CB9B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59203" y="2175070"/>
          <a:ext cx="410847" cy="410847"/>
        </a:xfrm>
        <a:prstGeom prst="rect">
          <a:avLst/>
        </a:prstGeom>
      </xdr:spPr>
    </xdr:pic>
    <xdr:clientData/>
  </xdr:twoCellAnchor>
  <xdr:twoCellAnchor editAs="oneCell">
    <xdr:from>
      <xdr:col>10</xdr:col>
      <xdr:colOff>376951</xdr:colOff>
      <xdr:row>5</xdr:row>
      <xdr:rowOff>76200</xdr:rowOff>
    </xdr:from>
    <xdr:to>
      <xdr:col>11</xdr:col>
      <xdr:colOff>0</xdr:colOff>
      <xdr:row>7</xdr:row>
      <xdr:rowOff>29449</xdr:rowOff>
    </xdr:to>
    <xdr:pic>
      <xdr:nvPicPr>
        <xdr:cNvPr id="21" name="Picture 20">
          <a:extLst>
            <a:ext uri="{FF2B5EF4-FFF2-40B4-BE49-F238E27FC236}">
              <a16:creationId xmlns:a16="http://schemas.microsoft.com/office/drawing/2014/main" id="{79798E0C-259E-D6FC-62D2-F3714B9C0B57}"/>
            </a:ext>
          </a:extLst>
        </xdr:cNvPr>
        <xdr:cNvPicPr>
          <a:picLocks noChangeAspect="1"/>
        </xdr:cNvPicPr>
      </xdr:nvPicPr>
      <xdr:blipFill>
        <a:blip xmlns:r="http://schemas.openxmlformats.org/officeDocument/2006/relationships" r:embed="rId3" cstate="print">
          <a:biLevel thresh="50000"/>
          <a:extLst>
            <a:ext uri="{28A0092B-C50C-407E-A947-70E740481C1C}">
              <a14:useLocalDpi xmlns:a14="http://schemas.microsoft.com/office/drawing/2010/main" val="0"/>
            </a:ext>
          </a:extLst>
        </a:blip>
        <a:stretch>
          <a:fillRect/>
        </a:stretch>
      </xdr:blipFill>
      <xdr:spPr>
        <a:xfrm>
          <a:off x="6561851" y="996950"/>
          <a:ext cx="321549" cy="321549"/>
        </a:xfrm>
        <a:prstGeom prst="rect">
          <a:avLst/>
        </a:prstGeom>
        <a:effectLst>
          <a:outerShdw blurRad="50800" dist="50800" dir="5400000" algn="ctr" rotWithShape="0">
            <a:srgbClr val="FDF8FD"/>
          </a:outerShdw>
        </a:effectLst>
      </xdr:spPr>
    </xdr:pic>
    <xdr:clientData/>
  </xdr:twoCellAnchor>
  <xdr:twoCellAnchor editAs="oneCell">
    <xdr:from>
      <xdr:col>6</xdr:col>
      <xdr:colOff>16834</xdr:colOff>
      <xdr:row>5</xdr:row>
      <xdr:rowOff>67450</xdr:rowOff>
    </xdr:from>
    <xdr:to>
      <xdr:col>6</xdr:col>
      <xdr:colOff>321733</xdr:colOff>
      <xdr:row>7</xdr:row>
      <xdr:rowOff>4049</xdr:rowOff>
    </xdr:to>
    <xdr:pic>
      <xdr:nvPicPr>
        <xdr:cNvPr id="23" name="Picture 22">
          <a:extLst>
            <a:ext uri="{FF2B5EF4-FFF2-40B4-BE49-F238E27FC236}">
              <a16:creationId xmlns:a16="http://schemas.microsoft.com/office/drawing/2014/main" id="{A9A64DDA-949B-B1C2-02D8-348DA624EE94}"/>
            </a:ext>
          </a:extLst>
        </xdr:cNvPr>
        <xdr:cNvPicPr>
          <a:picLocks noChangeAspect="1"/>
        </xdr:cNvPicPr>
      </xdr:nvPicPr>
      <xdr:blipFill>
        <a:blip xmlns:r="http://schemas.openxmlformats.org/officeDocument/2006/relationships" r:embed="rId4" cstate="print">
          <a:biLevel thresh="25000"/>
          <a:extLst>
            <a:ext uri="{28A0092B-C50C-407E-A947-70E740481C1C}">
              <a14:useLocalDpi xmlns:a14="http://schemas.microsoft.com/office/drawing/2010/main" val="0"/>
            </a:ext>
          </a:extLst>
        </a:blip>
        <a:stretch>
          <a:fillRect/>
        </a:stretch>
      </xdr:blipFill>
      <xdr:spPr>
        <a:xfrm>
          <a:off x="3674434" y="988200"/>
          <a:ext cx="304899" cy="304899"/>
        </a:xfrm>
        <a:prstGeom prst="rect">
          <a:avLst/>
        </a:prstGeom>
      </xdr:spPr>
    </xdr:pic>
    <xdr:clientData/>
  </xdr:twoCellAnchor>
  <xdr:twoCellAnchor editAs="oneCell">
    <xdr:from>
      <xdr:col>12</xdr:col>
      <xdr:colOff>217525</xdr:colOff>
      <xdr:row>11</xdr:row>
      <xdr:rowOff>177332</xdr:rowOff>
    </xdr:from>
    <xdr:to>
      <xdr:col>12</xdr:col>
      <xdr:colOff>609554</xdr:colOff>
      <xdr:row>14</xdr:row>
      <xdr:rowOff>16911</xdr:rowOff>
    </xdr:to>
    <xdr:pic>
      <xdr:nvPicPr>
        <xdr:cNvPr id="25" name="Picture 24">
          <a:extLst>
            <a:ext uri="{FF2B5EF4-FFF2-40B4-BE49-F238E27FC236}">
              <a16:creationId xmlns:a16="http://schemas.microsoft.com/office/drawing/2014/main" id="{87C9E5C9-B450-31FE-46FB-08F9FB6068A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583525" y="2202982"/>
          <a:ext cx="392029" cy="392029"/>
        </a:xfrm>
        <a:prstGeom prst="rect">
          <a:avLst/>
        </a:prstGeom>
      </xdr:spPr>
    </xdr:pic>
    <xdr:clientData/>
  </xdr:twoCellAnchor>
  <xdr:twoCellAnchor>
    <xdr:from>
      <xdr:col>0</xdr:col>
      <xdr:colOff>603250</xdr:colOff>
      <xdr:row>6</xdr:row>
      <xdr:rowOff>107950</xdr:rowOff>
    </xdr:from>
    <xdr:to>
      <xdr:col>2</xdr:col>
      <xdr:colOff>44450</xdr:colOff>
      <xdr:row>8</xdr:row>
      <xdr:rowOff>25400</xdr:rowOff>
    </xdr:to>
    <xdr:sp macro="" textlink="">
      <xdr:nvSpPr>
        <xdr:cNvPr id="28" name="TextBox 27">
          <a:extLst>
            <a:ext uri="{FF2B5EF4-FFF2-40B4-BE49-F238E27FC236}">
              <a16:creationId xmlns:a16="http://schemas.microsoft.com/office/drawing/2014/main" id="{F9607C59-A055-6C96-71D6-D35888DFA257}"/>
            </a:ext>
          </a:extLst>
        </xdr:cNvPr>
        <xdr:cNvSpPr txBox="1"/>
      </xdr:nvSpPr>
      <xdr:spPr>
        <a:xfrm>
          <a:off x="603250" y="1212850"/>
          <a:ext cx="6604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rPr>
            <a:t>VoFR</a:t>
          </a:r>
          <a:r>
            <a:rPr lang="en-US" sz="1100" b="1">
              <a:solidFill>
                <a:schemeClr val="bg1">
                  <a:lumMod val="95000"/>
                </a:schemeClr>
              </a:solidFill>
            </a:rPr>
            <a:t>%</a:t>
          </a:r>
        </a:p>
      </xdr:txBody>
    </xdr:sp>
    <xdr:clientData/>
  </xdr:twoCellAnchor>
  <xdr:twoCellAnchor>
    <xdr:from>
      <xdr:col>3</xdr:col>
      <xdr:colOff>323850</xdr:colOff>
      <xdr:row>7</xdr:row>
      <xdr:rowOff>120650</xdr:rowOff>
    </xdr:from>
    <xdr:to>
      <xdr:col>4</xdr:col>
      <xdr:colOff>323850</xdr:colOff>
      <xdr:row>9</xdr:row>
      <xdr:rowOff>12700</xdr:rowOff>
    </xdr:to>
    <xdr:sp macro="" textlink="">
      <xdr:nvSpPr>
        <xdr:cNvPr id="31" name="TextBox 30">
          <a:extLst>
            <a:ext uri="{FF2B5EF4-FFF2-40B4-BE49-F238E27FC236}">
              <a16:creationId xmlns:a16="http://schemas.microsoft.com/office/drawing/2014/main" id="{6426E87E-363D-2079-CC08-4A65BC928961}"/>
            </a:ext>
          </a:extLst>
        </xdr:cNvPr>
        <xdr:cNvSpPr txBox="1"/>
      </xdr:nvSpPr>
      <xdr:spPr>
        <a:xfrm>
          <a:off x="2152650" y="1409700"/>
          <a:ext cx="6096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OTIF</a:t>
          </a:r>
          <a:r>
            <a:rPr lang="en-US" sz="1100"/>
            <a:t>%</a:t>
          </a:r>
        </a:p>
      </xdr:txBody>
    </xdr:sp>
    <xdr:clientData/>
  </xdr:twoCellAnchor>
  <xdr:twoCellAnchor>
    <xdr:from>
      <xdr:col>3</xdr:col>
      <xdr:colOff>101600</xdr:colOff>
      <xdr:row>10</xdr:row>
      <xdr:rowOff>79375</xdr:rowOff>
    </xdr:from>
    <xdr:to>
      <xdr:col>4</xdr:col>
      <xdr:colOff>495300</xdr:colOff>
      <xdr:row>11</xdr:row>
      <xdr:rowOff>155575</xdr:rowOff>
    </xdr:to>
    <xdr:sp macro="" textlink="">
      <xdr:nvSpPr>
        <xdr:cNvPr id="32" name="TextBox 31">
          <a:extLst>
            <a:ext uri="{FF2B5EF4-FFF2-40B4-BE49-F238E27FC236}">
              <a16:creationId xmlns:a16="http://schemas.microsoft.com/office/drawing/2014/main" id="{307E2C94-81B4-44CE-AC83-5A54344015C7}"/>
            </a:ext>
          </a:extLst>
        </xdr:cNvPr>
        <xdr:cNvSpPr txBox="1"/>
      </xdr:nvSpPr>
      <xdr:spPr>
        <a:xfrm>
          <a:off x="1930400" y="1920875"/>
          <a:ext cx="10033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OTIF Target</a:t>
          </a:r>
          <a:r>
            <a:rPr lang="en-US" sz="1100"/>
            <a:t>%</a:t>
          </a:r>
        </a:p>
      </xdr:txBody>
    </xdr:sp>
    <xdr:clientData/>
  </xdr:twoCellAnchor>
  <xdr:twoCellAnchor>
    <xdr:from>
      <xdr:col>5</xdr:col>
      <xdr:colOff>590550</xdr:colOff>
      <xdr:row>7</xdr:row>
      <xdr:rowOff>120650</xdr:rowOff>
    </xdr:from>
    <xdr:to>
      <xdr:col>6</xdr:col>
      <xdr:colOff>450850</xdr:colOff>
      <xdr:row>9</xdr:row>
      <xdr:rowOff>12700</xdr:rowOff>
    </xdr:to>
    <xdr:sp macro="" textlink="">
      <xdr:nvSpPr>
        <xdr:cNvPr id="33" name="TextBox 32">
          <a:extLst>
            <a:ext uri="{FF2B5EF4-FFF2-40B4-BE49-F238E27FC236}">
              <a16:creationId xmlns:a16="http://schemas.microsoft.com/office/drawing/2014/main" id="{B32B30F3-5202-4641-8206-684248D00AE3}"/>
            </a:ext>
          </a:extLst>
        </xdr:cNvPr>
        <xdr:cNvSpPr txBox="1"/>
      </xdr:nvSpPr>
      <xdr:spPr>
        <a:xfrm>
          <a:off x="3638550" y="1409700"/>
          <a:ext cx="4699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OT</a:t>
          </a:r>
          <a:r>
            <a:rPr lang="en-US" sz="1100"/>
            <a:t>%</a:t>
          </a:r>
        </a:p>
      </xdr:txBody>
    </xdr:sp>
    <xdr:clientData/>
  </xdr:twoCellAnchor>
  <xdr:twoCellAnchor>
    <xdr:from>
      <xdr:col>5</xdr:col>
      <xdr:colOff>334433</xdr:colOff>
      <xdr:row>10</xdr:row>
      <xdr:rowOff>79375</xdr:rowOff>
    </xdr:from>
    <xdr:to>
      <xdr:col>6</xdr:col>
      <xdr:colOff>690033</xdr:colOff>
      <xdr:row>11</xdr:row>
      <xdr:rowOff>155575</xdr:rowOff>
    </xdr:to>
    <xdr:sp macro="" textlink="">
      <xdr:nvSpPr>
        <xdr:cNvPr id="34" name="TextBox 33">
          <a:extLst>
            <a:ext uri="{FF2B5EF4-FFF2-40B4-BE49-F238E27FC236}">
              <a16:creationId xmlns:a16="http://schemas.microsoft.com/office/drawing/2014/main" id="{208C2C65-F539-4269-B13F-5C50A22F285D}"/>
            </a:ext>
          </a:extLst>
        </xdr:cNvPr>
        <xdr:cNvSpPr txBox="1"/>
      </xdr:nvSpPr>
      <xdr:spPr>
        <a:xfrm>
          <a:off x="3382433" y="1920875"/>
          <a:ext cx="9652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OT</a:t>
          </a:r>
          <a:r>
            <a:rPr lang="en-US" sz="1100" b="1" baseline="0"/>
            <a:t> Target</a:t>
          </a:r>
          <a:r>
            <a:rPr lang="en-US" sz="1100"/>
            <a:t>%</a:t>
          </a:r>
        </a:p>
      </xdr:txBody>
    </xdr:sp>
    <xdr:clientData/>
  </xdr:twoCellAnchor>
  <xdr:twoCellAnchor>
    <xdr:from>
      <xdr:col>8</xdr:col>
      <xdr:colOff>254000</xdr:colOff>
      <xdr:row>7</xdr:row>
      <xdr:rowOff>120650</xdr:rowOff>
    </xdr:from>
    <xdr:to>
      <xdr:col>9</xdr:col>
      <xdr:colOff>120650</xdr:colOff>
      <xdr:row>9</xdr:row>
      <xdr:rowOff>12700</xdr:rowOff>
    </xdr:to>
    <xdr:sp macro="" textlink="">
      <xdr:nvSpPr>
        <xdr:cNvPr id="35" name="TextBox 34">
          <a:extLst>
            <a:ext uri="{FF2B5EF4-FFF2-40B4-BE49-F238E27FC236}">
              <a16:creationId xmlns:a16="http://schemas.microsoft.com/office/drawing/2014/main" id="{85DB04B1-55CF-481A-A155-DE3313F2C1B4}"/>
            </a:ext>
          </a:extLst>
        </xdr:cNvPr>
        <xdr:cNvSpPr txBox="1"/>
      </xdr:nvSpPr>
      <xdr:spPr>
        <a:xfrm>
          <a:off x="5130800" y="1409700"/>
          <a:ext cx="4762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IF</a:t>
          </a:r>
          <a:r>
            <a:rPr lang="en-US" sz="1100"/>
            <a:t>%</a:t>
          </a:r>
        </a:p>
      </xdr:txBody>
    </xdr:sp>
    <xdr:clientData/>
  </xdr:twoCellAnchor>
  <xdr:twoCellAnchor>
    <xdr:from>
      <xdr:col>7</xdr:col>
      <xdr:colOff>408516</xdr:colOff>
      <xdr:row>10</xdr:row>
      <xdr:rowOff>79375</xdr:rowOff>
    </xdr:from>
    <xdr:to>
      <xdr:col>9</xdr:col>
      <xdr:colOff>103716</xdr:colOff>
      <xdr:row>11</xdr:row>
      <xdr:rowOff>155575</xdr:rowOff>
    </xdr:to>
    <xdr:sp macro="" textlink="">
      <xdr:nvSpPr>
        <xdr:cNvPr id="36" name="TextBox 35">
          <a:extLst>
            <a:ext uri="{FF2B5EF4-FFF2-40B4-BE49-F238E27FC236}">
              <a16:creationId xmlns:a16="http://schemas.microsoft.com/office/drawing/2014/main" id="{A09EEC54-0CBF-4854-AD40-3357BC0217F2}"/>
            </a:ext>
          </a:extLst>
        </xdr:cNvPr>
        <xdr:cNvSpPr txBox="1"/>
      </xdr:nvSpPr>
      <xdr:spPr>
        <a:xfrm>
          <a:off x="4796366" y="1920875"/>
          <a:ext cx="10096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IF Target</a:t>
          </a:r>
          <a:r>
            <a:rPr lang="en-US" sz="1100"/>
            <a:t>%</a:t>
          </a:r>
        </a:p>
      </xdr:txBody>
    </xdr:sp>
    <xdr:clientData/>
  </xdr:twoCellAnchor>
  <xdr:twoCellAnchor>
    <xdr:from>
      <xdr:col>10</xdr:col>
      <xdr:colOff>209550</xdr:colOff>
      <xdr:row>7</xdr:row>
      <xdr:rowOff>120650</xdr:rowOff>
    </xdr:from>
    <xdr:to>
      <xdr:col>11</xdr:col>
      <xdr:colOff>501650</xdr:colOff>
      <xdr:row>9</xdr:row>
      <xdr:rowOff>12700</xdr:rowOff>
    </xdr:to>
    <xdr:sp macro="" textlink="">
      <xdr:nvSpPr>
        <xdr:cNvPr id="37" name="TextBox 36">
          <a:extLst>
            <a:ext uri="{FF2B5EF4-FFF2-40B4-BE49-F238E27FC236}">
              <a16:creationId xmlns:a16="http://schemas.microsoft.com/office/drawing/2014/main" id="{0BD0244B-AF82-40FE-9429-4DA926E7F74C}"/>
            </a:ext>
          </a:extLst>
        </xdr:cNvPr>
        <xdr:cNvSpPr txBox="1"/>
      </xdr:nvSpPr>
      <xdr:spPr>
        <a:xfrm>
          <a:off x="6305550" y="1409700"/>
          <a:ext cx="9017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Total</a:t>
          </a:r>
          <a:r>
            <a:rPr lang="en-US" sz="1100" b="1" baseline="0"/>
            <a:t> Orders</a:t>
          </a:r>
          <a:endParaRPr lang="en-US" sz="1100"/>
        </a:p>
      </xdr:txBody>
    </xdr:sp>
    <xdr:clientData/>
  </xdr:twoCellAnchor>
  <xdr:twoCellAnchor>
    <xdr:from>
      <xdr:col>9</xdr:col>
      <xdr:colOff>376070</xdr:colOff>
      <xdr:row>10</xdr:row>
      <xdr:rowOff>79375</xdr:rowOff>
    </xdr:from>
    <xdr:to>
      <xdr:col>12</xdr:col>
      <xdr:colOff>80160</xdr:colOff>
      <xdr:row>11</xdr:row>
      <xdr:rowOff>155575</xdr:rowOff>
    </xdr:to>
    <xdr:sp macro="" textlink="">
      <xdr:nvSpPr>
        <xdr:cNvPr id="38" name="TextBox 37">
          <a:extLst>
            <a:ext uri="{FF2B5EF4-FFF2-40B4-BE49-F238E27FC236}">
              <a16:creationId xmlns:a16="http://schemas.microsoft.com/office/drawing/2014/main" id="{2ACF898B-CE6C-4754-9286-E7D96D7A38ED}"/>
            </a:ext>
          </a:extLst>
        </xdr:cNvPr>
        <xdr:cNvSpPr txBox="1"/>
      </xdr:nvSpPr>
      <xdr:spPr>
        <a:xfrm>
          <a:off x="6078370" y="1920875"/>
          <a:ext cx="136779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      Total</a:t>
          </a:r>
          <a:r>
            <a:rPr lang="en-US" sz="1100" b="1" baseline="0"/>
            <a:t> Order Lines Lines</a:t>
          </a:r>
          <a:endParaRPr lang="en-US" sz="1100"/>
        </a:p>
      </xdr:txBody>
    </xdr:sp>
    <xdr:clientData/>
  </xdr:twoCellAnchor>
  <xdr:twoCellAnchor>
    <xdr:from>
      <xdr:col>12</xdr:col>
      <xdr:colOff>558800</xdr:colOff>
      <xdr:row>6</xdr:row>
      <xdr:rowOff>114300</xdr:rowOff>
    </xdr:from>
    <xdr:to>
      <xdr:col>13</xdr:col>
      <xdr:colOff>558800</xdr:colOff>
      <xdr:row>8</xdr:row>
      <xdr:rowOff>6350</xdr:rowOff>
    </xdr:to>
    <xdr:sp macro="" textlink="">
      <xdr:nvSpPr>
        <xdr:cNvPr id="39" name="TextBox 38">
          <a:extLst>
            <a:ext uri="{FF2B5EF4-FFF2-40B4-BE49-F238E27FC236}">
              <a16:creationId xmlns:a16="http://schemas.microsoft.com/office/drawing/2014/main" id="{F50F5782-1B2A-4CD5-BD77-5DBF0E428922}"/>
            </a:ext>
          </a:extLst>
        </xdr:cNvPr>
        <xdr:cNvSpPr txBox="1"/>
      </xdr:nvSpPr>
      <xdr:spPr>
        <a:xfrm>
          <a:off x="7874000" y="1219200"/>
          <a:ext cx="6096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lumMod val="95000"/>
                </a:schemeClr>
              </a:solidFill>
            </a:rPr>
            <a:t>LiFR</a:t>
          </a:r>
          <a:r>
            <a:rPr lang="en-US" sz="1100" b="1">
              <a:solidFill>
                <a:schemeClr val="bg1">
                  <a:lumMod val="95000"/>
                </a:schemeClr>
              </a:solidFill>
            </a:rPr>
            <a:t>%</a:t>
          </a:r>
        </a:p>
      </xdr:txBody>
    </xdr:sp>
    <xdr:clientData/>
  </xdr:twoCellAnchor>
  <xdr:twoCellAnchor editAs="absolute">
    <xdr:from>
      <xdr:col>5</xdr:col>
      <xdr:colOff>420725</xdr:colOff>
      <xdr:row>8</xdr:row>
      <xdr:rowOff>101600</xdr:rowOff>
    </xdr:from>
    <xdr:to>
      <xdr:col>6</xdr:col>
      <xdr:colOff>465175</xdr:colOff>
      <xdr:row>10</xdr:row>
      <xdr:rowOff>6350</xdr:rowOff>
    </xdr:to>
    <xdr:sp macro="" textlink="'Power Pivot'!$B$2">
      <xdr:nvSpPr>
        <xdr:cNvPr id="42" name="TextBox 41">
          <a:extLst>
            <a:ext uri="{FF2B5EF4-FFF2-40B4-BE49-F238E27FC236}">
              <a16:creationId xmlns:a16="http://schemas.microsoft.com/office/drawing/2014/main" id="{D05E5C24-AD42-C46E-3E35-C0E656CDCC7E}"/>
            </a:ext>
          </a:extLst>
        </xdr:cNvPr>
        <xdr:cNvSpPr txBox="1"/>
      </xdr:nvSpPr>
      <xdr:spPr>
        <a:xfrm>
          <a:off x="3468725" y="1657350"/>
          <a:ext cx="6540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FF0000"/>
              </a:solidFill>
              <a:effectLst/>
              <a:latin typeface="+mn-lt"/>
              <a:ea typeface="+mn-ea"/>
              <a:cs typeface="+mn-cs"/>
            </a:rPr>
            <a:t>↓</a:t>
          </a:r>
          <a:fld id="{B08E4148-F559-461B-9DDB-5733A153CEF5}" type="TxLink">
            <a:rPr lang="en-US" sz="1200" b="1" i="0" u="none" strike="noStrike">
              <a:solidFill>
                <a:srgbClr val="000000"/>
              </a:solidFill>
              <a:latin typeface="Aptos Narrow"/>
            </a:rPr>
            <a:pPr algn="ctr"/>
            <a:t>59.03%</a:t>
          </a:fld>
          <a:endParaRPr lang="en-US" sz="1200" b="1">
            <a:solidFill>
              <a:schemeClr val="tx1"/>
            </a:solidFill>
          </a:endParaRPr>
        </a:p>
      </xdr:txBody>
    </xdr:sp>
    <xdr:clientData/>
  </xdr:twoCellAnchor>
  <xdr:twoCellAnchor editAs="absolute">
    <xdr:from>
      <xdr:col>8</xdr:col>
      <xdr:colOff>171450</xdr:colOff>
      <xdr:row>8</xdr:row>
      <xdr:rowOff>101600</xdr:rowOff>
    </xdr:from>
    <xdr:to>
      <xdr:col>8</xdr:col>
      <xdr:colOff>806450</xdr:colOff>
      <xdr:row>9</xdr:row>
      <xdr:rowOff>133350</xdr:rowOff>
    </xdr:to>
    <xdr:sp macro="" textlink="'Power Pivot'!$C$2">
      <xdr:nvSpPr>
        <xdr:cNvPr id="43" name="TextBox 42">
          <a:extLst>
            <a:ext uri="{FF2B5EF4-FFF2-40B4-BE49-F238E27FC236}">
              <a16:creationId xmlns:a16="http://schemas.microsoft.com/office/drawing/2014/main" id="{E7A813B1-F69A-A564-9D65-43AB7610D03D}"/>
            </a:ext>
          </a:extLst>
        </xdr:cNvPr>
        <xdr:cNvSpPr txBox="1"/>
      </xdr:nvSpPr>
      <xdr:spPr>
        <a:xfrm>
          <a:off x="5041900" y="1657350"/>
          <a:ext cx="6350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rgbClr val="FF0000"/>
              </a:solidFill>
              <a:effectLst/>
              <a:latin typeface="+mn-lt"/>
              <a:ea typeface="+mn-ea"/>
              <a:cs typeface="+mn-cs"/>
            </a:rPr>
            <a:t>↓</a:t>
          </a:r>
          <a:fld id="{D3B02886-C539-4C3E-BA4C-2B2C2F5C7C1B}" type="TxLink">
            <a:rPr lang="en-US" sz="1200" b="1" i="0" u="none" strike="noStrike">
              <a:solidFill>
                <a:srgbClr val="000000"/>
              </a:solidFill>
              <a:latin typeface="Aptos Narrow"/>
            </a:rPr>
            <a:pPr algn="ctr"/>
            <a:t>52.78%</a:t>
          </a:fld>
          <a:endParaRPr lang="en-US" sz="1200" b="1">
            <a:solidFill>
              <a:schemeClr val="tx1"/>
            </a:solidFill>
          </a:endParaRPr>
        </a:p>
      </xdr:txBody>
    </xdr:sp>
    <xdr:clientData/>
  </xdr:twoCellAnchor>
  <xdr:twoCellAnchor editAs="absolute">
    <xdr:from>
      <xdr:col>10</xdr:col>
      <xdr:colOff>376951</xdr:colOff>
      <xdr:row>8</xdr:row>
      <xdr:rowOff>76200</xdr:rowOff>
    </xdr:from>
    <xdr:to>
      <xdr:col>11</xdr:col>
      <xdr:colOff>396001</xdr:colOff>
      <xdr:row>9</xdr:row>
      <xdr:rowOff>133350</xdr:rowOff>
    </xdr:to>
    <xdr:sp macro="" textlink="'Power Pivot'!$A$142">
      <xdr:nvSpPr>
        <xdr:cNvPr id="44" name="TextBox 43">
          <a:extLst>
            <a:ext uri="{FF2B5EF4-FFF2-40B4-BE49-F238E27FC236}">
              <a16:creationId xmlns:a16="http://schemas.microsoft.com/office/drawing/2014/main" id="{985C8452-2BE9-A5BB-A07D-A73300DCDD5E}"/>
            </a:ext>
          </a:extLst>
        </xdr:cNvPr>
        <xdr:cNvSpPr txBox="1"/>
      </xdr:nvSpPr>
      <xdr:spPr>
        <a:xfrm>
          <a:off x="6561851" y="1631950"/>
          <a:ext cx="7175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4074E7-221E-42BF-ADA9-F936E1A8A799}" type="TxLink">
            <a:rPr lang="en-US" sz="1200" b="1" i="0" u="none" strike="noStrike">
              <a:solidFill>
                <a:srgbClr val="000000"/>
              </a:solidFill>
              <a:latin typeface="Aptos Narrow"/>
            </a:rPr>
            <a:pPr/>
            <a:t>32K</a:t>
          </a:fld>
          <a:endParaRPr lang="en-US" sz="1200" b="1"/>
        </a:p>
      </xdr:txBody>
    </xdr:sp>
    <xdr:clientData/>
  </xdr:twoCellAnchor>
  <xdr:twoCellAnchor editAs="absolute">
    <xdr:from>
      <xdr:col>3</xdr:col>
      <xdr:colOff>190500</xdr:colOff>
      <xdr:row>8</xdr:row>
      <xdr:rowOff>105225</xdr:rowOff>
    </xdr:from>
    <xdr:to>
      <xdr:col>4</xdr:col>
      <xdr:colOff>323850</xdr:colOff>
      <xdr:row>10</xdr:row>
      <xdr:rowOff>67125</xdr:rowOff>
    </xdr:to>
    <xdr:sp macro="" textlink="'Power Pivot'!$A$2">
      <xdr:nvSpPr>
        <xdr:cNvPr id="45" name="TextBox 44">
          <a:extLst>
            <a:ext uri="{FF2B5EF4-FFF2-40B4-BE49-F238E27FC236}">
              <a16:creationId xmlns:a16="http://schemas.microsoft.com/office/drawing/2014/main" id="{AB5E89BC-7848-BC4D-44E6-DCADD7A498CC}"/>
            </a:ext>
          </a:extLst>
        </xdr:cNvPr>
        <xdr:cNvSpPr txBox="1"/>
      </xdr:nvSpPr>
      <xdr:spPr>
        <a:xfrm>
          <a:off x="2019300" y="1660975"/>
          <a:ext cx="7429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FF0000"/>
              </a:solidFill>
              <a:effectLst/>
              <a:latin typeface="+mn-lt"/>
              <a:ea typeface="+mn-ea"/>
              <a:cs typeface="+mn-cs"/>
            </a:rPr>
            <a:t>↓</a:t>
          </a:r>
          <a:fld id="{05C43FBD-32A0-44F0-9D08-471854713DAD}" type="TxLink">
            <a:rPr lang="en-US" sz="1200" b="1" i="0" u="none" strike="noStrike">
              <a:solidFill>
                <a:srgbClr val="000000"/>
              </a:solidFill>
              <a:latin typeface="Aptos Narrow"/>
            </a:rPr>
            <a:pPr/>
            <a:t>29.02%</a:t>
          </a:fld>
          <a:endParaRPr lang="en-US" sz="1200" b="1">
            <a:solidFill>
              <a:sysClr val="windowText" lastClr="000000"/>
            </a:solidFill>
          </a:endParaRPr>
        </a:p>
      </xdr:txBody>
    </xdr:sp>
    <xdr:clientData/>
  </xdr:twoCellAnchor>
  <xdr:twoCellAnchor editAs="absolute">
    <xdr:from>
      <xdr:col>0</xdr:col>
      <xdr:colOff>603250</xdr:colOff>
      <xdr:row>9</xdr:row>
      <xdr:rowOff>3175</xdr:rowOff>
    </xdr:from>
    <xdr:to>
      <xdr:col>2</xdr:col>
      <xdr:colOff>31750</xdr:colOff>
      <xdr:row>10</xdr:row>
      <xdr:rowOff>79375</xdr:rowOff>
    </xdr:to>
    <xdr:sp macro="" textlink="'Power Pivot'!$C$142">
      <xdr:nvSpPr>
        <xdr:cNvPr id="46" name="TextBox 45">
          <a:extLst>
            <a:ext uri="{FF2B5EF4-FFF2-40B4-BE49-F238E27FC236}">
              <a16:creationId xmlns:a16="http://schemas.microsoft.com/office/drawing/2014/main" id="{F9FD89B4-2054-16DF-FD24-DBE617A8F433}"/>
            </a:ext>
          </a:extLst>
        </xdr:cNvPr>
        <xdr:cNvSpPr txBox="1"/>
      </xdr:nvSpPr>
      <xdr:spPr>
        <a:xfrm>
          <a:off x="603250" y="1743075"/>
          <a:ext cx="6477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9EB3D0-E2F0-44A9-8B28-1EF532E48CA2}" type="TxLink">
            <a:rPr lang="en-US" sz="1200" b="1" i="0" u="none" strike="noStrike">
              <a:solidFill>
                <a:schemeClr val="bg1"/>
              </a:solidFill>
              <a:latin typeface="Aptos Narrow"/>
            </a:rPr>
            <a:pPr algn="ctr"/>
            <a:t>96.59%</a:t>
          </a:fld>
          <a:endParaRPr lang="en-US" sz="1200" b="1">
            <a:solidFill>
              <a:schemeClr val="bg1"/>
            </a:solidFill>
          </a:endParaRPr>
        </a:p>
      </xdr:txBody>
    </xdr:sp>
    <xdr:clientData/>
  </xdr:twoCellAnchor>
  <xdr:twoCellAnchor editAs="absolute">
    <xdr:from>
      <xdr:col>12</xdr:col>
      <xdr:colOff>537920</xdr:colOff>
      <xdr:row>9</xdr:row>
      <xdr:rowOff>0</xdr:rowOff>
    </xdr:from>
    <xdr:to>
      <xdr:col>13</xdr:col>
      <xdr:colOff>582370</xdr:colOff>
      <xdr:row>10</xdr:row>
      <xdr:rowOff>95250</xdr:rowOff>
    </xdr:to>
    <xdr:sp macro="" textlink="'Power Pivot'!$D$142">
      <xdr:nvSpPr>
        <xdr:cNvPr id="47" name="TextBox 46">
          <a:extLst>
            <a:ext uri="{FF2B5EF4-FFF2-40B4-BE49-F238E27FC236}">
              <a16:creationId xmlns:a16="http://schemas.microsoft.com/office/drawing/2014/main" id="{D1AAE258-D8A1-209A-4622-FBAB7761B12D}"/>
            </a:ext>
          </a:extLst>
        </xdr:cNvPr>
        <xdr:cNvSpPr txBox="1"/>
      </xdr:nvSpPr>
      <xdr:spPr>
        <a:xfrm>
          <a:off x="7903920" y="1739900"/>
          <a:ext cx="7239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445EFB-BA14-4888-8F4C-A3723177FF00}" type="TxLink">
            <a:rPr lang="en-US" sz="1200" b="1" i="0" u="none" strike="noStrike">
              <a:solidFill>
                <a:schemeClr val="bg1"/>
              </a:solidFill>
              <a:latin typeface="Aptos Narrow"/>
            </a:rPr>
            <a:pPr algn="ctr"/>
            <a:t>65.96%</a:t>
          </a:fld>
          <a:endParaRPr lang="en-US" sz="1200" b="1">
            <a:solidFill>
              <a:schemeClr val="bg1"/>
            </a:solidFill>
          </a:endParaRPr>
        </a:p>
      </xdr:txBody>
    </xdr:sp>
    <xdr:clientData/>
  </xdr:twoCellAnchor>
  <xdr:twoCellAnchor editAs="absolute">
    <xdr:from>
      <xdr:col>3</xdr:col>
      <xdr:colOff>260350</xdr:colOff>
      <xdr:row>11</xdr:row>
      <xdr:rowOff>82550</xdr:rowOff>
    </xdr:from>
    <xdr:to>
      <xdr:col>4</xdr:col>
      <xdr:colOff>374650</xdr:colOff>
      <xdr:row>12</xdr:row>
      <xdr:rowOff>146050</xdr:rowOff>
    </xdr:to>
    <xdr:sp macro="" textlink="'Power Pivot'!$D$2">
      <xdr:nvSpPr>
        <xdr:cNvPr id="48" name="TextBox 47">
          <a:extLst>
            <a:ext uri="{FF2B5EF4-FFF2-40B4-BE49-F238E27FC236}">
              <a16:creationId xmlns:a16="http://schemas.microsoft.com/office/drawing/2014/main" id="{E7BC8E25-6AC0-2D77-FD52-C48E30091295}"/>
            </a:ext>
          </a:extLst>
        </xdr:cNvPr>
        <xdr:cNvSpPr txBox="1"/>
      </xdr:nvSpPr>
      <xdr:spPr>
        <a:xfrm>
          <a:off x="2089150" y="2190750"/>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0FBA87-714D-4376-B0F6-C9C8E7924FF1}" type="TxLink">
            <a:rPr lang="en-US" sz="1200" b="1" i="0" u="none" strike="noStrike">
              <a:solidFill>
                <a:srgbClr val="000000"/>
              </a:solidFill>
              <a:latin typeface="Aptos Narrow"/>
            </a:rPr>
            <a:pPr/>
            <a:t>65.91%</a:t>
          </a:fld>
          <a:endParaRPr lang="en-US" sz="1200" b="1"/>
        </a:p>
      </xdr:txBody>
    </xdr:sp>
    <xdr:clientData/>
  </xdr:twoCellAnchor>
  <xdr:twoCellAnchor editAs="absolute">
    <xdr:from>
      <xdr:col>5</xdr:col>
      <xdr:colOff>546100</xdr:colOff>
      <xdr:row>11</xdr:row>
      <xdr:rowOff>76200</xdr:rowOff>
    </xdr:from>
    <xdr:to>
      <xdr:col>6</xdr:col>
      <xdr:colOff>635000</xdr:colOff>
      <xdr:row>12</xdr:row>
      <xdr:rowOff>146050</xdr:rowOff>
    </xdr:to>
    <xdr:sp macro="" textlink="'Power Pivot'!$E$2">
      <xdr:nvSpPr>
        <xdr:cNvPr id="49" name="TextBox 48">
          <a:extLst>
            <a:ext uri="{FF2B5EF4-FFF2-40B4-BE49-F238E27FC236}">
              <a16:creationId xmlns:a16="http://schemas.microsoft.com/office/drawing/2014/main" id="{DD526C22-F2A7-29FE-4B62-FDDB62E1CD70}"/>
            </a:ext>
          </a:extLst>
        </xdr:cNvPr>
        <xdr:cNvSpPr txBox="1"/>
      </xdr:nvSpPr>
      <xdr:spPr>
        <a:xfrm>
          <a:off x="3594100" y="2184400"/>
          <a:ext cx="6985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9B5D1A-EB7F-49FC-882B-3C7543D41DEA}" type="TxLink">
            <a:rPr lang="en-US" sz="1200" b="1" i="0" u="none" strike="noStrike">
              <a:solidFill>
                <a:srgbClr val="000000"/>
              </a:solidFill>
              <a:latin typeface="Aptos Narrow"/>
            </a:rPr>
            <a:pPr/>
            <a:t>86.09%</a:t>
          </a:fld>
          <a:endParaRPr lang="en-US" sz="1200" b="1"/>
        </a:p>
      </xdr:txBody>
    </xdr:sp>
    <xdr:clientData/>
  </xdr:twoCellAnchor>
  <xdr:twoCellAnchor editAs="absolute">
    <xdr:from>
      <xdr:col>8</xdr:col>
      <xdr:colOff>203200</xdr:colOff>
      <xdr:row>11</xdr:row>
      <xdr:rowOff>82550</xdr:rowOff>
    </xdr:from>
    <xdr:to>
      <xdr:col>9</xdr:col>
      <xdr:colOff>38100</xdr:colOff>
      <xdr:row>12</xdr:row>
      <xdr:rowOff>146050</xdr:rowOff>
    </xdr:to>
    <xdr:sp macro="" textlink="'Power Pivot'!$F$2">
      <xdr:nvSpPr>
        <xdr:cNvPr id="50" name="TextBox 49">
          <a:extLst>
            <a:ext uri="{FF2B5EF4-FFF2-40B4-BE49-F238E27FC236}">
              <a16:creationId xmlns:a16="http://schemas.microsoft.com/office/drawing/2014/main" id="{B60D232D-16D8-8464-1082-2B85406D9577}"/>
            </a:ext>
          </a:extLst>
        </xdr:cNvPr>
        <xdr:cNvSpPr txBox="1"/>
      </xdr:nvSpPr>
      <xdr:spPr>
        <a:xfrm>
          <a:off x="5073650" y="2190750"/>
          <a:ext cx="666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C7C67C-35BD-4AAC-BD06-43C950833509}" type="TxLink">
            <a:rPr lang="en-US" sz="1200" b="1" i="0" u="none" strike="noStrike">
              <a:solidFill>
                <a:srgbClr val="000000"/>
              </a:solidFill>
              <a:latin typeface="Aptos Narrow"/>
            </a:rPr>
            <a:pPr/>
            <a:t>76.51%</a:t>
          </a:fld>
          <a:endParaRPr lang="en-US" sz="1200" b="1"/>
        </a:p>
      </xdr:txBody>
    </xdr:sp>
    <xdr:clientData/>
  </xdr:twoCellAnchor>
  <xdr:twoCellAnchor editAs="absolute">
    <xdr:from>
      <xdr:col>10</xdr:col>
      <xdr:colOff>342902</xdr:colOff>
      <xdr:row>11</xdr:row>
      <xdr:rowOff>76200</xdr:rowOff>
    </xdr:from>
    <xdr:to>
      <xdr:col>11</xdr:col>
      <xdr:colOff>361952</xdr:colOff>
      <xdr:row>12</xdr:row>
      <xdr:rowOff>114300</xdr:rowOff>
    </xdr:to>
    <xdr:sp macro="" textlink="'Power Pivot'!$B$142">
      <xdr:nvSpPr>
        <xdr:cNvPr id="51" name="TextBox 50">
          <a:extLst>
            <a:ext uri="{FF2B5EF4-FFF2-40B4-BE49-F238E27FC236}">
              <a16:creationId xmlns:a16="http://schemas.microsoft.com/office/drawing/2014/main" id="{A62788FA-F5EB-9DE5-B4DB-9811D2A9FF76}"/>
            </a:ext>
          </a:extLst>
        </xdr:cNvPr>
        <xdr:cNvSpPr txBox="1"/>
      </xdr:nvSpPr>
      <xdr:spPr>
        <a:xfrm>
          <a:off x="6527802" y="2184400"/>
          <a:ext cx="7175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381992-8DE9-4AFC-9C3E-97C3E435929E}" type="TxLink">
            <a:rPr lang="en-US" sz="1200" b="1" i="0" u="none" strike="noStrike">
              <a:solidFill>
                <a:srgbClr val="000000"/>
              </a:solidFill>
              <a:latin typeface="Aptos Narrow"/>
            </a:rPr>
            <a:pPr/>
            <a:t>57K</a:t>
          </a:fld>
          <a:endParaRPr lang="en-US" sz="1200" b="1"/>
        </a:p>
      </xdr:txBody>
    </xdr:sp>
    <xdr:clientData/>
  </xdr:twoCellAnchor>
  <xdr:twoCellAnchor>
    <xdr:from>
      <xdr:col>0</xdr:col>
      <xdr:colOff>571500</xdr:colOff>
      <xdr:row>15</xdr:row>
      <xdr:rowOff>61300</xdr:rowOff>
    </xdr:from>
    <xdr:to>
      <xdr:col>8</xdr:col>
      <xdr:colOff>220903</xdr:colOff>
      <xdr:row>28</xdr:row>
      <xdr:rowOff>165100</xdr:rowOff>
    </xdr:to>
    <xdr:sp macro="" textlink="">
      <xdr:nvSpPr>
        <xdr:cNvPr id="53" name="Rectangle: Rounded Corners 52">
          <a:extLst>
            <a:ext uri="{FF2B5EF4-FFF2-40B4-BE49-F238E27FC236}">
              <a16:creationId xmlns:a16="http://schemas.microsoft.com/office/drawing/2014/main" id="{F2B5A5BA-FC63-4159-98F6-E2B92B4594E4}"/>
            </a:ext>
          </a:extLst>
        </xdr:cNvPr>
        <xdr:cNvSpPr/>
      </xdr:nvSpPr>
      <xdr:spPr>
        <a:xfrm>
          <a:off x="571500" y="2906100"/>
          <a:ext cx="4519853" cy="249775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330200</xdr:colOff>
          <xdr:row>15</xdr:row>
          <xdr:rowOff>139700</xdr:rowOff>
        </xdr:from>
        <xdr:to>
          <xdr:col>2</xdr:col>
          <xdr:colOff>488950</xdr:colOff>
          <xdr:row>16</xdr:row>
          <xdr:rowOff>177800</xdr:rowOff>
        </xdr:to>
        <xdr:sp macro="" textlink="">
          <xdr:nvSpPr>
            <xdr:cNvPr id="7169" name="Option Button 1" hidden="1">
              <a:extLst>
                <a:ext uri="{63B3BB69-23CF-44E3-9099-C40C66FF867C}">
                  <a14:compatExt spid="_x0000_s7169"/>
                </a:ext>
                <a:ext uri="{FF2B5EF4-FFF2-40B4-BE49-F238E27FC236}">
                  <a16:creationId xmlns:a16="http://schemas.microsoft.com/office/drawing/2014/main" id="{00000000-0008-0000-03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OTIF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565150</xdr:colOff>
          <xdr:row>15</xdr:row>
          <xdr:rowOff>139700</xdr:rowOff>
        </xdr:from>
        <xdr:to>
          <xdr:col>3</xdr:col>
          <xdr:colOff>565150</xdr:colOff>
          <xdr:row>16</xdr:row>
          <xdr:rowOff>177800</xdr:rowOff>
        </xdr:to>
        <xdr:sp macro="" textlink="">
          <xdr:nvSpPr>
            <xdr:cNvPr id="7171" name="Option Button 3" hidden="1">
              <a:extLst>
                <a:ext uri="{63B3BB69-23CF-44E3-9099-C40C66FF867C}">
                  <a14:compatExt spid="_x0000_s7171"/>
                </a:ext>
                <a:ext uri="{FF2B5EF4-FFF2-40B4-BE49-F238E27FC236}">
                  <a16:creationId xmlns:a16="http://schemas.microsoft.com/office/drawing/2014/main" id="{00000000-0008-0000-03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OT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15</xdr:row>
          <xdr:rowOff>139700</xdr:rowOff>
        </xdr:from>
        <xdr:to>
          <xdr:col>5</xdr:col>
          <xdr:colOff>190500</xdr:colOff>
          <xdr:row>16</xdr:row>
          <xdr:rowOff>139700</xdr:rowOff>
        </xdr:to>
        <xdr:sp macro="" textlink="">
          <xdr:nvSpPr>
            <xdr:cNvPr id="7173" name="Option Button 5" hidden="1">
              <a:extLst>
                <a:ext uri="{63B3BB69-23CF-44E3-9099-C40C66FF867C}">
                  <a14:compatExt spid="_x0000_s7173"/>
                </a:ext>
                <a:ext uri="{FF2B5EF4-FFF2-40B4-BE49-F238E27FC236}">
                  <a16:creationId xmlns:a16="http://schemas.microsoft.com/office/drawing/2014/main" id="{00000000-0008-0000-03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IF</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419100</xdr:colOff>
          <xdr:row>15</xdr:row>
          <xdr:rowOff>139700</xdr:rowOff>
        </xdr:from>
        <xdr:to>
          <xdr:col>6</xdr:col>
          <xdr:colOff>419100</xdr:colOff>
          <xdr:row>16</xdr:row>
          <xdr:rowOff>177800</xdr:rowOff>
        </xdr:to>
        <xdr:sp macro="" textlink="">
          <xdr:nvSpPr>
            <xdr:cNvPr id="7175" name="Option Button 7" hidden="1">
              <a:extLst>
                <a:ext uri="{63B3BB69-23CF-44E3-9099-C40C66FF867C}">
                  <a14:compatExt spid="_x0000_s7175"/>
                </a:ext>
                <a:ext uri="{FF2B5EF4-FFF2-40B4-BE49-F238E27FC236}">
                  <a16:creationId xmlns:a16="http://schemas.microsoft.com/office/drawing/2014/main" id="{00000000-0008-0000-03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LiFR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44450</xdr:colOff>
          <xdr:row>15</xdr:row>
          <xdr:rowOff>139700</xdr:rowOff>
        </xdr:from>
        <xdr:to>
          <xdr:col>8</xdr:col>
          <xdr:colOff>171450</xdr:colOff>
          <xdr:row>16</xdr:row>
          <xdr:rowOff>177800</xdr:rowOff>
        </xdr:to>
        <xdr:sp macro="" textlink="">
          <xdr:nvSpPr>
            <xdr:cNvPr id="7177" name="Option Button 9" hidden="1">
              <a:extLst>
                <a:ext uri="{63B3BB69-23CF-44E3-9099-C40C66FF867C}">
                  <a14:compatExt spid="_x0000_s7177"/>
                </a:ext>
                <a:ext uri="{FF2B5EF4-FFF2-40B4-BE49-F238E27FC236}">
                  <a16:creationId xmlns:a16="http://schemas.microsoft.com/office/drawing/2014/main" id="{00000000-0008-0000-0300-00000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VoFR</a:t>
              </a:r>
            </a:p>
          </xdr:txBody>
        </xdr:sp>
        <xdr:clientData/>
      </xdr:twoCellAnchor>
    </mc:Choice>
    <mc:Fallback/>
  </mc:AlternateContent>
  <xdr:twoCellAnchor>
    <xdr:from>
      <xdr:col>1</xdr:col>
      <xdr:colOff>224230</xdr:colOff>
      <xdr:row>17</xdr:row>
      <xdr:rowOff>57150</xdr:rowOff>
    </xdr:from>
    <xdr:to>
      <xdr:col>7</xdr:col>
      <xdr:colOff>421995</xdr:colOff>
      <xdr:row>28</xdr:row>
      <xdr:rowOff>38100</xdr:rowOff>
    </xdr:to>
    <xdr:graphicFrame macro="">
      <xdr:nvGraphicFramePr>
        <xdr:cNvPr id="60" name="Chart 59">
          <a:extLst>
            <a:ext uri="{FF2B5EF4-FFF2-40B4-BE49-F238E27FC236}">
              <a16:creationId xmlns:a16="http://schemas.microsoft.com/office/drawing/2014/main" id="{704C32E5-F288-407E-BFF5-53DFA9AEC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566497</xdr:colOff>
      <xdr:row>15</xdr:row>
      <xdr:rowOff>61300</xdr:rowOff>
    </xdr:from>
    <xdr:to>
      <xdr:col>18</xdr:col>
      <xdr:colOff>215900</xdr:colOff>
      <xdr:row>30</xdr:row>
      <xdr:rowOff>0</xdr:rowOff>
    </xdr:to>
    <xdr:sp macro="" textlink="">
      <xdr:nvSpPr>
        <xdr:cNvPr id="7193" name="Rectangle: Rounded Corners 7192">
          <a:extLst>
            <a:ext uri="{FF2B5EF4-FFF2-40B4-BE49-F238E27FC236}">
              <a16:creationId xmlns:a16="http://schemas.microsoft.com/office/drawing/2014/main" id="{A35742F1-A61A-4BF6-A99A-3CA5B64EC346}"/>
            </a:ext>
          </a:extLst>
        </xdr:cNvPr>
        <xdr:cNvSpPr/>
      </xdr:nvSpPr>
      <xdr:spPr>
        <a:xfrm>
          <a:off x="5436947" y="2823550"/>
          <a:ext cx="5872403" cy="270095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a:p>
          <a:pPr algn="l"/>
          <a:r>
            <a:rPr lang="en-US" sz="1100">
              <a:solidFill>
                <a:sysClr val="windowText" lastClr="000000"/>
              </a:solidFill>
            </a:rPr>
            <a:t>				</a:t>
          </a:r>
        </a:p>
      </xdr:txBody>
    </xdr:sp>
    <xdr:clientData/>
  </xdr:twoCellAnchor>
  <xdr:twoCellAnchor editAs="oneCell">
    <xdr:from>
      <xdr:col>16</xdr:col>
      <xdr:colOff>382347</xdr:colOff>
      <xdr:row>19</xdr:row>
      <xdr:rowOff>0</xdr:rowOff>
    </xdr:from>
    <xdr:to>
      <xdr:col>18</xdr:col>
      <xdr:colOff>139700</xdr:colOff>
      <xdr:row>26</xdr:row>
      <xdr:rowOff>0</xdr:rowOff>
    </xdr:to>
    <mc:AlternateContent xmlns:mc="http://schemas.openxmlformats.org/markup-compatibility/2006" xmlns:a14="http://schemas.microsoft.com/office/drawing/2010/main">
      <mc:Choice Requires="a14">
        <xdr:graphicFrame macro="">
          <xdr:nvGraphicFramePr>
            <xdr:cNvPr id="7195" name="city 1">
              <a:extLst>
                <a:ext uri="{FF2B5EF4-FFF2-40B4-BE49-F238E27FC236}">
                  <a16:creationId xmlns:a16="http://schemas.microsoft.com/office/drawing/2014/main" id="{D6064DFE-50F5-42EC-B5A1-0FAA44EA6A8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256597" y="3581400"/>
              <a:ext cx="976553"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635001</xdr:colOff>
      <xdr:row>16</xdr:row>
      <xdr:rowOff>44450</xdr:rowOff>
    </xdr:from>
    <xdr:to>
      <xdr:col>16</xdr:col>
      <xdr:colOff>330201</xdr:colOff>
      <xdr:row>29</xdr:row>
      <xdr:rowOff>82550</xdr:rowOff>
    </xdr:to>
    <xdr:graphicFrame macro="">
      <xdr:nvGraphicFramePr>
        <xdr:cNvPr id="7199" name="Chart 7198">
          <a:extLst>
            <a:ext uri="{FF2B5EF4-FFF2-40B4-BE49-F238E27FC236}">
              <a16:creationId xmlns:a16="http://schemas.microsoft.com/office/drawing/2014/main" id="{1B38CEB8-BA2E-4F0F-A602-14ED46AF2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377545</xdr:colOff>
      <xdr:row>5</xdr:row>
      <xdr:rowOff>13148</xdr:rowOff>
    </xdr:from>
    <xdr:to>
      <xdr:col>8</xdr:col>
      <xdr:colOff>822045</xdr:colOff>
      <xdr:row>7</xdr:row>
      <xdr:rowOff>95698</xdr:rowOff>
    </xdr:to>
    <xdr:sp macro="" textlink="">
      <xdr:nvSpPr>
        <xdr:cNvPr id="7204" name="Oval 7203">
          <a:extLst>
            <a:ext uri="{FF2B5EF4-FFF2-40B4-BE49-F238E27FC236}">
              <a16:creationId xmlns:a16="http://schemas.microsoft.com/office/drawing/2014/main" id="{AB6D81D5-92B0-462B-AE71-5116A3A38DA9}"/>
            </a:ext>
          </a:extLst>
        </xdr:cNvPr>
        <xdr:cNvSpPr/>
      </xdr:nvSpPr>
      <xdr:spPr>
        <a:xfrm>
          <a:off x="5247995" y="933898"/>
          <a:ext cx="444500" cy="450850"/>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369925</xdr:colOff>
      <xdr:row>4</xdr:row>
      <xdr:rowOff>182754</xdr:rowOff>
    </xdr:from>
    <xdr:to>
      <xdr:col>11</xdr:col>
      <xdr:colOff>115925</xdr:colOff>
      <xdr:row>7</xdr:row>
      <xdr:rowOff>81154</xdr:rowOff>
    </xdr:to>
    <xdr:sp macro="" textlink="">
      <xdr:nvSpPr>
        <xdr:cNvPr id="7207" name="Oval 7206">
          <a:extLst>
            <a:ext uri="{FF2B5EF4-FFF2-40B4-BE49-F238E27FC236}">
              <a16:creationId xmlns:a16="http://schemas.microsoft.com/office/drawing/2014/main" id="{E306D91E-6F74-4A76-B904-1AAA16E1862A}"/>
            </a:ext>
          </a:extLst>
        </xdr:cNvPr>
        <xdr:cNvSpPr/>
      </xdr:nvSpPr>
      <xdr:spPr>
        <a:xfrm>
          <a:off x="6554825" y="919354"/>
          <a:ext cx="444500" cy="450850"/>
        </a:xfrm>
        <a:prstGeom prst="ellipse">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editAs="oneCell">
    <xdr:from>
      <xdr:col>8</xdr:col>
      <xdr:colOff>407947</xdr:colOff>
      <xdr:row>5</xdr:row>
      <xdr:rowOff>30354</xdr:rowOff>
    </xdr:from>
    <xdr:to>
      <xdr:col>8</xdr:col>
      <xdr:colOff>822045</xdr:colOff>
      <xdr:row>7</xdr:row>
      <xdr:rowOff>76152</xdr:rowOff>
    </xdr:to>
    <xdr:pic>
      <xdr:nvPicPr>
        <xdr:cNvPr id="7205" name="Picture 7204">
          <a:extLst>
            <a:ext uri="{FF2B5EF4-FFF2-40B4-BE49-F238E27FC236}">
              <a16:creationId xmlns:a16="http://schemas.microsoft.com/office/drawing/2014/main" id="{E8485974-BE94-4468-9114-1ACE55EE9FF1}"/>
            </a:ext>
          </a:extLst>
        </xdr:cNvPr>
        <xdr:cNvPicPr>
          <a:picLocks noChangeAspect="1"/>
        </xdr:cNvPicPr>
      </xdr:nvPicPr>
      <xdr:blipFill>
        <a:blip xmlns:r="http://schemas.openxmlformats.org/officeDocument/2006/relationships" r:embed="rId8" cstate="print">
          <a:biLevel thresh="25000"/>
          <a:extLst>
            <a:ext uri="{28A0092B-C50C-407E-A947-70E740481C1C}">
              <a14:useLocalDpi xmlns:a14="http://schemas.microsoft.com/office/drawing/2010/main" val="0"/>
            </a:ext>
          </a:extLst>
        </a:blip>
        <a:stretch>
          <a:fillRect/>
        </a:stretch>
      </xdr:blipFill>
      <xdr:spPr>
        <a:xfrm>
          <a:off x="5278397" y="951104"/>
          <a:ext cx="414098" cy="414098"/>
        </a:xfrm>
        <a:prstGeom prst="rect">
          <a:avLst/>
        </a:prstGeom>
      </xdr:spPr>
    </xdr:pic>
    <xdr:clientData/>
  </xdr:twoCellAnchor>
  <xdr:twoCellAnchor editAs="oneCell">
    <xdr:from>
      <xdr:col>10</xdr:col>
      <xdr:colOff>380877</xdr:colOff>
      <xdr:row>5</xdr:row>
      <xdr:rowOff>46751</xdr:rowOff>
    </xdr:from>
    <xdr:to>
      <xdr:col>11</xdr:col>
      <xdr:colOff>115925</xdr:colOff>
      <xdr:row>7</xdr:row>
      <xdr:rowOff>0</xdr:rowOff>
    </xdr:to>
    <xdr:pic>
      <xdr:nvPicPr>
        <xdr:cNvPr id="7209" name="Picture 7208">
          <a:extLst>
            <a:ext uri="{FF2B5EF4-FFF2-40B4-BE49-F238E27FC236}">
              <a16:creationId xmlns:a16="http://schemas.microsoft.com/office/drawing/2014/main" id="{A8C4CA0D-7475-4FB2-9638-0F5CEA80F6D3}"/>
            </a:ext>
          </a:extLst>
        </xdr:cNvPr>
        <xdr:cNvPicPr>
          <a:picLocks noChangeAspect="1"/>
        </xdr:cNvPicPr>
      </xdr:nvPicPr>
      <xdr:blipFill>
        <a:blip xmlns:r="http://schemas.openxmlformats.org/officeDocument/2006/relationships" r:embed="rId9" cstate="print">
          <a:biLevel thresh="50000"/>
          <a:extLst>
            <a:ext uri="{28A0092B-C50C-407E-A947-70E740481C1C}">
              <a14:useLocalDpi xmlns:a14="http://schemas.microsoft.com/office/drawing/2010/main" val="0"/>
            </a:ext>
          </a:extLst>
        </a:blip>
        <a:stretch>
          <a:fillRect/>
        </a:stretch>
      </xdr:blipFill>
      <xdr:spPr>
        <a:xfrm>
          <a:off x="6565777" y="967501"/>
          <a:ext cx="433548" cy="321549"/>
        </a:xfrm>
        <a:prstGeom prst="rect">
          <a:avLst/>
        </a:prstGeom>
      </xdr:spPr>
    </xdr:pic>
    <xdr:clientData/>
  </xdr:twoCellAnchor>
  <xdr:twoCellAnchor>
    <xdr:from>
      <xdr:col>14</xdr:col>
      <xdr:colOff>423450</xdr:colOff>
      <xdr:row>8</xdr:row>
      <xdr:rowOff>25400</xdr:rowOff>
    </xdr:from>
    <xdr:to>
      <xdr:col>15</xdr:col>
      <xdr:colOff>605850</xdr:colOff>
      <xdr:row>13</xdr:row>
      <xdr:rowOff>76650</xdr:rowOff>
    </xdr:to>
    <xdr:sp macro="" textlink="">
      <xdr:nvSpPr>
        <xdr:cNvPr id="7224" name="Rectangle: Rounded Corners 7223">
          <a:extLst>
            <a:ext uri="{FF2B5EF4-FFF2-40B4-BE49-F238E27FC236}">
              <a16:creationId xmlns:a16="http://schemas.microsoft.com/office/drawing/2014/main" id="{5452310B-563D-4DCA-911E-0CC9515FA605}"/>
            </a:ext>
          </a:extLst>
        </xdr:cNvPr>
        <xdr:cNvSpPr/>
      </xdr:nvSpPr>
      <xdr:spPr>
        <a:xfrm>
          <a:off x="9078500" y="1498600"/>
          <a:ext cx="792000" cy="972000"/>
        </a:xfrm>
        <a:prstGeom prst="roundRect">
          <a:avLst>
            <a:gd name="adj" fmla="val 10156"/>
          </a:avLst>
        </a:prstGeom>
        <a:solidFill>
          <a:srgbClr val="BFA07A"/>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52150</xdr:colOff>
      <xdr:row>3</xdr:row>
      <xdr:rowOff>171450</xdr:rowOff>
    </xdr:from>
    <xdr:to>
      <xdr:col>17</xdr:col>
      <xdr:colOff>234550</xdr:colOff>
      <xdr:row>9</xdr:row>
      <xdr:rowOff>38550</xdr:rowOff>
    </xdr:to>
    <xdr:sp macro="" textlink="">
      <xdr:nvSpPr>
        <xdr:cNvPr id="7227" name="Rectangle: Rounded Corners 7226">
          <a:extLst>
            <a:ext uri="{FF2B5EF4-FFF2-40B4-BE49-F238E27FC236}">
              <a16:creationId xmlns:a16="http://schemas.microsoft.com/office/drawing/2014/main" id="{EB94AF63-7572-41C4-90DB-BA247EFD325F}"/>
            </a:ext>
          </a:extLst>
        </xdr:cNvPr>
        <xdr:cNvSpPr/>
      </xdr:nvSpPr>
      <xdr:spPr>
        <a:xfrm>
          <a:off x="9926400" y="723900"/>
          <a:ext cx="792000" cy="972000"/>
        </a:xfrm>
        <a:prstGeom prst="roundRect">
          <a:avLst>
            <a:gd name="adj" fmla="val 10156"/>
          </a:avLst>
        </a:prstGeom>
        <a:solidFill>
          <a:srgbClr val="1C1E19"/>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17</xdr:col>
      <xdr:colOff>351000</xdr:colOff>
      <xdr:row>8</xdr:row>
      <xdr:rowOff>31750</xdr:rowOff>
    </xdr:from>
    <xdr:to>
      <xdr:col>18</xdr:col>
      <xdr:colOff>533400</xdr:colOff>
      <xdr:row>13</xdr:row>
      <xdr:rowOff>83000</xdr:rowOff>
    </xdr:to>
    <xdr:sp macro="" textlink="">
      <xdr:nvSpPr>
        <xdr:cNvPr id="7228" name="Rectangle: Rounded Corners 7227">
          <a:extLst>
            <a:ext uri="{FF2B5EF4-FFF2-40B4-BE49-F238E27FC236}">
              <a16:creationId xmlns:a16="http://schemas.microsoft.com/office/drawing/2014/main" id="{A44C2E4C-A308-4D50-8571-D86B849B0B38}"/>
            </a:ext>
          </a:extLst>
        </xdr:cNvPr>
        <xdr:cNvSpPr/>
      </xdr:nvSpPr>
      <xdr:spPr>
        <a:xfrm>
          <a:off x="10834850" y="1504950"/>
          <a:ext cx="792000" cy="972000"/>
        </a:xfrm>
        <a:prstGeom prst="roundRect">
          <a:avLst>
            <a:gd name="adj" fmla="val 10156"/>
          </a:avLst>
        </a:prstGeom>
        <a:solidFill>
          <a:srgbClr val="8C7B65"/>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431800</xdr:colOff>
      <xdr:row>6</xdr:row>
      <xdr:rowOff>127000</xdr:rowOff>
    </xdr:from>
    <xdr:to>
      <xdr:col>15</xdr:col>
      <xdr:colOff>546100</xdr:colOff>
      <xdr:row>8</xdr:row>
      <xdr:rowOff>38100</xdr:rowOff>
    </xdr:to>
    <xdr:sp macro="" textlink="'Power Pivot'!$D$142">
      <xdr:nvSpPr>
        <xdr:cNvPr id="7229" name="TextBox 7228">
          <a:extLst>
            <a:ext uri="{FF2B5EF4-FFF2-40B4-BE49-F238E27FC236}">
              <a16:creationId xmlns:a16="http://schemas.microsoft.com/office/drawing/2014/main" id="{FDB673E2-C128-4B0A-9EB0-640033626544}"/>
            </a:ext>
          </a:extLst>
        </xdr:cNvPr>
        <xdr:cNvSpPr txBox="1"/>
      </xdr:nvSpPr>
      <xdr:spPr>
        <a:xfrm>
          <a:off x="9086850" y="1314450"/>
          <a:ext cx="72390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200" b="1">
            <a:solidFill>
              <a:schemeClr val="tx1"/>
            </a:solidFill>
          </a:endParaRPr>
        </a:p>
      </xdr:txBody>
    </xdr:sp>
    <xdr:clientData/>
  </xdr:twoCellAnchor>
  <xdr:twoCellAnchor editAs="absolute">
    <xdr:from>
      <xdr:col>14</xdr:col>
      <xdr:colOff>340500</xdr:colOff>
      <xdr:row>8</xdr:row>
      <xdr:rowOff>38550</xdr:rowOff>
    </xdr:from>
    <xdr:to>
      <xdr:col>16</xdr:col>
      <xdr:colOff>52150</xdr:colOff>
      <xdr:row>9</xdr:row>
      <xdr:rowOff>133800</xdr:rowOff>
    </xdr:to>
    <xdr:sp macro="" textlink="'Power Pivot'!$D$142">
      <xdr:nvSpPr>
        <xdr:cNvPr id="7230" name="TextBox 7229">
          <a:extLst>
            <a:ext uri="{FF2B5EF4-FFF2-40B4-BE49-F238E27FC236}">
              <a16:creationId xmlns:a16="http://schemas.microsoft.com/office/drawing/2014/main" id="{B3968ACD-DE73-452A-B01D-E5327B3A8869}"/>
            </a:ext>
          </a:extLst>
        </xdr:cNvPr>
        <xdr:cNvSpPr txBox="1"/>
      </xdr:nvSpPr>
      <xdr:spPr>
        <a:xfrm>
          <a:off x="8995550" y="1594300"/>
          <a:ext cx="930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OTIF</a:t>
          </a:r>
          <a:r>
            <a:rPr lang="en-US" sz="1200" b="1" baseline="0">
              <a:solidFill>
                <a:schemeClr val="bg1"/>
              </a:solidFill>
            </a:rPr>
            <a:t> GAP</a:t>
          </a:r>
          <a:endParaRPr lang="en-US" sz="1200" b="1">
            <a:solidFill>
              <a:schemeClr val="bg1"/>
            </a:solidFill>
          </a:endParaRPr>
        </a:p>
      </xdr:txBody>
    </xdr:sp>
    <xdr:clientData/>
  </xdr:twoCellAnchor>
  <xdr:twoCellAnchor>
    <xdr:from>
      <xdr:col>14</xdr:col>
      <xdr:colOff>374649</xdr:colOff>
      <xdr:row>10</xdr:row>
      <xdr:rowOff>31750</xdr:rowOff>
    </xdr:from>
    <xdr:to>
      <xdr:col>16</xdr:col>
      <xdr:colOff>0</xdr:colOff>
      <xdr:row>12</xdr:row>
      <xdr:rowOff>19050</xdr:rowOff>
    </xdr:to>
    <xdr:sp macro="" textlink="'Power Pivot'!G2">
      <xdr:nvSpPr>
        <xdr:cNvPr id="7231" name="TextBox 7230">
          <a:extLst>
            <a:ext uri="{FF2B5EF4-FFF2-40B4-BE49-F238E27FC236}">
              <a16:creationId xmlns:a16="http://schemas.microsoft.com/office/drawing/2014/main" id="{F596F9DC-5C30-B562-D44E-A0DDB9149E47}"/>
            </a:ext>
          </a:extLst>
        </xdr:cNvPr>
        <xdr:cNvSpPr txBox="1"/>
      </xdr:nvSpPr>
      <xdr:spPr>
        <a:xfrm>
          <a:off x="9029699" y="1873250"/>
          <a:ext cx="844551"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a:t>
          </a:r>
          <a:fld id="{1000CC34-31C9-41B9-AB0E-5B7F159F0F4A}" type="TxLink">
            <a:rPr lang="en-US" sz="1100" b="1" i="0" u="none" strike="noStrike">
              <a:solidFill>
                <a:srgbClr val="000000"/>
              </a:solidFill>
              <a:latin typeface="Aptos Narrow"/>
            </a:rPr>
            <a:pPr/>
            <a:t>-36.89%</a:t>
          </a:fld>
          <a:endParaRPr lang="en-US" sz="1100" b="1"/>
        </a:p>
      </xdr:txBody>
    </xdr:sp>
    <xdr:clientData/>
  </xdr:twoCellAnchor>
  <xdr:twoCellAnchor editAs="absolute">
    <xdr:from>
      <xdr:col>16</xdr:col>
      <xdr:colOff>0</xdr:colOff>
      <xdr:row>4</xdr:row>
      <xdr:rowOff>6350</xdr:rowOff>
    </xdr:from>
    <xdr:to>
      <xdr:col>17</xdr:col>
      <xdr:colOff>321250</xdr:colOff>
      <xdr:row>5</xdr:row>
      <xdr:rowOff>101600</xdr:rowOff>
    </xdr:to>
    <xdr:sp macro="" textlink="'Power Pivot'!$D$142">
      <xdr:nvSpPr>
        <xdr:cNvPr id="7232" name="TextBox 7231">
          <a:extLst>
            <a:ext uri="{FF2B5EF4-FFF2-40B4-BE49-F238E27FC236}">
              <a16:creationId xmlns:a16="http://schemas.microsoft.com/office/drawing/2014/main" id="{F8E79DD4-8BBE-4852-9FB2-FF3E8C7EF966}"/>
            </a:ext>
          </a:extLst>
        </xdr:cNvPr>
        <xdr:cNvSpPr txBox="1"/>
      </xdr:nvSpPr>
      <xdr:spPr>
        <a:xfrm>
          <a:off x="9874250" y="825500"/>
          <a:ext cx="930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OT</a:t>
          </a:r>
          <a:r>
            <a:rPr lang="en-US" sz="1200" b="1" baseline="0">
              <a:solidFill>
                <a:schemeClr val="bg1"/>
              </a:solidFill>
            </a:rPr>
            <a:t> GAP</a:t>
          </a:r>
          <a:endParaRPr lang="en-US" sz="1200" b="1">
            <a:solidFill>
              <a:schemeClr val="bg1"/>
            </a:solidFill>
          </a:endParaRPr>
        </a:p>
      </xdr:txBody>
    </xdr:sp>
    <xdr:clientData/>
  </xdr:twoCellAnchor>
  <xdr:twoCellAnchor>
    <xdr:from>
      <xdr:col>16</xdr:col>
      <xdr:colOff>52150</xdr:colOff>
      <xdr:row>6</xdr:row>
      <xdr:rowOff>76200</xdr:rowOff>
    </xdr:from>
    <xdr:to>
      <xdr:col>17</xdr:col>
      <xdr:colOff>317500</xdr:colOff>
      <xdr:row>8</xdr:row>
      <xdr:rowOff>63500</xdr:rowOff>
    </xdr:to>
    <xdr:sp macro="" textlink="'Power Pivot'!H2">
      <xdr:nvSpPr>
        <xdr:cNvPr id="7233" name="TextBox 7232">
          <a:extLst>
            <a:ext uri="{FF2B5EF4-FFF2-40B4-BE49-F238E27FC236}">
              <a16:creationId xmlns:a16="http://schemas.microsoft.com/office/drawing/2014/main" id="{A319AFA6-98C8-4A93-AB4D-D7E1015A7795}"/>
            </a:ext>
          </a:extLst>
        </xdr:cNvPr>
        <xdr:cNvSpPr txBox="1"/>
      </xdr:nvSpPr>
      <xdr:spPr>
        <a:xfrm>
          <a:off x="9926400" y="1181100"/>
          <a:ext cx="8749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t>🔴</a:t>
          </a:r>
          <a:fld id="{5DB21B6B-2B3F-4E82-8700-41697550CD3B}" type="TxLink">
            <a:rPr lang="en-US" sz="1100" b="0" i="0" u="none" strike="noStrike">
              <a:solidFill>
                <a:schemeClr val="bg1"/>
              </a:solidFill>
              <a:latin typeface="Aptos Narrow"/>
            </a:rPr>
            <a:pPr/>
            <a:t>-27.05%</a:t>
          </a:fld>
          <a:endParaRPr lang="en-US" sz="1100" b="1">
            <a:solidFill>
              <a:schemeClr val="bg1"/>
            </a:solidFill>
          </a:endParaRPr>
        </a:p>
      </xdr:txBody>
    </xdr:sp>
    <xdr:clientData/>
  </xdr:twoCellAnchor>
  <xdr:twoCellAnchor editAs="absolute">
    <xdr:from>
      <xdr:col>17</xdr:col>
      <xdr:colOff>279850</xdr:colOff>
      <xdr:row>8</xdr:row>
      <xdr:rowOff>76200</xdr:rowOff>
    </xdr:from>
    <xdr:to>
      <xdr:col>18</xdr:col>
      <xdr:colOff>601100</xdr:colOff>
      <xdr:row>9</xdr:row>
      <xdr:rowOff>171450</xdr:rowOff>
    </xdr:to>
    <xdr:sp macro="" textlink="'Power Pivot'!$D$142">
      <xdr:nvSpPr>
        <xdr:cNvPr id="7234" name="TextBox 7233">
          <a:extLst>
            <a:ext uri="{FF2B5EF4-FFF2-40B4-BE49-F238E27FC236}">
              <a16:creationId xmlns:a16="http://schemas.microsoft.com/office/drawing/2014/main" id="{8880CDA7-77C1-4703-A60F-2361F57B966E}"/>
            </a:ext>
          </a:extLst>
        </xdr:cNvPr>
        <xdr:cNvSpPr txBox="1"/>
      </xdr:nvSpPr>
      <xdr:spPr>
        <a:xfrm>
          <a:off x="10763700" y="1631950"/>
          <a:ext cx="930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IF</a:t>
          </a:r>
          <a:r>
            <a:rPr lang="en-US" sz="1200" b="1" baseline="0">
              <a:solidFill>
                <a:schemeClr val="bg1"/>
              </a:solidFill>
            </a:rPr>
            <a:t> GAP</a:t>
          </a:r>
          <a:endParaRPr lang="en-US" sz="1200" b="1">
            <a:solidFill>
              <a:schemeClr val="bg1"/>
            </a:solidFill>
          </a:endParaRPr>
        </a:p>
      </xdr:txBody>
    </xdr:sp>
    <xdr:clientData/>
  </xdr:twoCellAnchor>
  <xdr:twoCellAnchor>
    <xdr:from>
      <xdr:col>17</xdr:col>
      <xdr:colOff>259950</xdr:colOff>
      <xdr:row>10</xdr:row>
      <xdr:rowOff>107950</xdr:rowOff>
    </xdr:from>
    <xdr:to>
      <xdr:col>18</xdr:col>
      <xdr:colOff>525300</xdr:colOff>
      <xdr:row>12</xdr:row>
      <xdr:rowOff>95250</xdr:rowOff>
    </xdr:to>
    <xdr:sp macro="" textlink="'Power Pivot'!I2">
      <xdr:nvSpPr>
        <xdr:cNvPr id="7235" name="TextBox 7234">
          <a:extLst>
            <a:ext uri="{FF2B5EF4-FFF2-40B4-BE49-F238E27FC236}">
              <a16:creationId xmlns:a16="http://schemas.microsoft.com/office/drawing/2014/main" id="{2F5315F1-4B70-44FE-8266-90A813D21B86}"/>
            </a:ext>
          </a:extLst>
        </xdr:cNvPr>
        <xdr:cNvSpPr txBox="1"/>
      </xdr:nvSpPr>
      <xdr:spPr>
        <a:xfrm>
          <a:off x="10743800" y="1949450"/>
          <a:ext cx="87495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1"/>
            <a:t>🔴</a:t>
          </a:r>
          <a:fld id="{B97FC457-9708-468E-BDC5-0D7F89B7D8E8}" type="TxLink">
            <a:rPr lang="en-US" sz="1100" b="1" i="0" u="none" strike="noStrike">
              <a:solidFill>
                <a:srgbClr val="000000"/>
              </a:solidFill>
              <a:latin typeface="Aptos Narrow"/>
            </a:rPr>
            <a:pPr/>
            <a:t>-23.73%</a:t>
          </a:fld>
          <a:endParaRPr lang="en-US" sz="1100" b="1">
            <a:solidFill>
              <a:schemeClr val="bg1"/>
            </a:solidFill>
          </a:endParaRPr>
        </a:p>
      </xdr:txBody>
    </xdr:sp>
    <xdr:clientData/>
  </xdr:twoCellAnchor>
  <xdr:twoCellAnchor editAs="oneCell">
    <xdr:from>
      <xdr:col>9</xdr:col>
      <xdr:colOff>387350</xdr:colOff>
      <xdr:row>32</xdr:row>
      <xdr:rowOff>76200</xdr:rowOff>
    </xdr:from>
    <xdr:to>
      <xdr:col>18</xdr:col>
      <xdr:colOff>82675</xdr:colOff>
      <xdr:row>52</xdr:row>
      <xdr:rowOff>88900</xdr:rowOff>
    </xdr:to>
    <xdr:pic>
      <xdr:nvPicPr>
        <xdr:cNvPr id="7241" name="Picture 7240">
          <a:extLst>
            <a:ext uri="{FF2B5EF4-FFF2-40B4-BE49-F238E27FC236}">
              <a16:creationId xmlns:a16="http://schemas.microsoft.com/office/drawing/2014/main" id="{7252083C-0C13-5074-19B5-0990DA2A59D7}"/>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89650" y="6070600"/>
          <a:ext cx="5086475" cy="3695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379807</xdr:colOff>
      <xdr:row>56</xdr:row>
      <xdr:rowOff>88900</xdr:rowOff>
    </xdr:from>
    <xdr:to>
      <xdr:col>18</xdr:col>
      <xdr:colOff>215900</xdr:colOff>
      <xdr:row>74</xdr:row>
      <xdr:rowOff>0</xdr:rowOff>
    </xdr:to>
    <xdr:sp macro="" textlink="">
      <xdr:nvSpPr>
        <xdr:cNvPr id="7242" name="Rectangle: Rounded Corners 7241">
          <a:extLst>
            <a:ext uri="{FF2B5EF4-FFF2-40B4-BE49-F238E27FC236}">
              <a16:creationId xmlns:a16="http://schemas.microsoft.com/office/drawing/2014/main" id="{A14F1DF0-FE31-4782-8984-113ECE5E0E6D}"/>
            </a:ext>
          </a:extLst>
        </xdr:cNvPr>
        <xdr:cNvSpPr/>
      </xdr:nvSpPr>
      <xdr:spPr>
        <a:xfrm>
          <a:off x="379807" y="10502900"/>
          <a:ext cx="10929543" cy="3225800"/>
        </a:xfrm>
        <a:prstGeom prst="roundRect">
          <a:avLst>
            <a:gd name="adj" fmla="val 400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a:p>
          <a:pPr algn="l"/>
          <a:r>
            <a:rPr lang="en-US" sz="1100">
              <a:solidFill>
                <a:sysClr val="windowText" lastClr="000000"/>
              </a:solidFill>
            </a:rPr>
            <a:t>				</a:t>
          </a:r>
        </a:p>
      </xdr:txBody>
    </xdr:sp>
    <xdr:clientData/>
  </xdr:twoCellAnchor>
  <xdr:twoCellAnchor>
    <xdr:from>
      <xdr:col>1</xdr:col>
      <xdr:colOff>31750</xdr:colOff>
      <xdr:row>59</xdr:row>
      <xdr:rowOff>0</xdr:rowOff>
    </xdr:from>
    <xdr:to>
      <xdr:col>3</xdr:col>
      <xdr:colOff>393700</xdr:colOff>
      <xdr:row>72</xdr:row>
      <xdr:rowOff>0</xdr:rowOff>
    </xdr:to>
    <xdr:sp macro="" textlink="">
      <xdr:nvSpPr>
        <xdr:cNvPr id="7243" name="Rectangle: Single Corner Snipped 7242">
          <a:extLst>
            <a:ext uri="{FF2B5EF4-FFF2-40B4-BE49-F238E27FC236}">
              <a16:creationId xmlns:a16="http://schemas.microsoft.com/office/drawing/2014/main" id="{240931F8-618F-40B5-DA4C-852DA4301164}"/>
            </a:ext>
          </a:extLst>
        </xdr:cNvPr>
        <xdr:cNvSpPr/>
      </xdr:nvSpPr>
      <xdr:spPr>
        <a:xfrm>
          <a:off x="641350" y="10966450"/>
          <a:ext cx="1581150" cy="2393950"/>
        </a:xfrm>
        <a:prstGeom prst="snip1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415925</xdr:colOff>
      <xdr:row>59</xdr:row>
      <xdr:rowOff>0</xdr:rowOff>
    </xdr:from>
    <xdr:to>
      <xdr:col>7</xdr:col>
      <xdr:colOff>47625</xdr:colOff>
      <xdr:row>72</xdr:row>
      <xdr:rowOff>0</xdr:rowOff>
    </xdr:to>
    <xdr:sp macro="" textlink="">
      <xdr:nvSpPr>
        <xdr:cNvPr id="7244" name="Rectangle: Single Corner Snipped 7243">
          <a:extLst>
            <a:ext uri="{FF2B5EF4-FFF2-40B4-BE49-F238E27FC236}">
              <a16:creationId xmlns:a16="http://schemas.microsoft.com/office/drawing/2014/main" id="{76BBC805-7700-4AC6-988C-E26A2CFF9BB2}"/>
            </a:ext>
          </a:extLst>
        </xdr:cNvPr>
        <xdr:cNvSpPr/>
      </xdr:nvSpPr>
      <xdr:spPr>
        <a:xfrm>
          <a:off x="2854325" y="10966450"/>
          <a:ext cx="1581150" cy="2393950"/>
        </a:xfrm>
        <a:prstGeom prst="snip1Rect">
          <a:avLst/>
        </a:prstGeom>
        <a:solidFill>
          <a:srgbClr val="FF6B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196850</xdr:colOff>
      <xdr:row>59</xdr:row>
      <xdr:rowOff>0</xdr:rowOff>
    </xdr:from>
    <xdr:to>
      <xdr:col>10</xdr:col>
      <xdr:colOff>463550</xdr:colOff>
      <xdr:row>72</xdr:row>
      <xdr:rowOff>0</xdr:rowOff>
    </xdr:to>
    <xdr:sp macro="" textlink="">
      <xdr:nvSpPr>
        <xdr:cNvPr id="7245" name="Rectangle: Single Corner Snipped 7244">
          <a:extLst>
            <a:ext uri="{FF2B5EF4-FFF2-40B4-BE49-F238E27FC236}">
              <a16:creationId xmlns:a16="http://schemas.microsoft.com/office/drawing/2014/main" id="{6E7E8D11-7BB0-4A7E-8053-63E866B6B738}"/>
            </a:ext>
          </a:extLst>
        </xdr:cNvPr>
        <xdr:cNvSpPr/>
      </xdr:nvSpPr>
      <xdr:spPr>
        <a:xfrm>
          <a:off x="5067300" y="10966450"/>
          <a:ext cx="1581150" cy="2393950"/>
        </a:xfrm>
        <a:prstGeom prst="snip1Rect">
          <a:avLst/>
        </a:prstGeom>
        <a:solidFill>
          <a:srgbClr val="1F386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396875</xdr:colOff>
      <xdr:row>59</xdr:row>
      <xdr:rowOff>0</xdr:rowOff>
    </xdr:from>
    <xdr:to>
      <xdr:col>14</xdr:col>
      <xdr:colOff>206375</xdr:colOff>
      <xdr:row>72</xdr:row>
      <xdr:rowOff>0</xdr:rowOff>
    </xdr:to>
    <xdr:sp macro="" textlink="">
      <xdr:nvSpPr>
        <xdr:cNvPr id="7247" name="Rectangle: Single Corner Snipped 7246">
          <a:extLst>
            <a:ext uri="{FF2B5EF4-FFF2-40B4-BE49-F238E27FC236}">
              <a16:creationId xmlns:a16="http://schemas.microsoft.com/office/drawing/2014/main" id="{6FF2B840-A760-42EF-AA6B-E02214025869}"/>
            </a:ext>
          </a:extLst>
        </xdr:cNvPr>
        <xdr:cNvSpPr/>
      </xdr:nvSpPr>
      <xdr:spPr>
        <a:xfrm>
          <a:off x="7280275" y="10966450"/>
          <a:ext cx="1581150" cy="2393950"/>
        </a:xfrm>
        <a:prstGeom prst="snip1Rect">
          <a:avLst/>
        </a:prstGeom>
        <a:solidFill>
          <a:srgbClr val="FFD7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228601</xdr:colOff>
      <xdr:row>59</xdr:row>
      <xdr:rowOff>0</xdr:rowOff>
    </xdr:from>
    <xdr:to>
      <xdr:col>17</xdr:col>
      <xdr:colOff>590551</xdr:colOff>
      <xdr:row>72</xdr:row>
      <xdr:rowOff>0</xdr:rowOff>
    </xdr:to>
    <xdr:sp macro="" textlink="">
      <xdr:nvSpPr>
        <xdr:cNvPr id="7248" name="Rectangle: Single Corner Snipped 7247">
          <a:extLst>
            <a:ext uri="{FF2B5EF4-FFF2-40B4-BE49-F238E27FC236}">
              <a16:creationId xmlns:a16="http://schemas.microsoft.com/office/drawing/2014/main" id="{F0B10520-0906-48AE-A20D-DE73124855D4}"/>
            </a:ext>
          </a:extLst>
        </xdr:cNvPr>
        <xdr:cNvSpPr/>
      </xdr:nvSpPr>
      <xdr:spPr>
        <a:xfrm>
          <a:off x="9493251" y="10966450"/>
          <a:ext cx="1581150" cy="2393950"/>
        </a:xfrm>
        <a:prstGeom prst="snip1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53</xdr:row>
      <xdr:rowOff>63500</xdr:rowOff>
    </xdr:from>
    <xdr:to>
      <xdr:col>13</xdr:col>
      <xdr:colOff>37950</xdr:colOff>
      <xdr:row>56</xdr:row>
      <xdr:rowOff>0</xdr:rowOff>
    </xdr:to>
    <xdr:sp macro="" textlink="">
      <xdr:nvSpPr>
        <xdr:cNvPr id="7249" name="TextBox 7248">
          <a:extLst>
            <a:ext uri="{FF2B5EF4-FFF2-40B4-BE49-F238E27FC236}">
              <a16:creationId xmlns:a16="http://schemas.microsoft.com/office/drawing/2014/main" id="{675A8598-63D4-4F78-D587-650ACE9B80C1}"/>
            </a:ext>
          </a:extLst>
        </xdr:cNvPr>
        <xdr:cNvSpPr txBox="1"/>
      </xdr:nvSpPr>
      <xdr:spPr>
        <a:xfrm>
          <a:off x="3048000" y="9925050"/>
          <a:ext cx="5035400" cy="488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 Key Business Insights</a:t>
          </a:r>
        </a:p>
      </xdr:txBody>
    </xdr:sp>
    <xdr:clientData/>
  </xdr:twoCellAnchor>
  <xdr:twoCellAnchor>
    <xdr:from>
      <xdr:col>1</xdr:col>
      <xdr:colOff>31750</xdr:colOff>
      <xdr:row>61</xdr:row>
      <xdr:rowOff>0</xdr:rowOff>
    </xdr:from>
    <xdr:to>
      <xdr:col>3</xdr:col>
      <xdr:colOff>393700</xdr:colOff>
      <xdr:row>70</xdr:row>
      <xdr:rowOff>0</xdr:rowOff>
    </xdr:to>
    <xdr:sp macro="" textlink="">
      <xdr:nvSpPr>
        <xdr:cNvPr id="7251" name="TextBox 7250">
          <a:extLst>
            <a:ext uri="{FF2B5EF4-FFF2-40B4-BE49-F238E27FC236}">
              <a16:creationId xmlns:a16="http://schemas.microsoft.com/office/drawing/2014/main" id="{DA608F79-A64E-4E07-9E9D-D3A0F809AA39}"/>
            </a:ext>
          </a:extLst>
        </xdr:cNvPr>
        <xdr:cNvSpPr txBox="1"/>
      </xdr:nvSpPr>
      <xdr:spPr>
        <a:xfrm>
          <a:off x="641350" y="11334750"/>
          <a:ext cx="1581150" cy="165735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a:t>
          </a:r>
          <a:r>
            <a:rPr lang="en-US" sz="1100" b="1"/>
            <a:t> </a:t>
          </a:r>
          <a:r>
            <a:rPr lang="en-US" sz="1100" b="1">
              <a:solidFill>
                <a:schemeClr val="dk1"/>
              </a:solidFill>
              <a:latin typeface="+mn-lt"/>
              <a:ea typeface="+mn-ea"/>
              <a:cs typeface="+mn-cs"/>
            </a:rPr>
            <a:t>Critical</a:t>
          </a:r>
          <a:r>
            <a:rPr lang="en-US" sz="1100" b="1"/>
            <a:t> </a:t>
          </a:r>
          <a:r>
            <a:rPr lang="en-US" sz="1100" b="1">
              <a:latin typeface="+mn-lt"/>
              <a:ea typeface="+mn-ea"/>
              <a:cs typeface="+mn-cs"/>
            </a:rPr>
            <a:t>Finding</a:t>
          </a:r>
          <a:r>
            <a:rPr lang="en-US" sz="1100" b="1"/>
            <a:t>:</a:t>
          </a:r>
        </a:p>
        <a:p>
          <a:pPr algn="ctr"/>
          <a:endParaRPr lang="en-US" sz="1100" b="1"/>
        </a:p>
        <a:p>
          <a:pPr algn="ctr"/>
          <a:r>
            <a:rPr lang="en-US"/>
            <a:t> </a:t>
          </a:r>
          <a:r>
            <a:rPr lang="en-US" b="1"/>
            <a:t>OTIF</a:t>
          </a:r>
          <a:r>
            <a:rPr lang="en-US"/>
            <a:t> only 29.02% </a:t>
          </a:r>
          <a:r>
            <a:rPr lang="en-US" sz="1200" b="1"/>
            <a:t>vs</a:t>
          </a:r>
          <a:r>
            <a:rPr lang="en-US"/>
            <a:t> 65.91% target </a:t>
          </a:r>
        </a:p>
        <a:p>
          <a:pPr algn="ctr"/>
          <a:r>
            <a:rPr lang="en-US" b="1"/>
            <a:t>Gap </a:t>
          </a:r>
          <a:r>
            <a:rPr lang="en-US"/>
            <a:t>of -36.89%!</a:t>
          </a:r>
          <a:endParaRPr lang="en-US" sz="1100"/>
        </a:p>
      </xdr:txBody>
    </xdr:sp>
    <xdr:clientData/>
  </xdr:twoCellAnchor>
  <xdr:twoCellAnchor>
    <xdr:from>
      <xdr:col>4</xdr:col>
      <xdr:colOff>417951</xdr:colOff>
      <xdr:row>61</xdr:row>
      <xdr:rowOff>0</xdr:rowOff>
    </xdr:from>
    <xdr:to>
      <xdr:col>7</xdr:col>
      <xdr:colOff>49650</xdr:colOff>
      <xdr:row>70</xdr:row>
      <xdr:rowOff>0</xdr:rowOff>
    </xdr:to>
    <xdr:sp macro="" textlink="">
      <xdr:nvSpPr>
        <xdr:cNvPr id="7252" name="Text Box 22">
          <a:extLst>
            <a:ext uri="{FF2B5EF4-FFF2-40B4-BE49-F238E27FC236}">
              <a16:creationId xmlns:a16="http://schemas.microsoft.com/office/drawing/2014/main" id="{8194A3EC-CFD1-FB71-F197-03BF07E52347}"/>
            </a:ext>
          </a:extLst>
        </xdr:cNvPr>
        <xdr:cNvSpPr txBox="1">
          <a:spLocks noChangeArrowheads="1"/>
        </xdr:cNvSpPr>
      </xdr:nvSpPr>
      <xdr:spPr bwMode="auto">
        <a:xfrm>
          <a:off x="2856351" y="11334750"/>
          <a:ext cx="1581149" cy="1657350"/>
        </a:xfrm>
        <a:prstGeom prst="rect">
          <a:avLst/>
        </a:prstGeom>
        <a:solidFill>
          <a:schemeClr val="accent2">
            <a:lumMod val="40000"/>
            <a:lumOff val="60000"/>
          </a:schemeClr>
        </a:solidFill>
        <a:ln w="9525">
          <a:solidFill>
            <a:schemeClr val="accent1">
              <a:shade val="15000"/>
            </a:schemeClr>
          </a:solidFill>
          <a:miter lim="800000"/>
          <a:headEnd/>
          <a:tailEnd/>
        </a:ln>
      </xdr:spPr>
      <xdr:txBody>
        <a:bodyPr vertOverflow="clip" wrap="square" lIns="36576" tIns="36576" rIns="0" bIns="0" anchor="t" upright="1"/>
        <a:lstStyle/>
        <a:p>
          <a:pPr algn="l" rtl="0">
            <a:defRPr sz="1000"/>
          </a:pPr>
          <a:endParaRPr lang="en-US" sz="1100">
            <a:solidFill>
              <a:schemeClr val="bg1"/>
            </a:solidFill>
            <a:latin typeface="+mn-lt"/>
            <a:ea typeface="+mn-ea"/>
            <a:cs typeface="+mn-cs"/>
          </a:endParaRPr>
        </a:p>
        <a:p>
          <a:pPr algn="l" rtl="0">
            <a:defRPr sz="1000"/>
          </a:pPr>
          <a:endParaRPr lang="en-US" sz="1100">
            <a:solidFill>
              <a:schemeClr val="bg1"/>
            </a:solidFill>
          </a:endParaRPr>
        </a:p>
        <a:p>
          <a:pPr algn="l" rtl="0">
            <a:defRPr sz="1000"/>
          </a:pPr>
          <a:r>
            <a:rPr lang="en-US" sz="1200" b="1">
              <a:solidFill>
                <a:schemeClr val="bg1"/>
              </a:solidFill>
            </a:rPr>
            <a:t>⚠️ </a:t>
          </a:r>
          <a:r>
            <a:rPr lang="en-US" sz="1200" b="1">
              <a:solidFill>
                <a:schemeClr val="tx1"/>
              </a:solidFill>
            </a:rPr>
            <a:t>At Risk Customers:</a:t>
          </a:r>
        </a:p>
        <a:p>
          <a:pPr algn="l" rtl="0">
            <a:defRPr sz="1000"/>
          </a:pPr>
          <a:endParaRPr lang="en-US" sz="1200" b="1">
            <a:solidFill>
              <a:schemeClr val="tx1"/>
            </a:solidFill>
          </a:endParaRPr>
        </a:p>
        <a:p>
          <a:pPr algn="l" rtl="0">
            <a:defRPr sz="1000"/>
          </a:pPr>
          <a:r>
            <a:rPr lang="en-US" sz="1100" b="1">
              <a:solidFill>
                <a:schemeClr val="tx1"/>
              </a:solidFill>
            </a:rPr>
            <a:t>Coolblue</a:t>
          </a:r>
          <a:r>
            <a:rPr lang="en-US" sz="1100">
              <a:solidFill>
                <a:schemeClr val="tx1"/>
              </a:solidFill>
            </a:rPr>
            <a:t> (13.75%)</a:t>
          </a:r>
        </a:p>
        <a:p>
          <a:pPr algn="l" rtl="0">
            <a:defRPr sz="1000"/>
          </a:pPr>
          <a:r>
            <a:rPr lang="en-US" sz="1100" b="1">
              <a:solidFill>
                <a:schemeClr val="tx1"/>
              </a:solidFill>
            </a:rPr>
            <a:t>Lotus Mart</a:t>
          </a:r>
          <a:r>
            <a:rPr lang="en-US" sz="1100">
              <a:solidFill>
                <a:schemeClr val="tx1"/>
              </a:solidFill>
            </a:rPr>
            <a:t> (16.34%) </a:t>
          </a:r>
          <a:r>
            <a:rPr lang="en-US" sz="1100" b="1">
              <a:solidFill>
                <a:schemeClr val="tx1"/>
              </a:solidFill>
            </a:rPr>
            <a:t>Acclaimed Stores </a:t>
          </a:r>
          <a:r>
            <a:rPr lang="en-US" sz="1100">
              <a:solidFill>
                <a:schemeClr val="tx1"/>
              </a:solidFill>
            </a:rPr>
            <a:t>(15.47%)</a:t>
          </a:r>
          <a:endParaRPr lang="en-US" sz="1100" b="0" i="0" u="none" strike="noStrike" baseline="0">
            <a:solidFill>
              <a:schemeClr val="tx1"/>
            </a:solidFill>
            <a:latin typeface="Aptos Narrow"/>
          </a:endParaRPr>
        </a:p>
      </xdr:txBody>
    </xdr:sp>
    <xdr:clientData/>
  </xdr:twoCellAnchor>
  <xdr:twoCellAnchor>
    <xdr:from>
      <xdr:col>8</xdr:col>
      <xdr:colOff>200901</xdr:colOff>
      <xdr:row>61</xdr:row>
      <xdr:rowOff>0</xdr:rowOff>
    </xdr:from>
    <xdr:to>
      <xdr:col>10</xdr:col>
      <xdr:colOff>467601</xdr:colOff>
      <xdr:row>70</xdr:row>
      <xdr:rowOff>0</xdr:rowOff>
    </xdr:to>
    <xdr:sp macro="" textlink="">
      <xdr:nvSpPr>
        <xdr:cNvPr id="7253" name="Text Box 23">
          <a:extLst>
            <a:ext uri="{FF2B5EF4-FFF2-40B4-BE49-F238E27FC236}">
              <a16:creationId xmlns:a16="http://schemas.microsoft.com/office/drawing/2014/main" id="{14127DB7-7D6B-2D33-14F3-6A8493AE843A}"/>
            </a:ext>
          </a:extLst>
        </xdr:cNvPr>
        <xdr:cNvSpPr txBox="1">
          <a:spLocks noChangeArrowheads="1"/>
        </xdr:cNvSpPr>
      </xdr:nvSpPr>
      <xdr:spPr bwMode="auto">
        <a:xfrm>
          <a:off x="5071351" y="11334750"/>
          <a:ext cx="1581150" cy="1657350"/>
        </a:xfrm>
        <a:prstGeom prst="rect">
          <a:avLst/>
        </a:prstGeom>
        <a:solidFill>
          <a:schemeClr val="bg2">
            <a:lumMod val="90000"/>
          </a:schemeClr>
        </a:solidFill>
        <a:ln w="9525">
          <a:solidFill>
            <a:srgbClr val="000000"/>
          </a:solidFill>
          <a:miter lim="800000"/>
          <a:headEnd/>
          <a:tailEnd/>
        </a:ln>
      </xdr:spPr>
      <xdr:txBody>
        <a:bodyPr vertOverflow="clip" wrap="square" lIns="36576" tIns="36576" rIns="0" bIns="0" anchor="t" upright="1"/>
        <a:lstStyle/>
        <a:p>
          <a:pPr algn="l" rtl="0">
            <a:defRPr sz="1000"/>
          </a:pPr>
          <a:endParaRPr lang="en-US" sz="1100"/>
        </a:p>
        <a:p>
          <a:pPr algn="l" rtl="0">
            <a:defRPr sz="1000"/>
          </a:pPr>
          <a:endParaRPr lang="en-US" sz="1100"/>
        </a:p>
        <a:p>
          <a:pPr algn="l" rtl="0">
            <a:defRPr sz="1000"/>
          </a:pPr>
          <a:r>
            <a:rPr lang="en-US" sz="1200" b="1"/>
            <a:t>📍 City Performance:</a:t>
          </a:r>
        </a:p>
        <a:p>
          <a:pPr algn="l" rtl="0">
            <a:defRPr sz="1000"/>
          </a:pPr>
          <a:endParaRPr lang="en-US" sz="1200" b="1"/>
        </a:p>
        <a:p>
          <a:pPr algn="l" rtl="0">
            <a:defRPr sz="1000"/>
          </a:pPr>
          <a:r>
            <a:rPr lang="en-US" sz="1200" b="1"/>
            <a:t> </a:t>
          </a:r>
          <a:r>
            <a:rPr lang="en-US" sz="1100" b="1"/>
            <a:t>Vadodara lowest </a:t>
          </a:r>
          <a:r>
            <a:rPr lang="en-US" sz="1100"/>
            <a:t>→ 27.78% OTIF </a:t>
          </a:r>
        </a:p>
        <a:p>
          <a:pPr algn="l" rtl="0">
            <a:defRPr sz="1000"/>
          </a:pPr>
          <a:r>
            <a:rPr lang="en-US" sz="1100" b="1"/>
            <a:t>Surat best </a:t>
          </a:r>
          <a:r>
            <a:rPr lang="en-US" sz="1100"/>
            <a:t>→ 30.07% OTIF"</a:t>
          </a:r>
          <a:endParaRPr lang="en-US" sz="1100" b="0" i="0" u="none" strike="noStrike" baseline="0">
            <a:solidFill>
              <a:srgbClr val="000000"/>
            </a:solidFill>
            <a:latin typeface="Aptos Narrow"/>
          </a:endParaRPr>
        </a:p>
      </xdr:txBody>
    </xdr:sp>
    <xdr:clientData/>
  </xdr:twoCellAnchor>
  <xdr:twoCellAnchor>
    <xdr:from>
      <xdr:col>11</xdr:col>
      <xdr:colOff>402952</xdr:colOff>
      <xdr:row>61</xdr:row>
      <xdr:rowOff>0</xdr:rowOff>
    </xdr:from>
    <xdr:to>
      <xdr:col>14</xdr:col>
      <xdr:colOff>212452</xdr:colOff>
      <xdr:row>70</xdr:row>
      <xdr:rowOff>25400</xdr:rowOff>
    </xdr:to>
    <xdr:sp macro="" textlink="">
      <xdr:nvSpPr>
        <xdr:cNvPr id="7256" name="Text Box 26">
          <a:extLst>
            <a:ext uri="{FF2B5EF4-FFF2-40B4-BE49-F238E27FC236}">
              <a16:creationId xmlns:a16="http://schemas.microsoft.com/office/drawing/2014/main" id="{AC65753F-833B-5F74-3ADB-D6ED32D7AC6B}"/>
            </a:ext>
          </a:extLst>
        </xdr:cNvPr>
        <xdr:cNvSpPr txBox="1">
          <a:spLocks noChangeArrowheads="1"/>
        </xdr:cNvSpPr>
      </xdr:nvSpPr>
      <xdr:spPr bwMode="auto">
        <a:xfrm>
          <a:off x="7286352" y="11334750"/>
          <a:ext cx="1581150" cy="1682750"/>
        </a:xfrm>
        <a:prstGeom prst="rect">
          <a:avLst/>
        </a:prstGeom>
        <a:solidFill>
          <a:srgbClr val="FFEFDC"/>
        </a:solidFill>
        <a:ln w="9525">
          <a:solidFill>
            <a:srgbClr val="000000"/>
          </a:solidFill>
          <a:miter lim="800000"/>
          <a:headEnd/>
          <a:tailEnd/>
        </a:ln>
      </xdr:spPr>
      <xdr:txBody>
        <a:bodyPr vertOverflow="clip" wrap="square" lIns="36576" tIns="36576" rIns="0" bIns="0" anchor="t" upright="1"/>
        <a:lstStyle/>
        <a:p>
          <a:pPr algn="l" rtl="0">
            <a:defRPr sz="1000"/>
          </a:pPr>
          <a:endParaRPr lang="en-US" sz="1100" b="0" i="0" u="none" strike="noStrike" baseline="0">
            <a:solidFill>
              <a:srgbClr val="000000"/>
            </a:solidFill>
            <a:latin typeface="Aptos Narrow"/>
          </a:endParaRPr>
        </a:p>
        <a:p>
          <a:pPr algn="l" rtl="0">
            <a:defRPr sz="1000"/>
          </a:pPr>
          <a:endParaRPr lang="en-US" sz="1200" b="1"/>
        </a:p>
        <a:p>
          <a:pPr algn="l" rtl="0">
            <a:defRPr sz="1000"/>
          </a:pPr>
          <a:r>
            <a:rPr lang="en-US" sz="1200" b="1"/>
            <a:t>📦 Product Alert: </a:t>
          </a:r>
        </a:p>
        <a:p>
          <a:pPr algn="l" rtl="0">
            <a:defRPr sz="1000"/>
          </a:pPr>
          <a:endParaRPr lang="en-US" sz="1200" b="1"/>
        </a:p>
        <a:p>
          <a:pPr algn="l" rtl="0">
            <a:defRPr sz="1000"/>
          </a:pPr>
          <a:r>
            <a:rPr lang="en-US" sz="1100" b="1"/>
            <a:t>AM Butter 250 lowest LiFR </a:t>
          </a:r>
          <a:r>
            <a:rPr lang="en-US" sz="1100"/>
            <a:t>→ 63.52% needs attention!"</a:t>
          </a:r>
          <a:endParaRPr lang="en-US" sz="1100" b="0" i="0" u="none" strike="noStrike" baseline="0">
            <a:solidFill>
              <a:srgbClr val="000000"/>
            </a:solidFill>
            <a:latin typeface="Aptos Narrow"/>
          </a:endParaRPr>
        </a:p>
      </xdr:txBody>
    </xdr:sp>
    <xdr:clientData/>
  </xdr:twoCellAnchor>
  <xdr:twoCellAnchor editAs="oneCell">
    <xdr:from>
      <xdr:col>12</xdr:col>
      <xdr:colOff>480770</xdr:colOff>
      <xdr:row>0</xdr:row>
      <xdr:rowOff>175075</xdr:rowOff>
    </xdr:from>
    <xdr:to>
      <xdr:col>13</xdr:col>
      <xdr:colOff>341320</xdr:colOff>
      <xdr:row>3</xdr:row>
      <xdr:rowOff>80075</xdr:rowOff>
    </xdr:to>
    <xdr:pic>
      <xdr:nvPicPr>
        <xdr:cNvPr id="7257" name="Picture 7256">
          <a:extLst>
            <a:ext uri="{FF2B5EF4-FFF2-40B4-BE49-F238E27FC236}">
              <a16:creationId xmlns:a16="http://schemas.microsoft.com/office/drawing/2014/main" id="{AE52D6D8-4BC3-435A-8012-611C342D68F6}"/>
            </a:ext>
          </a:extLst>
        </xdr:cNvPr>
        <xdr:cNvPicPr>
          <a:picLocks noChangeAspect="1"/>
        </xdr:cNvPicPr>
      </xdr:nvPicPr>
      <xdr:blipFill>
        <a:blip xmlns:r="http://schemas.openxmlformats.org/officeDocument/2006/relationships" r:embed="rId11"/>
        <a:stretch>
          <a:fillRect/>
        </a:stretch>
      </xdr:blipFill>
      <xdr:spPr>
        <a:xfrm>
          <a:off x="7846770" y="175075"/>
          <a:ext cx="540000" cy="540000"/>
        </a:xfrm>
        <a:prstGeom prst="rect">
          <a:avLst/>
        </a:prstGeom>
      </xdr:spPr>
    </xdr:pic>
    <xdr:clientData/>
  </xdr:twoCellAnchor>
  <xdr:twoCellAnchor editAs="oneCell">
    <xdr:from>
      <xdr:col>3</xdr:col>
      <xdr:colOff>0</xdr:colOff>
      <xdr:row>0</xdr:row>
      <xdr:rowOff>175075</xdr:rowOff>
    </xdr:from>
    <xdr:to>
      <xdr:col>3</xdr:col>
      <xdr:colOff>540000</xdr:colOff>
      <xdr:row>3</xdr:row>
      <xdr:rowOff>50800</xdr:rowOff>
    </xdr:to>
    <xdr:pic>
      <xdr:nvPicPr>
        <xdr:cNvPr id="7258" name="Picture 7257">
          <a:extLst>
            <a:ext uri="{FF2B5EF4-FFF2-40B4-BE49-F238E27FC236}">
              <a16:creationId xmlns:a16="http://schemas.microsoft.com/office/drawing/2014/main" id="{FCBA73E1-7139-8B67-BE2A-5DA2504279A2}"/>
            </a:ext>
          </a:extLst>
        </xdr:cNvPr>
        <xdr:cNvPicPr>
          <a:picLocks noChangeAspect="1"/>
        </xdr:cNvPicPr>
      </xdr:nvPicPr>
      <xdr:blipFill>
        <a:blip xmlns:r="http://schemas.openxmlformats.org/officeDocument/2006/relationships" r:embed="rId12"/>
        <a:stretch>
          <a:fillRect/>
        </a:stretch>
      </xdr:blipFill>
      <xdr:spPr>
        <a:xfrm>
          <a:off x="1828800" y="175075"/>
          <a:ext cx="540000" cy="510725"/>
        </a:xfrm>
        <a:prstGeom prst="rect">
          <a:avLst/>
        </a:prstGeom>
      </xdr:spPr>
    </xdr:pic>
    <xdr:clientData/>
  </xdr:twoCellAnchor>
  <xdr:twoCellAnchor>
    <xdr:from>
      <xdr:col>15</xdr:col>
      <xdr:colOff>236702</xdr:colOff>
      <xdr:row>61</xdr:row>
      <xdr:rowOff>0</xdr:rowOff>
    </xdr:from>
    <xdr:to>
      <xdr:col>17</xdr:col>
      <xdr:colOff>598651</xdr:colOff>
      <xdr:row>70</xdr:row>
      <xdr:rowOff>152400</xdr:rowOff>
    </xdr:to>
    <xdr:sp macro="" textlink="">
      <xdr:nvSpPr>
        <xdr:cNvPr id="7261" name="Text Box 29">
          <a:extLst>
            <a:ext uri="{FF2B5EF4-FFF2-40B4-BE49-F238E27FC236}">
              <a16:creationId xmlns:a16="http://schemas.microsoft.com/office/drawing/2014/main" id="{38FEE72B-C488-BF40-A57E-43956F89393B}"/>
            </a:ext>
          </a:extLst>
        </xdr:cNvPr>
        <xdr:cNvSpPr txBox="1">
          <a:spLocks noChangeArrowheads="1"/>
        </xdr:cNvSpPr>
      </xdr:nvSpPr>
      <xdr:spPr bwMode="auto">
        <a:xfrm>
          <a:off x="9501352" y="11334750"/>
          <a:ext cx="1581149" cy="1809750"/>
        </a:xfrm>
        <a:prstGeom prst="rect">
          <a:avLst/>
        </a:prstGeom>
        <a:solidFill>
          <a:schemeClr val="accent6">
            <a:lumMod val="20000"/>
            <a:lumOff val="80000"/>
          </a:schemeClr>
        </a:solidFill>
        <a:ln w="9525">
          <a:solidFill>
            <a:srgbClr val="000000"/>
          </a:solidFill>
          <a:miter lim="800000"/>
          <a:headEnd/>
          <a:tailEnd/>
        </a:ln>
      </xdr:spPr>
      <xdr:txBody>
        <a:bodyPr vertOverflow="clip" wrap="square" lIns="36576" tIns="36576" rIns="0" bIns="0" anchor="t" upright="1"/>
        <a:lstStyle/>
        <a:p>
          <a:pPr algn="l" rtl="0">
            <a:defRPr sz="1000"/>
          </a:pPr>
          <a:endParaRPr lang="en-US" sz="1100" b="1" i="0" u="none" strike="noStrike" baseline="0">
            <a:solidFill>
              <a:srgbClr val="000000"/>
            </a:solidFill>
            <a:latin typeface="Aptos Narrow"/>
          </a:endParaRPr>
        </a:p>
        <a:p>
          <a:pPr algn="l" rtl="0">
            <a:defRPr sz="1000"/>
          </a:pPr>
          <a:endParaRPr lang="en-US" sz="1100" b="1" i="0" u="none" strike="noStrike" baseline="0">
            <a:solidFill>
              <a:srgbClr val="000000"/>
            </a:solidFill>
            <a:latin typeface="Aptos Narrow"/>
          </a:endParaRPr>
        </a:p>
        <a:p>
          <a:pPr algn="l" rtl="0">
            <a:defRPr sz="1000"/>
          </a:pPr>
          <a:r>
            <a:rPr lang="en-US" sz="1100" b="1" i="0" u="none" strike="noStrike" baseline="0">
              <a:solidFill>
                <a:srgbClr val="000000"/>
              </a:solidFill>
              <a:latin typeface="Aptos Narrow"/>
            </a:rPr>
            <a:t>📈 Growth Opportunity:</a:t>
          </a:r>
        </a:p>
        <a:p>
          <a:pPr algn="l" rtl="0">
            <a:defRPr sz="1000"/>
          </a:pPr>
          <a:endParaRPr lang="en-US" sz="1100" b="1" i="0" u="none" strike="noStrike" baseline="0">
            <a:solidFill>
              <a:srgbClr val="000000"/>
            </a:solidFill>
            <a:latin typeface="Aptos Narrow"/>
          </a:endParaRPr>
        </a:p>
        <a:p>
          <a:pPr algn="l" rtl="0">
            <a:defRPr sz="1000"/>
          </a:pPr>
          <a:r>
            <a:rPr lang="en-US" sz="1100" b="1" i="0" u="none" strike="noStrike" baseline="0">
              <a:solidFill>
                <a:srgbClr val="000000"/>
              </a:solidFill>
              <a:latin typeface="Aptos Narrow"/>
            </a:rPr>
            <a:t>VoFR</a:t>
          </a:r>
          <a:r>
            <a:rPr lang="en-US" sz="1100" b="0" i="0" u="none" strike="noStrike" baseline="0">
              <a:solidFill>
                <a:srgbClr val="000000"/>
              </a:solidFill>
              <a:latin typeface="Aptos Narrow"/>
            </a:rPr>
            <a:t> at 96.59% shows</a:t>
          </a:r>
        </a:p>
        <a:p>
          <a:pPr algn="l" rtl="0">
            <a:defRPr sz="1000"/>
          </a:pPr>
          <a:r>
            <a:rPr lang="en-US" sz="1100" b="0" i="0" u="none" strike="noStrike" baseline="0">
              <a:solidFill>
                <a:srgbClr val="000000"/>
              </a:solidFill>
              <a:latin typeface="Aptos Narrow"/>
            </a:rPr>
            <a:t>volume capacity exists!</a:t>
          </a:r>
        </a:p>
        <a:p>
          <a:pPr algn="l" rtl="0">
            <a:defRPr sz="1000"/>
          </a:pPr>
          <a:endParaRPr lang="en-US" sz="1100" b="0" i="0" u="none" strike="noStrike" baseline="0">
            <a:solidFill>
              <a:srgbClr val="000000"/>
            </a:solidFill>
            <a:latin typeface="Aptos Narrow"/>
          </a:endParaRPr>
        </a:p>
        <a:p>
          <a:pPr algn="l" rtl="0">
            <a:defRPr sz="1000"/>
          </a:pPr>
          <a:r>
            <a:rPr lang="en-US" sz="1100" b="1" i="0" u="none" strike="noStrike" baseline="0">
              <a:solidFill>
                <a:srgbClr val="000000"/>
              </a:solidFill>
              <a:latin typeface="Aptos Narrow"/>
            </a:rPr>
            <a:t>Fix delivery timing and</a:t>
          </a:r>
        </a:p>
        <a:p>
          <a:pPr algn="l" rtl="0">
            <a:defRPr sz="1000"/>
          </a:pPr>
          <a:r>
            <a:rPr lang="en-US" sz="1100" b="1" i="0" u="none" strike="noStrike" baseline="0">
              <a:solidFill>
                <a:srgbClr val="000000"/>
              </a:solidFill>
              <a:latin typeface="Aptos Narrow"/>
            </a:rPr>
            <a:t>completeness to unlock</a:t>
          </a:r>
        </a:p>
        <a:p>
          <a:pPr algn="l" rtl="0">
            <a:defRPr sz="1000"/>
          </a:pPr>
          <a:r>
            <a:rPr lang="en-US" sz="1100" b="1" i="0" u="none" strike="noStrike" baseline="0">
              <a:solidFill>
                <a:srgbClr val="000000"/>
              </a:solidFill>
              <a:latin typeface="Aptos Narrow"/>
            </a:rPr>
            <a:t>full potential!</a:t>
          </a:r>
        </a:p>
      </xdr:txBody>
    </xdr:sp>
    <xdr:clientData/>
  </xdr:twoCellAnchor>
  <xdr:twoCellAnchor editAs="oneCell">
    <xdr:from>
      <xdr:col>2</xdr:col>
      <xdr:colOff>0</xdr:colOff>
      <xdr:row>32</xdr:row>
      <xdr:rowOff>82550</xdr:rowOff>
    </xdr:from>
    <xdr:to>
      <xdr:col>8</xdr:col>
      <xdr:colOff>441386</xdr:colOff>
      <xdr:row>50</xdr:row>
      <xdr:rowOff>6350</xdr:rowOff>
    </xdr:to>
    <xdr:pic>
      <xdr:nvPicPr>
        <xdr:cNvPr id="7263" name="Picture 7262">
          <a:extLst>
            <a:ext uri="{FF2B5EF4-FFF2-40B4-BE49-F238E27FC236}">
              <a16:creationId xmlns:a16="http://schemas.microsoft.com/office/drawing/2014/main" id="{0F3DB679-7665-98B3-9779-0B927648B22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219200" y="6076950"/>
          <a:ext cx="4092636" cy="3238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0</xdr:colOff>
      <xdr:row>1</xdr:row>
      <xdr:rowOff>0</xdr:rowOff>
    </xdr:from>
    <xdr:to>
      <xdr:col>18</xdr:col>
      <xdr:colOff>139700</xdr:colOff>
      <xdr:row>2</xdr:row>
      <xdr:rowOff>184150</xdr:rowOff>
    </xdr:to>
    <xdr:sp macro="" textlink="">
      <xdr:nvSpPr>
        <xdr:cNvPr id="7271" name="Rectangle: Rounded Corners 7270">
          <a:hlinkClick xmlns:r="http://schemas.openxmlformats.org/officeDocument/2006/relationships" r:id="rId14"/>
          <a:extLst>
            <a:ext uri="{FF2B5EF4-FFF2-40B4-BE49-F238E27FC236}">
              <a16:creationId xmlns:a16="http://schemas.microsoft.com/office/drawing/2014/main" id="{52696C76-746B-452F-A383-0617D4A562EC}"/>
            </a:ext>
          </a:extLst>
        </xdr:cNvPr>
        <xdr:cNvSpPr/>
      </xdr:nvSpPr>
      <xdr:spPr>
        <a:xfrm>
          <a:off x="9874250" y="184150"/>
          <a:ext cx="1358900" cy="368300"/>
        </a:xfrm>
        <a:prstGeom prst="roundRect">
          <a:avLst/>
        </a:prstGeom>
        <a:solidFill>
          <a:schemeClr val="bg1">
            <a:lumMod val="95000"/>
          </a:schemeClr>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ysClr val="windowText" lastClr="000000"/>
              </a:solidFill>
            </a:rPr>
            <a:t>  Project</a:t>
          </a:r>
          <a:r>
            <a:rPr lang="en-US" sz="1100" b="1" baseline="0">
              <a:solidFill>
                <a:sysClr val="windowText" lastClr="000000"/>
              </a:solidFill>
            </a:rPr>
            <a:t> Overview</a:t>
          </a:r>
          <a:endParaRPr lang="en-US" sz="1100" b="1">
            <a:solidFill>
              <a:sysClr val="windowText" lastClr="000000"/>
            </a:solidFill>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20:22:29.063"/>
    </inkml:context>
    <inkml:brush xml:id="br0">
      <inkml:brushProperty name="width" value="0.035" units="cm"/>
      <inkml:brushProperty name="height" value="0.035" units="cm"/>
      <inkml:brushProperty name="color" value="#E71224"/>
    </inkml:brush>
  </inkml:definitions>
  <inkml:trace contextRef="#ctx0" brushRef="#br0">0 0 24575</inkml:trace>
  <inkml:trace contextRef="#ctx0" brushRef="#br0" timeOffset="826.98">0 0 24575</inkml:trace>
</inkm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66435182" backgroundQuery="1" createdVersion="8" refreshedVersion="8" minRefreshableVersion="3" recordCount="0" supportSubquery="1" supportAdvancedDrill="1" xr:uid="{D764FF81-F25D-4ECD-A8FC-8479877E4820}">
  <cacheSource type="external" connectionId="7"/>
  <cacheFields count="9">
    <cacheField name="[Measures].[OTIF%]" caption="OTIF%" numFmtId="0" hierarchy="34" level="32767"/>
    <cacheField name="[Measures].[OTIF Target %]" caption="OTIF Target %" numFmtId="0" hierarchy="37" level="32767"/>
    <cacheField name="[Measures].[OT%]" caption="OT%" numFmtId="0" hierarchy="32" level="32767"/>
    <cacheField name="[Measures].[OT Target%]" caption="OT Target%" numFmtId="0" hierarchy="35" level="32767"/>
    <cacheField name="[Measures].[IF%]" caption="IF%" numFmtId="0" hierarchy="33" level="32767"/>
    <cacheField name="[Measures].[IF Target %]" caption="IF Target %" numFmtId="0" hierarchy="36" level="32767"/>
    <cacheField name="[Measures].[LiFR %]" caption="LiFR %" numFmtId="0" hierarchy="41" level="32767"/>
    <cacheField name="[Measures].[VoFR %]" caption="VoFR %" numFmtId="0" hierarchy="42" level="32767"/>
    <cacheField name="[dim_date].[mmm_yy].[mmm_yy]" caption="mmm_yy" numFmtId="0" hierarchy="4" level="1">
      <sharedItems count="6">
        <s v="Mar-22"/>
        <s v="Apr-22"/>
        <s v="May-22"/>
        <s v="Jun-22"/>
        <s v="Jul-22"/>
        <s v="Aug-22"/>
      </sharedItems>
    </cacheField>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8"/>
      </fieldsUsage>
    </cacheHierarchy>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oneField="1">
      <fieldsUsage count="1">
        <fieldUsage x="2"/>
      </fieldsUsage>
    </cacheHierarchy>
    <cacheHierarchy uniqueName="[Measures].[IF%]" caption="IF%" measure="1" displayFolder="" measureGroup="_Measures" count="0" oneField="1">
      <fieldsUsage count="1">
        <fieldUsage x="4"/>
      </fieldsUsage>
    </cacheHierarchy>
    <cacheHierarchy uniqueName="[Measures].[OTIF%]" caption="OTIF%" measure="1" displayFolder="" measureGroup="_Measures" count="0" oneField="1">
      <fieldsUsage count="1">
        <fieldUsage x="0"/>
      </fieldsUsage>
    </cacheHierarchy>
    <cacheHierarchy uniqueName="[Measures].[OT Target%]" caption="OT Target%" measure="1" displayFolder="" measureGroup="_Measures" count="0" oneField="1">
      <fieldsUsage count="1">
        <fieldUsage x="3"/>
      </fieldsUsage>
    </cacheHierarchy>
    <cacheHierarchy uniqueName="[Measures].[IF Target %]" caption="IF Target %" measure="1" displayFolder="" measureGroup="_Measures" count="0" oneField="1">
      <fieldsUsage count="1">
        <fieldUsage x="5"/>
      </fieldsUsage>
    </cacheHierarchy>
    <cacheHierarchy uniqueName="[Measures].[OTIF Target %]" caption="OTIF Target %" measure="1" displayFolder="" measureGroup="_Measures" count="0" oneField="1">
      <fieldsUsage count="1">
        <fieldUsage x="1"/>
      </fieldsUsage>
    </cacheHierarchy>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6"/>
      </fieldsUsage>
    </cacheHierarchy>
    <cacheHierarchy uniqueName="[Measures].[VoFR %]" caption="VoFR %" measure="1" displayFolder="" measureGroup="_Measures" count="0" oneField="1">
      <fieldsUsage count="1">
        <fieldUsage x="7"/>
      </fieldsUsage>
    </cacheHierarchy>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67476852" backgroundQuery="1" createdVersion="8" refreshedVersion="8" minRefreshableVersion="3" recordCount="0" supportSubquery="1" supportAdvancedDrill="1" xr:uid="{9F70C30C-603F-4718-9C06-B02E49818AF2}">
  <cacheSource type="external" connectionId="7"/>
  <cacheFields count="4">
    <cacheField name="[Measures].[OTIF Target %]" caption="OTIF Target %" numFmtId="0" hierarchy="37" level="32767"/>
    <cacheField name="[Measures].[OT Target%]" caption="OT Target%" numFmtId="0" hierarchy="35" level="32767"/>
    <cacheField name="[Measures].[IF Target %]" caption="IF Target %" numFmtId="0" hierarchy="36" level="32767"/>
    <cacheField name="[dim_date].[mmm_yy].[mmm_yy]" caption="mmm_yy" numFmtId="0" hierarchy="4" level="1">
      <sharedItems count="6">
        <s v="Mar-22"/>
        <s v="Apr-22"/>
        <s v="May-22"/>
        <s v="Jun-22"/>
        <s v="Jul-22"/>
        <s v="Aug-22"/>
      </sharedItems>
    </cacheField>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3"/>
      </fieldsUsage>
    </cacheHierarchy>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cacheHierarchy uniqueName="[Measures].[IF%]" caption="IF%" measure="1" displayFolder="" measureGroup="_Measures" count="0"/>
    <cacheHierarchy uniqueName="[Measures].[OTIF%]" caption="OTIF%" measure="1" displayFolder="" measureGroup="_Measures" count="0"/>
    <cacheHierarchy uniqueName="[Measures].[OT Target%]" caption="OT Target%" measure="1" displayFolder="" measureGroup="_Measures" count="0" oneField="1">
      <fieldsUsage count="1">
        <fieldUsage x="1"/>
      </fieldsUsage>
    </cacheHierarchy>
    <cacheHierarchy uniqueName="[Measures].[IF Target %]" caption="IF Target %" measure="1" displayFolder="" measureGroup="_Measures" count="0" oneField="1">
      <fieldsUsage count="1">
        <fieldUsage x="2"/>
      </fieldsUsage>
    </cacheHierarchy>
    <cacheHierarchy uniqueName="[Measures].[OTIF Target %]" caption="OTIF Target %" measure="1" displayFolder="" measureGroup="_Measures" count="0" oneField="1">
      <fieldsUsage count="1">
        <fieldUsage x="0"/>
      </fieldsUsage>
    </cacheHierarchy>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cacheHierarchy uniqueName="[Measures].[VoFR %]" caption="VoFR %" measure="1" displayFolder="" measureGroup="_Measures" count="0"/>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68865738" backgroundQuery="1" createdVersion="8" refreshedVersion="8" minRefreshableVersion="3" recordCount="0" supportSubquery="1" supportAdvancedDrill="1" xr:uid="{6A797533-CC7C-467D-9ED3-133EE3F28A81}">
  <cacheSource type="external" connectionId="7"/>
  <cacheFields count="9">
    <cacheField name="[Measures].[OTIF%]" caption="OTIF%" numFmtId="0" hierarchy="34" level="32767"/>
    <cacheField name="[Measures].[OT%]" caption="OT%" numFmtId="0" hierarchy="32" level="32767"/>
    <cacheField name="[Measures].[IF%]" caption="IF%" numFmtId="0" hierarchy="33" level="32767"/>
    <cacheField name="[Measures].[OTIF Target %]" caption="OTIF Target %" numFmtId="0" hierarchy="37" level="32767"/>
    <cacheField name="[Measures].[OT Target%]" caption="OT Target%" numFmtId="0" hierarchy="35" level="32767"/>
    <cacheField name="[Measures].[IF Target %]" caption="IF Target %" numFmtId="0" hierarchy="36" level="32767"/>
    <cacheField name="[Measures].[OTIF Gap %]" caption="OTIF Gap %" numFmtId="0" hierarchy="40" level="32767"/>
    <cacheField name="[Measures].[OT Gap%]" caption="OT Gap%" numFmtId="0" hierarchy="38" level="32767"/>
    <cacheField name="[Measures].[IF Gap %]" caption="IF Gap %" numFmtId="0" hierarchy="39"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oneField="1">
      <fieldsUsage count="1">
        <fieldUsage x="1"/>
      </fieldsUsage>
    </cacheHierarchy>
    <cacheHierarchy uniqueName="[Measures].[IF%]" caption="IF%" measure="1" displayFolder="" measureGroup="_Measures" count="0" oneField="1">
      <fieldsUsage count="1">
        <fieldUsage x="2"/>
      </fieldsUsage>
    </cacheHierarchy>
    <cacheHierarchy uniqueName="[Measures].[OTIF%]" caption="OTIF%" measure="1" displayFolder="" measureGroup="_Measures" count="0" oneField="1">
      <fieldsUsage count="1">
        <fieldUsage x="0"/>
      </fieldsUsage>
    </cacheHierarchy>
    <cacheHierarchy uniqueName="[Measures].[OT Target%]" caption="OT Target%" measure="1" displayFolder="" measureGroup="_Measures" count="0" oneField="1">
      <fieldsUsage count="1">
        <fieldUsage x="4"/>
      </fieldsUsage>
    </cacheHierarchy>
    <cacheHierarchy uniqueName="[Measures].[IF Target %]" caption="IF Target %" measure="1" displayFolder="" measureGroup="_Measures" count="0" oneField="1">
      <fieldsUsage count="1">
        <fieldUsage x="5"/>
      </fieldsUsage>
    </cacheHierarchy>
    <cacheHierarchy uniqueName="[Measures].[OTIF Target %]" caption="OTIF Target %" measure="1" displayFolder="" measureGroup="_Measures" count="0" oneField="1">
      <fieldsUsage count="1">
        <fieldUsage x="3"/>
      </fieldsUsage>
    </cacheHierarchy>
    <cacheHierarchy uniqueName="[Measures].[OT Gap%]" caption="OT Gap%" measure="1" displayFolder="" measureGroup="_Measures" count="0" oneField="1">
      <fieldsUsage count="1">
        <fieldUsage x="7"/>
      </fieldsUsage>
    </cacheHierarchy>
    <cacheHierarchy uniqueName="[Measures].[IF Gap %]" caption="IF Gap %" measure="1" displayFolder="" measureGroup="_Measures" count="0" oneField="1">
      <fieldsUsage count="1">
        <fieldUsage x="8"/>
      </fieldsUsage>
    </cacheHierarchy>
    <cacheHierarchy uniqueName="[Measures].[OTIF Gap %]" caption="OTIF Gap %" measure="1" displayFolder="" measureGroup="_Measures" count="0" oneField="1">
      <fieldsUsage count="1">
        <fieldUsage x="6"/>
      </fieldsUsage>
    </cacheHierarchy>
    <cacheHierarchy uniqueName="[Measures].[LiFR %]" caption="LiFR %" measure="1" displayFolder="" measureGroup="_Measures" count="0"/>
    <cacheHierarchy uniqueName="[Measures].[VoFR %]" caption="VoFR %" measure="1" displayFolder="" measureGroup="_Measures" count="0"/>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69675923" backgroundQuery="1" createdVersion="8" refreshedVersion="8" minRefreshableVersion="3" recordCount="0" supportSubquery="1" supportAdvancedDrill="1" xr:uid="{6E6858BC-F97B-42DA-8D4A-006D3C6C9A42}">
  <cacheSource type="external" connectionId="7"/>
  <cacheFields count="4">
    <cacheField name="[Measures].[Total Orders]" caption="Total Orders" numFmtId="0" hierarchy="43" level="32767"/>
    <cacheField name="[Measures].[Total Order Lines]" caption="Total Order Lines" numFmtId="0" hierarchy="44" level="32767"/>
    <cacheField name="[Measures].[VoFR %]" caption="VoFR %" numFmtId="0" hierarchy="42" level="32767"/>
    <cacheField name="[Measures].[LiFR %]" caption="LiFR %" numFmtId="0" hierarchy="41"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cacheHierarchy uniqueName="[Measures].[IF%]" caption="IF%" measure="1" displayFolder="" measureGroup="_Measures" count="0"/>
    <cacheHierarchy uniqueName="[Measures].[OTIF%]" caption="OTIF%" measure="1" displayFolder="" measureGroup="_Measures" count="0"/>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3"/>
      </fieldsUsage>
    </cacheHierarchy>
    <cacheHierarchy uniqueName="[Measures].[VoFR %]" caption="VoFR %" measure="1" displayFolder="" measureGroup="_Measures" count="0" oneField="1">
      <fieldsUsage count="1">
        <fieldUsage x="2"/>
      </fieldsUsage>
    </cacheHierarchy>
    <cacheHierarchy uniqueName="[Measures].[Total Orders]" caption="Total Orders" measure="1" displayFolder="" measureGroup="_Measures" count="0" oneField="1">
      <fieldsUsage count="1">
        <fieldUsage x="0"/>
      </fieldsUsage>
    </cacheHierarchy>
    <cacheHierarchy uniqueName="[Measures].[Total Order Lines]" caption="Total Order Lines" measure="1" displayFolder="" measureGroup="_Measures" count="0" oneField="1">
      <fieldsUsage count="1">
        <fieldUsage x="1"/>
      </fieldsUsage>
    </cacheHierarchy>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72453702" backgroundQuery="1" createdVersion="8" refreshedVersion="8" minRefreshableVersion="3" recordCount="0" supportSubquery="1" supportAdvancedDrill="1" xr:uid="{4923877A-6D62-4D35-AB78-1DB460D116B8}">
  <cacheSource type="external" connectionId="7"/>
  <cacheFields count="2">
    <cacheField name="[dim_date].[mmm_yy].[mmm_yy]" caption="mmm_yy" numFmtId="0" hierarchy="4" level="1">
      <sharedItems count="6">
        <s v="Mar-22"/>
        <s v="Apr-22"/>
        <s v="May-22"/>
        <s v="Jun-22"/>
        <s v="Jul-22"/>
        <s v="Aug-22"/>
      </sharedItems>
    </cacheField>
    <cacheField name="[Measures].[LiFR %]" caption="LiFR %" numFmtId="0" hierarchy="41"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cacheHierarchy uniqueName="[Measures].[IF%]" caption="IF%" measure="1" displayFolder="" measureGroup="_Measures" count="0"/>
    <cacheHierarchy uniqueName="[Measures].[OTIF%]" caption="OTIF%" measure="1" displayFolder="" measureGroup="_Measures" count="0"/>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1"/>
      </fieldsUsage>
    </cacheHierarchy>
    <cacheHierarchy uniqueName="[Measures].[VoFR %]" caption="VoFR %" measure="1" displayFolder="" measureGroup="_Measures" count="0"/>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7361111" backgroundQuery="1" createdVersion="8" refreshedVersion="8" minRefreshableVersion="3" recordCount="0" supportSubquery="1" supportAdvancedDrill="1" xr:uid="{CA236B62-7E5A-477C-B6FD-5F2A821AEF5B}">
  <cacheSource type="external" connectionId="7"/>
  <cacheFields count="9">
    <cacheField name="[Measures].[OTIF%]" caption="OTIF%" numFmtId="0" hierarchy="34" level="32767"/>
    <cacheField name="[Measures].[OTIF Target %]" caption="OTIF Target %" numFmtId="0" hierarchy="37" level="32767"/>
    <cacheField name="[Measures].[OT%]" caption="OT%" numFmtId="0" hierarchy="32" level="32767"/>
    <cacheField name="[Measures].[OT Target%]" caption="OT Target%" numFmtId="0" hierarchy="35" level="32767"/>
    <cacheField name="[Measures].[IF%]" caption="IF%" numFmtId="0" hierarchy="33" level="32767"/>
    <cacheField name="[Measures].[IF Target %]" caption="IF Target %" numFmtId="0" hierarchy="36" level="32767"/>
    <cacheField name="[Measures].[LiFR %]" caption="LiFR %" numFmtId="0" hierarchy="41" level="32767"/>
    <cacheField name="[Measures].[VoFR %]" caption="VoFR %" numFmtId="0" hierarchy="42" level="32767"/>
    <cacheField name="[dim_date].[week_no].[week_no]" caption="week_no" numFmtId="0" hierarchy="5" level="1">
      <sharedItems count="27">
        <s v="W 10"/>
        <s v="W 11"/>
        <s v="W 12"/>
        <s v="W 13"/>
        <s v="W 14"/>
        <s v="W 15"/>
        <s v="W 16"/>
        <s v="W 17"/>
        <s v="W 18"/>
        <s v="W 19"/>
        <s v="W 20"/>
        <s v="W 21"/>
        <s v="W 22"/>
        <s v="W 23"/>
        <s v="W 24"/>
        <s v="W 25"/>
        <s v="W 26"/>
        <s v="W 27"/>
        <s v="W 28"/>
        <s v="W 29"/>
        <s v="W 30"/>
        <s v="W 31"/>
        <s v="W 32"/>
        <s v="W 33"/>
        <s v="W 34"/>
        <s v="W 35"/>
        <s v="W 36"/>
      </sharedItems>
    </cacheField>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2" memberValueDatatype="130" unbalanced="0">
      <fieldsUsage count="2">
        <fieldUsage x="-1"/>
        <fieldUsage x="8"/>
      </fieldsUsage>
    </cacheHierarchy>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oneField="1">
      <fieldsUsage count="1">
        <fieldUsage x="2"/>
      </fieldsUsage>
    </cacheHierarchy>
    <cacheHierarchy uniqueName="[Measures].[IF%]" caption="IF%" measure="1" displayFolder="" measureGroup="_Measures" count="0" oneField="1">
      <fieldsUsage count="1">
        <fieldUsage x="4"/>
      </fieldsUsage>
    </cacheHierarchy>
    <cacheHierarchy uniqueName="[Measures].[OTIF%]" caption="OTIF%" measure="1" displayFolder="" measureGroup="_Measures" count="0" oneField="1">
      <fieldsUsage count="1">
        <fieldUsage x="0"/>
      </fieldsUsage>
    </cacheHierarchy>
    <cacheHierarchy uniqueName="[Measures].[OT Target%]" caption="OT Target%" measure="1" displayFolder="" measureGroup="_Measures" count="0" oneField="1">
      <fieldsUsage count="1">
        <fieldUsage x="3"/>
      </fieldsUsage>
    </cacheHierarchy>
    <cacheHierarchy uniqueName="[Measures].[IF Target %]" caption="IF Target %" measure="1" displayFolder="" measureGroup="_Measures" count="0" oneField="1">
      <fieldsUsage count="1">
        <fieldUsage x="5"/>
      </fieldsUsage>
    </cacheHierarchy>
    <cacheHierarchy uniqueName="[Measures].[OTIF Target %]" caption="OTIF Target %" measure="1" displayFolder="" measureGroup="_Measures" count="0" oneField="1">
      <fieldsUsage count="1">
        <fieldUsage x="1"/>
      </fieldsUsage>
    </cacheHierarchy>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6"/>
      </fieldsUsage>
    </cacheHierarchy>
    <cacheHierarchy uniqueName="[Measures].[VoFR %]" caption="VoFR %" measure="1" displayFolder="" measureGroup="_Measures" count="0" oneField="1">
      <fieldsUsage count="1">
        <fieldUsage x="7"/>
      </fieldsUsage>
    </cacheHierarchy>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7465278" backgroundQuery="1" createdVersion="8" refreshedVersion="8" minRefreshableVersion="3" recordCount="0" supportSubquery="1" supportAdvancedDrill="1" xr:uid="{2C87BFE0-B45A-4105-9A4F-4D6516E43265}">
  <cacheSource type="external" connectionId="7"/>
  <cacheFields count="10">
    <cacheField name="[dim_customers].[city].[city]" caption="city" numFmtId="0" hierarchy="2" level="1">
      <sharedItems count="3">
        <s v="Ahmedabad"/>
        <s v="Surat"/>
        <s v="Vadodara"/>
      </sharedItems>
    </cacheField>
    <cacheField name="[Measures].[OTIF%]" caption="OTIF%" numFmtId="0" hierarchy="34" level="32767"/>
    <cacheField name="[Measures].[OTIF Target %]" caption="OTIF Target %" numFmtId="0" hierarchy="37" level="32767"/>
    <cacheField name="[Measures].[OTIF Gap %]" caption="OTIF Gap %" numFmtId="0" hierarchy="40" level="32767"/>
    <cacheField name="[Measures].[OT%]" caption="OT%" numFmtId="0" hierarchy="32" level="32767"/>
    <cacheField name="[Measures].[OT Target%]" caption="OT Target%" numFmtId="0" hierarchy="35" level="32767"/>
    <cacheField name="[Measures].[OT Gap%]" caption="OT Gap%" numFmtId="0" hierarchy="38" level="32767"/>
    <cacheField name="[Measures].[IF%]" caption="IF%" numFmtId="0" hierarchy="33" level="32767"/>
    <cacheField name="[Measures].[IF Target %]" caption="IF Target %" numFmtId="0" hierarchy="36" level="32767"/>
    <cacheField name="[Measures].[IF Gap %]" caption="IF Gap %" numFmtId="0" hierarchy="39"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oneField="1">
      <fieldsUsage count="1">
        <fieldUsage x="4"/>
      </fieldsUsage>
    </cacheHierarchy>
    <cacheHierarchy uniqueName="[Measures].[IF%]" caption="IF%" measure="1" displayFolder="" measureGroup="_Measures" count="0" oneField="1">
      <fieldsUsage count="1">
        <fieldUsage x="7"/>
      </fieldsUsage>
    </cacheHierarchy>
    <cacheHierarchy uniqueName="[Measures].[OTIF%]" caption="OTIF%" measure="1" displayFolder="" measureGroup="_Measures" count="0" oneField="1">
      <fieldsUsage count="1">
        <fieldUsage x="1"/>
      </fieldsUsage>
    </cacheHierarchy>
    <cacheHierarchy uniqueName="[Measures].[OT Target%]" caption="OT Target%" measure="1" displayFolder="" measureGroup="_Measures" count="0" oneField="1">
      <fieldsUsage count="1">
        <fieldUsage x="5"/>
      </fieldsUsage>
    </cacheHierarchy>
    <cacheHierarchy uniqueName="[Measures].[IF Target %]" caption="IF Target %" measure="1" displayFolder="" measureGroup="_Measures" count="0" oneField="1">
      <fieldsUsage count="1">
        <fieldUsage x="8"/>
      </fieldsUsage>
    </cacheHierarchy>
    <cacheHierarchy uniqueName="[Measures].[OTIF Target %]" caption="OTIF Target %" measure="1" displayFolder="" measureGroup="_Measures" count="0" oneField="1">
      <fieldsUsage count="1">
        <fieldUsage x="2"/>
      </fieldsUsage>
    </cacheHierarchy>
    <cacheHierarchy uniqueName="[Measures].[OT Gap%]" caption="OT Gap%" measure="1" displayFolder="" measureGroup="_Measures" count="0" oneField="1">
      <fieldsUsage count="1">
        <fieldUsage x="6"/>
      </fieldsUsage>
    </cacheHierarchy>
    <cacheHierarchy uniqueName="[Measures].[IF Gap %]" caption="IF Gap %" measure="1" displayFolder="" measureGroup="_Measures" count="0" oneField="1">
      <fieldsUsage count="1">
        <fieldUsage x="9"/>
      </fieldsUsage>
    </cacheHierarchy>
    <cacheHierarchy uniqueName="[Measures].[OTIF Gap %]" caption="OTIF Gap %" measure="1" displayFolder="" measureGroup="_Measures" count="0" oneField="1">
      <fieldsUsage count="1">
        <fieldUsage x="3"/>
      </fieldsUsage>
    </cacheHierarchy>
    <cacheHierarchy uniqueName="[Measures].[LiFR %]" caption="LiFR %" measure="1" displayFolder="" measureGroup="_Measures" count="0"/>
    <cacheHierarchy uniqueName="[Measures].[VoFR %]" caption="VoFR %" measure="1" displayFolder="" measureGroup="_Measures" count="0"/>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39382754629" backgroundQuery="1" createdVersion="8" refreshedVersion="8" minRefreshableVersion="3" recordCount="0" supportSubquery="1" supportAdvancedDrill="1" xr:uid="{EF6E5BDB-161E-413C-ABB4-7453101E0F5F}">
  <cacheSource type="external" connectionId="7"/>
  <cacheFields count="6">
    <cacheField name="[Measures].[OTIF%]" caption="OTIF%" numFmtId="0" hierarchy="34" level="32767"/>
    <cacheField name="[Measures].[OT%]" caption="OT%" numFmtId="0" hierarchy="32" level="32767"/>
    <cacheField name="[Measures].[IF%]" caption="IF%" numFmtId="0" hierarchy="33" level="32767"/>
    <cacheField name="[dim_customers].[customer_name].[customer_name]" caption="customer_name" numFmtId="0" hierarchy="1" level="1">
      <sharedItems count="15">
        <s v="Acclaimed Stores"/>
        <s v="Atlas Stores"/>
        <s v="Chiptec Stores"/>
        <s v="Coolblue"/>
        <s v="Elite Mart"/>
        <s v="Expert Mart"/>
        <s v="Expression Stores"/>
        <s v="Info Stores"/>
        <s v="Logic Stores"/>
        <s v="Lotus Mart"/>
        <s v="Propel Mart"/>
        <s v="Rel Fresh"/>
        <s v="Sorefoz Mart"/>
        <s v="Vijay Stores"/>
        <s v="Viveks Stores"/>
      </sharedItems>
    </cacheField>
    <cacheField name="[Measures].[LiFR %]" caption="LiFR %" numFmtId="0" hierarchy="41" level="32767"/>
    <cacheField name="[Measures].[VoFR %]" caption="VoFR %" numFmtId="0" hierarchy="42"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3"/>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oneField="1">
      <fieldsUsage count="1">
        <fieldUsage x="1"/>
      </fieldsUsage>
    </cacheHierarchy>
    <cacheHierarchy uniqueName="[Measures].[IF%]" caption="IF%" measure="1" displayFolder="" measureGroup="_Measures" count="0" oneField="1">
      <fieldsUsage count="1">
        <fieldUsage x="2"/>
      </fieldsUsage>
    </cacheHierarchy>
    <cacheHierarchy uniqueName="[Measures].[OTIF%]" caption="OTIF%" measure="1" displayFolder="" measureGroup="_Measures" count="0" oneField="1">
      <fieldsUsage count="1">
        <fieldUsage x="0"/>
      </fieldsUsage>
    </cacheHierarchy>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4"/>
      </fieldsUsage>
    </cacheHierarchy>
    <cacheHierarchy uniqueName="[Measures].[VoFR %]" caption="VoFR %" measure="1" displayFolder="" measureGroup="_Measures" count="0" oneField="1">
      <fieldsUsage count="1">
        <fieldUsage x="5"/>
      </fieldsUsage>
    </cacheHierarchy>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55518287038" backgroundQuery="1" createdVersion="8" refreshedVersion="8" minRefreshableVersion="3" recordCount="0" supportSubquery="1" supportAdvancedDrill="1" xr:uid="{6B67F115-B04F-4363-9082-9AAB623504B3}">
  <cacheSource type="external" connectionId="7"/>
  <cacheFields count="3">
    <cacheField name="[dim_date].[mmm_yy].[mmm_yy]" caption="mmm_yy" numFmtId="0" hierarchy="4" level="1">
      <sharedItems count="6">
        <s v="Mar-22"/>
        <s v="Apr-22"/>
        <s v="May-22"/>
        <s v="Jun-22"/>
        <s v="Jul-22"/>
        <s v="Aug-22"/>
      </sharedItems>
    </cacheField>
    <cacheField name="[dim_products].[product_name].[product_name]" caption="product_name" numFmtId="0" hierarchy="7" level="1">
      <sharedItems count="2">
        <s v="AM Biscuits 750"/>
        <s v="AM Curd 250"/>
      </sharedItems>
    </cacheField>
    <cacheField name="[Measures].[VoFR %]" caption="VoFR %" numFmtId="0" hierarchy="42"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1"/>
      </fieldsUsage>
    </cacheHierarchy>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cacheHierarchy uniqueName="[Measures].[IF%]" caption="IF%" measure="1" displayFolder="" measureGroup="_Measures" count="0"/>
    <cacheHierarchy uniqueName="[Measures].[OTIF%]" caption="OTIF%" measure="1" displayFolder="" measureGroup="_Measures" count="0"/>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cacheHierarchy uniqueName="[Measures].[VoFR %]" caption="VoFR %" measure="1" displayFolder="" measureGroup="_Measures" count="0" oneField="1">
      <fieldsUsage count="1">
        <fieldUsage x="2"/>
      </fieldsUsage>
    </cacheHierarchy>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55762962962" backgroundQuery="1" createdVersion="8" refreshedVersion="8" minRefreshableVersion="3" recordCount="0" supportSubquery="1" supportAdvancedDrill="1" xr:uid="{12DCFB9D-9860-4E1F-9A25-5A5B6AE90B81}">
  <cacheSource type="external" connectionId="7"/>
  <cacheFields count="3">
    <cacheField name="[dim_date].[mmm_yy].[mmm_yy]" caption="mmm_yy" numFmtId="0" hierarchy="4" level="1">
      <sharedItems count="6">
        <s v="Mar-22"/>
        <s v="Apr-22"/>
        <s v="May-22"/>
        <s v="Jun-22"/>
        <s v="Jul-22"/>
        <s v="Aug-22"/>
      </sharedItems>
    </cacheField>
    <cacheField name="[dim_products].[product_name].[product_name]" caption="product_name" numFmtId="0" hierarchy="7" level="1">
      <sharedItems count="2">
        <s v="AM Biscuits 750"/>
        <s v="AM Milk 500"/>
      </sharedItems>
    </cacheField>
    <cacheField name="[Measures].[LiFR %]" caption="LiFR %" numFmtId="0" hierarchy="41"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2" memberValueDatatype="130" unbalanced="0">
      <fieldsUsage count="2">
        <fieldUsage x="-1"/>
        <fieldUsage x="0"/>
      </fieldsUsage>
    </cacheHierarchy>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1"/>
      </fieldsUsage>
    </cacheHierarchy>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cacheHierarchy uniqueName="[Measures].[IF%]" caption="IF%" measure="1" displayFolder="" measureGroup="_Measures" count="0"/>
    <cacheHierarchy uniqueName="[Measures].[OTIF%]" caption="OTIF%" measure="1" displayFolder="" measureGroup="_Measures" count="0"/>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2"/>
      </fieldsUsage>
    </cacheHierarchy>
    <cacheHierarchy uniqueName="[Measures].[VoFR %]" caption="VoFR %" measure="1" displayFolder="" measureGroup="_Measures" count="0"/>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569875" backgroundQuery="1" createdVersion="8" refreshedVersion="8" minRefreshableVersion="3" recordCount="0" supportSubquery="1" supportAdvancedDrill="1" xr:uid="{D359D4A6-9373-4C18-8F59-60BA1EB13F2C}">
  <cacheSource type="external" connectionId="7"/>
  <cacheFields count="4">
    <cacheField name="[Measures].[LiFR %]" caption="LiFR %" numFmtId="0" hierarchy="41" level="32767"/>
    <cacheField name="[Measures].[VoFR %]" caption="VoFR %" numFmtId="0" hierarchy="42" level="32767"/>
    <cacheField name="[dim_products].[product_name].[product_name]" caption="product_name" numFmtId="0" hierarchy="7" level="1">
      <sharedItems count="18">
        <s v="AM Biscuits 250"/>
        <s v="AM Biscuits 500"/>
        <s v="AM Biscuits 750"/>
        <s v="AM Butter 100"/>
        <s v="AM Butter 250"/>
        <s v="AM Butter 500"/>
        <s v="AM Curd 100"/>
        <s v="AM Curd 250"/>
        <s v="AM Curd 50"/>
        <s v="AM Ghee 100"/>
        <s v="AM Ghee 150"/>
        <s v="AM Ghee 250"/>
        <s v="AM Milk 100"/>
        <s v="AM Milk 250"/>
        <s v="AM Milk 500"/>
        <s v="AM Tea 100"/>
        <s v="AM Tea 250"/>
        <s v="AM Tea 500"/>
      </sharedItems>
    </cacheField>
    <cacheField name="[dim_products].[category].[category]" caption="category" numFmtId="0" hierarchy="9" level="1">
      <sharedItems containsSemiMixedTypes="0" containsNonDate="0" containsString="0"/>
    </cacheField>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2" memberValueDatatype="130" unbalanced="0">
      <fieldsUsage count="2">
        <fieldUsage x="-1"/>
        <fieldUsage x="2"/>
      </fieldsUsage>
    </cacheHierarchy>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3"/>
      </fieldsUsage>
    </cacheHierarchy>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cacheHierarchy uniqueName="[Measures].[IF%]" caption="IF%" measure="1" displayFolder="" measureGroup="_Measures" count="0"/>
    <cacheHierarchy uniqueName="[Measures].[OTIF%]" caption="OTIF%" measure="1" displayFolder="" measureGroup="_Measures" count="0"/>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0"/>
      </fieldsUsage>
    </cacheHierarchy>
    <cacheHierarchy uniqueName="[Measures].[VoFR %]" caption="VoFR %" measure="1" displayFolder="" measureGroup="_Measures" count="0" oneField="1">
      <fieldsUsage count="1">
        <fieldUsage x="1"/>
      </fieldsUsage>
    </cacheHierarchy>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9.120803703707" backgroundQuery="1" createdVersion="8" refreshedVersion="8" minRefreshableVersion="3" recordCount="0" supportSubquery="1" supportAdvancedDrill="1" xr:uid="{92A7FAC6-A59B-4E03-938D-65CBA52EB44A}">
  <cacheSource type="external" connectionId="7"/>
  <cacheFields count="6">
    <cacheField name="[Measures].[OTIF%]" caption="OTIF%" numFmtId="0" hierarchy="34" level="32767"/>
    <cacheField name="[Measures].[OT%]" caption="OT%" numFmtId="0" hierarchy="32" level="32767"/>
    <cacheField name="[Measures].[IF%]" caption="IF%" numFmtId="0" hierarchy="33" level="32767"/>
    <cacheField name="[dim_customers].[customer_name].[customer_name]" caption="customer_name" numFmtId="0" hierarchy="1" level="1">
      <sharedItems count="15">
        <s v="Acclaimed Stores"/>
        <s v="Atlas Stores"/>
        <s v="Chiptec Stores"/>
        <s v="Coolblue"/>
        <s v="Elite Mart"/>
        <s v="Expert Mart"/>
        <s v="Expression Stores"/>
        <s v="Info Stores"/>
        <s v="Logic Stores"/>
        <s v="Lotus Mart"/>
        <s v="Propel Mart"/>
        <s v="Rel Fresh"/>
        <s v="Sorefoz Mart"/>
        <s v="Vijay Stores"/>
        <s v="Viveks Stores"/>
      </sharedItems>
    </cacheField>
    <cacheField name="[Measures].[LiFR %]" caption="LiFR %" numFmtId="0" hierarchy="41" level="32767"/>
    <cacheField name="[Measures].[VoFR %]" caption="VoFR %" numFmtId="0" hierarchy="42"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2" memberValueDatatype="130" unbalanced="0">
      <fieldsUsage count="2">
        <fieldUsage x="-1"/>
        <fieldUsage x="3"/>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oneField="1">
      <fieldsUsage count="1">
        <fieldUsage x="1"/>
      </fieldsUsage>
    </cacheHierarchy>
    <cacheHierarchy uniqueName="[Measures].[IF%]" caption="IF%" measure="1" displayFolder="" measureGroup="_Measures" count="0" oneField="1">
      <fieldsUsage count="1">
        <fieldUsage x="2"/>
      </fieldsUsage>
    </cacheHierarchy>
    <cacheHierarchy uniqueName="[Measures].[OTIF%]" caption="OTIF%" measure="1" displayFolder="" measureGroup="_Measures" count="0" oneField="1">
      <fieldsUsage count="1">
        <fieldUsage x="0"/>
      </fieldsUsage>
    </cacheHierarchy>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oneField="1">
      <fieldsUsage count="1">
        <fieldUsage x="4"/>
      </fieldsUsage>
    </cacheHierarchy>
    <cacheHierarchy uniqueName="[Measures].[VoFR %]" caption="VoFR %" measure="1" displayFolder="" measureGroup="_Measures" count="0" oneField="1">
      <fieldsUsage count="1">
        <fieldUsage x="5"/>
      </fieldsUsage>
    </cacheHierarchy>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9.708856944446" backgroundQuery="1" createdVersion="8" refreshedVersion="8" minRefreshableVersion="3" recordCount="0" supportSubquery="1" supportAdvancedDrill="1" xr:uid="{A61B6669-AB18-4A4C-9FC9-B8CBF75D2BC9}">
  <cacheSource type="external" connectionId="7"/>
  <cacheFields count="4">
    <cacheField name="[dim_customers].[city].[city]" caption="city" numFmtId="0" hierarchy="2" level="1">
      <sharedItems count="3">
        <s v="Ahmedabad"/>
        <s v="Surat"/>
        <s v="Vadodara"/>
      </sharedItems>
    </cacheField>
    <cacheField name="[Measures].[OTIF%]" caption="OTIF%" numFmtId="0" hierarchy="34" level="32767"/>
    <cacheField name="[Measures].[OT%]" caption="OT%" numFmtId="0" hierarchy="32" level="32767"/>
    <cacheField name="[Measures].[IF%]" caption="IF%" numFmtId="0" hierarchy="33" level="32767"/>
  </cacheFields>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oneField="1">
      <fieldsUsage count="1">
        <fieldUsage x="2"/>
      </fieldsUsage>
    </cacheHierarchy>
    <cacheHierarchy uniqueName="[Measures].[IF%]" caption="IF%" measure="1" displayFolder="" measureGroup="_Measures" count="0" oneField="1">
      <fieldsUsage count="1">
        <fieldUsage x="3"/>
      </fieldsUsage>
    </cacheHierarchy>
    <cacheHierarchy uniqueName="[Measures].[OTIF%]" caption="OTIF%" measure="1" displayFolder="" measureGroup="_Measures" count="0" oneField="1">
      <fieldsUsage count="1">
        <fieldUsage x="1"/>
      </fieldsUsage>
    </cacheHierarchy>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cacheHierarchy uniqueName="[Measures].[VoFR %]" caption="VoFR %" measure="1" displayFolder="" measureGroup="_Measures" count="0"/>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dimensions count="7">
    <dimension name="dim_customers" uniqueName="[dim_customers]" caption="dim_customers"/>
    <dimension name="dim_date" uniqueName="[dim_date]" caption="dim_date"/>
    <dimension name="dim_products" uniqueName="[dim_products]" caption="dim_products"/>
    <dimension name="dim_targets_orders" uniqueName="[dim_targets_orders]" caption="dim_targets_orders"/>
    <dimension name="fact_order_lines" uniqueName="[fact_order_lines]" caption="fact_order_lines"/>
    <dimension name="fact_orders_aggregate" uniqueName="[fact_orders_aggregate]" caption="fact_orders_aggregate"/>
    <dimension measure="1" name="Measures" uniqueName="[Measures]" caption="Measures"/>
  </dimensions>
  <measureGroups count="7">
    <measureGroup name="_Measures" caption="_Measures"/>
    <measureGroup name="dim_customers" caption="dim_customers"/>
    <measureGroup name="dim_date" caption="dim_date"/>
    <measureGroup name="dim_products" caption="dim_products"/>
    <measureGroup name="dim_targets_orders" caption="dim_targets_orders"/>
    <measureGroup name="fact_order_lines" caption="fact_order_lines"/>
    <measureGroup name="fact_orders_aggregate" caption="fact_orders_aggregate"/>
  </measureGroups>
  <maps count="12">
    <map measureGroup="1" dimension="0"/>
    <map measureGroup="2" dimension="1"/>
    <map measureGroup="3" dimension="2"/>
    <map measureGroup="4" dimension="3"/>
    <map measureGroup="5" dimension="0"/>
    <map measureGroup="5" dimension="1"/>
    <map measureGroup="5" dimension="2"/>
    <map measureGroup="5" dimension="4"/>
    <map measureGroup="6" dimension="0"/>
    <map measureGroup="6" dimension="1"/>
    <map measureGroup="6" dimension="3"/>
    <map measureGroup="6"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dhya Rasu" refreshedDate="46108.507859375" backgroundQuery="1" createdVersion="3" refreshedVersion="8" minRefreshableVersion="3" recordCount="0" supportSubquery="1" supportAdvancedDrill="1" xr:uid="{3DC7A8BD-8823-4D8D-B3BB-12E3B40FF5D1}">
  <cacheSource type="external" connectionId="7">
    <extLst>
      <ext xmlns:x14="http://schemas.microsoft.com/office/spreadsheetml/2009/9/main" uri="{F057638F-6D5F-4e77-A914-E7F072B9BCA8}">
        <x14:sourceConnection name="ThisWorkbookDataModel"/>
      </ext>
    </extLst>
  </cacheSource>
  <cacheFields count="0"/>
  <cacheHierarchies count="53">
    <cacheHierarchy uniqueName="[dim_customers].[customer_id]" caption="customer_id" attribute="1" defaultMemberUniqueName="[dim_customers].[customer_id].[All]" allUniqueName="[dim_customers].[customer_id].[All]" dimensionUniqueName="[dim_customers]" displayFolder="" count="0" memberValueDatatype="130" unbalanced="0"/>
    <cacheHierarchy uniqueName="[dim_customers].[customer_name]" caption="customer_name" attribute="1" defaultMemberUniqueName="[dim_customers].[customer_name].[All]" allUniqueName="[dim_customers].[customer_name].[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mmm_yy]" caption="mmm_yy" attribute="1" defaultMemberUniqueName="[dim_date].[mmm_yy].[All]" allUniqueName="[dim_date].[mmm_yy].[All]" dimensionUniqueName="[dim_date]" displayFolder="" count="0" memberValueDatatype="130" unbalanced="0"/>
    <cacheHierarchy uniqueName="[dim_date].[week_no]" caption="week_no" attribute="1" defaultMemberUniqueName="[dim_date].[week_no].[All]" allUniqueName="[dim_date].[week_no].[All]" dimensionUniqueName="[dim_date]" displayFolder="" count="0" memberValueDatatype="130" unbalanced="0"/>
    <cacheHierarchy uniqueName="[dim_date].[month_sort]" caption="month_sort" attribute="1" defaultMemberUniqueName="[dim_date].[month_sort].[All]" allUniqueName="[dim_date].[month_sort].[All]" dimensionUniqueName="[dim_date]" displayFolder="" count="0" memberValueDatatype="130" unbalanced="0"/>
    <cacheHierarchy uniqueName="[dim_products].[product_name]" caption="product_name" attribute="1" defaultMemberUniqueName="[dim_products].[product_name].[All]" allUniqueName="[dim_products].[product_name].[All]" dimensionUniqueName="[dim_products]" displayFolder="" count="0" memberValueDatatype="130" unbalanced="0"/>
    <cacheHierarchy uniqueName="[dim_products].[product_id]" caption="product_id" attribute="1" defaultMemberUniqueName="[dim_products].[product_id].[All]" allUniqueName="[dim_products].[product_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targets_orders].[customer_id]" caption="customer_id" attribute="1" defaultMemberUniqueName="[dim_targets_orders].[customer_id].[All]" allUniqueName="[dim_targets_orders].[customer_id].[All]" dimensionUniqueName="[dim_targets_orders]" displayFolder="" count="0" memberValueDatatype="130" unbalanced="0"/>
    <cacheHierarchy uniqueName="[dim_targets_orders].[ontime_target%]" caption="ontime_target%" attribute="1" defaultMemberUniqueName="[dim_targets_orders].[ontime_target%].[All]" allUniqueName="[dim_targets_orders].[ontime_target%].[All]" dimensionUniqueName="[dim_targets_orders]" displayFolder="" count="0" memberValueDatatype="20" unbalanced="0"/>
    <cacheHierarchy uniqueName="[dim_targets_orders].[infull_target%]" caption="infull_target%" attribute="1" defaultMemberUniqueName="[dim_targets_orders].[infull_target%].[All]" allUniqueName="[dim_targets_orders].[infull_target%].[All]" dimensionUniqueName="[dim_targets_orders]" displayFolder="" count="0" memberValueDatatype="20" unbalanced="0"/>
    <cacheHierarchy uniqueName="[dim_targets_orders].[otif_target%]" caption="otif_target%" attribute="1" defaultMemberUniqueName="[dim_targets_orders].[otif_target%].[All]" allUniqueName="[dim_targets_orders].[otif_target%].[All]" dimensionUniqueName="[dim_targets_orders]" displayFolder="" count="0" memberValueDatatype="20" unbalanced="0"/>
    <cacheHierarchy uniqueName="[fact_order_lines].[order_id]" caption="order_id" attribute="1" defaultMemberUniqueName="[fact_order_lines].[order_id].[All]" allUniqueName="[fact_order_lines].[order_id].[All]" dimensionUniqueName="[fact_order_lines]" displayFolder="" count="0" memberValueDatatype="130" unbalanced="0"/>
    <cacheHierarchy uniqueName="[fact_order_lines].[order_placement_date]" caption="order_placement_date" attribute="1" time="1" defaultMemberUniqueName="[fact_order_lines].[order_placement_date].[All]" allUniqueName="[fact_order_lines].[order_placement_date].[All]" dimensionUniqueName="[fact_order_lines]" displayFolder="" count="0" memberValueDatatype="7" unbalanced="0"/>
    <cacheHierarchy uniqueName="[fact_order_lines].[customer_id]" caption="customer_id" attribute="1" defaultMemberUniqueName="[fact_order_lines].[customer_id].[All]" allUniqueName="[fact_order_lines].[customer_id].[All]" dimensionUniqueName="[fact_order_lines]" displayFolder="" count="0" memberValueDatatype="130" unbalanced="0"/>
    <cacheHierarchy uniqueName="[fact_order_lines].[product_id]" caption="product_id" attribute="1" defaultMemberUniqueName="[fact_order_lines].[product_id].[All]" allUniqueName="[fact_order_lines].[product_id].[All]" dimensionUniqueName="[fact_order_lines]" displayFolder="" count="0" memberValueDatatype="130" unbalanced="0"/>
    <cacheHierarchy uniqueName="[fact_order_lines].[order_qty]" caption="order_qty" attribute="1" defaultMemberUniqueName="[fact_order_lines].[order_qty].[All]" allUniqueName="[fact_order_lines].[order_qty].[All]" dimensionUniqueName="[fact_order_lines]" displayFolder="" count="0" memberValueDatatype="20" unbalanced="0"/>
    <cacheHierarchy uniqueName="[fact_order_lines].[agreed_delivery_date]" caption="agreed_delivery_date" attribute="1" time="1" defaultMemberUniqueName="[fact_order_lines].[agreed_delivery_date].[All]" allUniqueName="[fact_order_lines].[agreed_delivery_date].[All]" dimensionUniqueName="[fact_order_lines]" displayFolder="" count="0" memberValueDatatype="7" unbalanced="0"/>
    <cacheHierarchy uniqueName="[fact_order_lines].[actual_delivery_date]" caption="actual_delivery_date" attribute="1" time="1" defaultMemberUniqueName="[fact_order_lines].[actual_delivery_date].[All]" allUniqueName="[fact_order_lines].[actual_delivery_date].[All]" dimensionUniqueName="[fact_order_lines]" displayFolder="" count="0" memberValueDatatype="7" unbalanced="0"/>
    <cacheHierarchy uniqueName="[fact_order_lines].[delivery_qty]" caption="delivery_qty" attribute="1" defaultMemberUniqueName="[fact_order_lines].[delivery_qty].[All]" allUniqueName="[fact_order_lines].[delivery_qty].[All]" dimensionUniqueName="[fact_order_lines]" displayFolder="" count="0" memberValueDatatype="20" unbalanced="0"/>
    <cacheHierarchy uniqueName="[fact_order_lines].[In Full]" caption="In Full" attribute="1" defaultMemberUniqueName="[fact_order_lines].[In Full].[All]" allUniqueName="[fact_order_lines].[In Full].[All]" dimensionUniqueName="[fact_order_lines]" displayFolder="" count="0" memberValueDatatype="20" unbalanced="0"/>
    <cacheHierarchy uniqueName="[fact_order_lines].[On Time]" caption="On Time" attribute="1" defaultMemberUniqueName="[fact_order_lines].[On Time].[All]" allUniqueName="[fact_order_lines].[On Time].[All]" dimensionUniqueName="[fact_order_lines]" displayFolder="" count="0" memberValueDatatype="20" unbalanced="0"/>
    <cacheHierarchy uniqueName="[fact_order_lines].[On Time In Full]" caption="On Time In Full" attribute="1" defaultMemberUniqueName="[fact_order_lines].[On Time In Full].[All]" allUniqueName="[fact_order_lines].[On Time In Full].[All]" dimensionUniqueName="[fact_order_lines]" displayFolder="" count="0" memberValueDatatype="20" unbalanced="0"/>
    <cacheHierarchy uniqueName="[fact_orders_aggregate].[order_id]" caption="order_id" attribute="1" defaultMemberUniqueName="[fact_orders_aggregate].[order_id].[All]" allUniqueName="[fact_orders_aggregate].[order_id].[All]" dimensionUniqueName="[fact_orders_aggregate]" displayFolder="" count="0" memberValueDatatype="130" unbalanced="0"/>
    <cacheHierarchy uniqueName="[fact_orders_aggregate].[customer_id]" caption="customer_id" attribute="1" defaultMemberUniqueName="[fact_orders_aggregate].[customer_id].[All]" allUniqueName="[fact_orders_aggregate].[customer_id].[All]" dimensionUniqueName="[fact_orders_aggregate]" displayFolder="" count="0" memberValueDatatype="130" unbalanced="0"/>
    <cacheHierarchy uniqueName="[fact_orders_aggregate].[order_placement_date]" caption="order_placement_date" attribute="1" time="1" defaultMemberUniqueName="[fact_orders_aggregate].[order_placement_date].[All]" allUniqueName="[fact_orders_aggregate].[order_placement_date].[All]" dimensionUniqueName="[fact_orders_aggregate]" displayFolder="" count="0" memberValueDatatype="7" unbalanced="0"/>
    <cacheHierarchy uniqueName="[fact_orders_aggregate].[on_time]" caption="on_time" attribute="1" defaultMemberUniqueName="[fact_orders_aggregate].[on_time].[All]" allUniqueName="[fact_orders_aggregate].[on_time].[All]" dimensionUniqueName="[fact_orders_aggregate]" displayFolder="" count="0" memberValueDatatype="20" unbalanced="0"/>
    <cacheHierarchy uniqueName="[fact_orders_aggregate].[in_full]" caption="in_full" attribute="1" defaultMemberUniqueName="[fact_orders_aggregate].[in_full].[All]" allUniqueName="[fact_orders_aggregate].[in_full].[All]" dimensionUniqueName="[fact_orders_aggregate]" displayFolder="" count="0" memberValueDatatype="20" unbalanced="0"/>
    <cacheHierarchy uniqueName="[fact_orders_aggregate].[otif]" caption="otif" attribute="1" defaultMemberUniqueName="[fact_orders_aggregate].[otif].[All]" allUniqueName="[fact_orders_aggregate].[otif].[All]" dimensionUniqueName="[fact_orders_aggregate]" displayFolder="" count="0" memberValueDatatype="20" unbalanced="0"/>
    <cacheHierarchy uniqueName="[_Measures].[Measures]" caption="Measures" attribute="1" defaultMemberUniqueName="[_Measures].[Measures].[All]" allUniqueName="[_Measures].[Measures].[All]" dimensionUniqueName="[_Measures]" displayFolder="" count="0" memberValueDatatype="130" unbalanced="0" hidden="1"/>
    <cacheHierarchy uniqueName="[Measures].[OT%]" caption="OT%" measure="1" displayFolder="" measureGroup="_Measures" count="0"/>
    <cacheHierarchy uniqueName="[Measures].[IF%]" caption="IF%" measure="1" displayFolder="" measureGroup="_Measures" count="0"/>
    <cacheHierarchy uniqueName="[Measures].[OTIF%]" caption="OTIF%" measure="1" displayFolder="" measureGroup="_Measures" count="0"/>
    <cacheHierarchy uniqueName="[Measures].[OT Target%]" caption="OT Target%" measure="1" displayFolder="" measureGroup="_Measures" count="0"/>
    <cacheHierarchy uniqueName="[Measures].[IF Target %]" caption="IF Target %" measure="1" displayFolder="" measureGroup="_Measures" count="0"/>
    <cacheHierarchy uniqueName="[Measures].[OTIF Target %]" caption="OTIF Target %" measure="1" displayFolder="" measureGroup="_Measures" count="0"/>
    <cacheHierarchy uniqueName="[Measures].[OT Gap%]" caption="OT Gap%" measure="1" displayFolder="" measureGroup="_Measures" count="0"/>
    <cacheHierarchy uniqueName="[Measures].[IF Gap %]" caption="IF Gap %" measure="1" displayFolder="" measureGroup="_Measures" count="0"/>
    <cacheHierarchy uniqueName="[Measures].[OTIF Gap %]" caption="OTIF Gap %" measure="1" displayFolder="" measureGroup="_Measures" count="0"/>
    <cacheHierarchy uniqueName="[Measures].[LiFR %]" caption="LiFR %" measure="1" displayFolder="" measureGroup="_Measures" count="0"/>
    <cacheHierarchy uniqueName="[Measures].[VoFR %]" caption="VoFR %" measure="1" displayFolder="" measureGroup="_Measures" count="0"/>
    <cacheHierarchy uniqueName="[Measures].[Total Orders]" caption="Total Orders" measure="1" displayFolder="" measureGroup="_Measures" count="0"/>
    <cacheHierarchy uniqueName="[Measures].[Total Order Lines]" caption="Total Order Lines" measure="1" displayFolder="" measureGroup="_Measures" count="0"/>
    <cacheHierarchy uniqueName="[Measures].[__XL_Count dim_customers]" caption="__XL_Count dim_customers" measure="1" displayFolder="" measureGroup="dim_customers" count="0" hidden="1"/>
    <cacheHierarchy uniqueName="[Measures].[__XL_Count dim_products]" caption="__XL_Count dim_products" measure="1" displayFolder="" measureGroup="dim_products" count="0" hidden="1"/>
    <cacheHierarchy uniqueName="[Measures].[__XL_Count dim_date]" caption="__XL_Count dim_date" measure="1" displayFolder="" measureGroup="dim_date" count="0" hidden="1"/>
    <cacheHierarchy uniqueName="[Measures].[__XL_Count dim_targets_orders]" caption="__XL_Count dim_targets_orders" measure="1" displayFolder="" measureGroup="dim_targets_orders" count="0" hidden="1"/>
    <cacheHierarchy uniqueName="[Measures].[__XL_Count fact_order_lines]" caption="__XL_Count fact_order_lines" measure="1" displayFolder="" measureGroup="fact_order_lines" count="0" hidden="1"/>
    <cacheHierarchy uniqueName="[Measures].[__XL_Count fact_orders_aggregate]" caption="__XL_Count fact_orders_aggregate" measure="1" displayFolder="" measureGroup="fact_orders_aggregate" count="0" hidden="1"/>
    <cacheHierarchy uniqueName="[Measures].[__XL_Count Table1]" caption="__XL_Count Table1" measure="1" displayFolder="" measureGroup="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19330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28AC11-3ABD-4CD0-9423-5EAB14DE8E29}" name="PivotTable59" cacheId="7" applyNumberFormats="0" applyBorderFormats="0" applyFontFormats="0" applyPatternFormats="0" applyAlignmentFormats="0" applyWidthHeightFormats="1" dataCaption="Values" tag="c7da2b5e-e0c9-4acb-8a61-e15a276ed2a4" updatedVersion="8" minRefreshableVersion="3" useAutoFormatting="1" subtotalHiddenItems="1" rowGrandTotals="0" colGrandTotals="0" itemPrintTitles="1" createdVersion="8" indent="0" compact="0" compactData="0" multipleFieldFilters="0" chartFormat="1" rowHeaderCaption="customer_name">
  <location ref="A156:F171"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dataField="1" compact="0" outline="0" subtotalTop="0" showAll="0" defaultSubtotal="0"/>
  </pivotFields>
  <rowFields count="1">
    <field x="3"/>
  </rowFields>
  <rowItems count="15">
    <i>
      <x/>
    </i>
    <i>
      <x v="1"/>
    </i>
    <i>
      <x v="2"/>
    </i>
    <i>
      <x v="3"/>
    </i>
    <i>
      <x v="4"/>
    </i>
    <i>
      <x v="5"/>
    </i>
    <i>
      <x v="6"/>
    </i>
    <i>
      <x v="7"/>
    </i>
    <i>
      <x v="8"/>
    </i>
    <i>
      <x v="9"/>
    </i>
    <i>
      <x v="10"/>
    </i>
    <i>
      <x v="11"/>
    </i>
    <i>
      <x v="12"/>
    </i>
    <i>
      <x v="13"/>
    </i>
    <i>
      <x v="14"/>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4" subtotal="count" baseField="0" baseItem="0"/>
    <dataField fld="5"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CBD2E5-20E8-4FE7-8DFB-0AF05D9982F3}" name="PivotTable60" cacheId="9" applyNumberFormats="0" applyBorderFormats="0" applyFontFormats="0" applyPatternFormats="0" applyAlignmentFormats="0" applyWidthHeightFormats="1" dataCaption="Values" tag="a5d6171a-bc75-48e5-ac21-6060b9edb43d" updatedVersion="8" minRefreshableVersion="3" useAutoFormatting="1" rowGrandTotals="0" colGrandTotals="0" itemPrintTitles="1" createdVersion="8" indent="0" compact="0" compactData="0" multipleFieldFilters="0">
  <location ref="J114:P117" firstHeaderRow="1" firstDataRow="2" firstDataCol="1"/>
  <pivotFields count="3">
    <pivotField axis="axisCol" compact="0" allDrilled="1" outline="0" subtotalTop="0" showAll="0" defaultSubtotal="0" defaultAttributeDrillState="1">
      <items count="6">
        <item x="0"/>
        <item x="1"/>
        <item x="2"/>
        <item x="3"/>
        <item x="4"/>
        <item x="5"/>
      </items>
    </pivotField>
    <pivotField axis="axisRow" compact="0" allDrilled="1" outline="0" subtotalTop="0" showAll="0" measureFilter="1" dataSourceSort="1" defaultSubtotal="0" defaultAttributeDrillState="1">
      <items count="2">
        <item x="0"/>
        <item x="1"/>
      </items>
    </pivotField>
    <pivotField dataField="1" compact="0" outline="0" subtotalTop="0" showAll="0" defaultSubtotal="0"/>
  </pivotFields>
  <rowFields count="1">
    <field x="1"/>
  </rowFields>
  <rowItems count="2">
    <i>
      <x/>
    </i>
    <i>
      <x v="1"/>
    </i>
  </rowItems>
  <colFields count="1">
    <field x="0"/>
  </colFields>
  <colItems count="6">
    <i>
      <x/>
    </i>
    <i>
      <x v="1"/>
    </i>
    <i>
      <x v="2"/>
    </i>
    <i>
      <x v="3"/>
    </i>
    <i>
      <x v="4"/>
    </i>
    <i>
      <x v="5"/>
    </i>
  </colItems>
  <dataFields count="1">
    <dataField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percent" id="1" iMeasureHier="41">
      <autoFilter ref="A1">
        <filterColumn colId="0">
          <top10 percent="1" val="10" filterVal="10"/>
        </filterColumn>
      </autoFilter>
    </filter>
  </filters>
  <rowHierarchiesUsage count="1">
    <rowHierarchyUsage hierarchyUsage="7"/>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6EA9CC-3EFE-44AB-860D-C38699D07B41}" name="PivotTable55" cacheId="12" applyNumberFormats="0" applyBorderFormats="0" applyFontFormats="0" applyPatternFormats="0" applyAlignmentFormats="0" applyWidthHeightFormats="1" dataCaption="Values" tag="fa707294-2d5e-4dc8-a913-9e37921fba40" updatedVersion="8" minRefreshableVersion="3" useAutoFormatting="1" subtotalHiddenItems="1" rowGrandTotals="0" colGrandTotals="0" itemPrintTitles="1" createdVersion="8" indent="0" compact="0" compactData="0" multipleFieldFilters="0" chartFormat="9">
  <location ref="M8:P11" firstHeaderRow="0" firstDataRow="1"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3">
    <i>
      <x/>
    </i>
    <i>
      <x v="1"/>
    </i>
    <i>
      <x v="2"/>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formats count="5">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outline="0" fieldPosition="0">
        <references count="1">
          <reference field="0" count="0"/>
        </references>
      </pivotArea>
    </format>
    <format dxfId="0">
      <pivotArea dataOnly="0" labelOnly="1" outline="0" fieldPosition="0">
        <references count="1">
          <reference field="4294967294" count="3">
            <x v="0"/>
            <x v="1"/>
            <x v="2"/>
          </reference>
        </references>
      </pivotArea>
    </format>
  </formats>
  <conditionalFormats count="9">
    <conditionalFormat priority="15">
      <pivotAreas count="1">
        <pivotArea type="data" outline="0" collapsedLevelsAreSubtotals="1" fieldPosition="0">
          <references count="2">
            <reference field="4294967294" count="1" selected="0">
              <x v="2"/>
            </reference>
            <reference field="0" count="1" selected="0">
              <x v="2"/>
            </reference>
          </references>
        </pivotArea>
      </pivotAreas>
    </conditionalFormat>
    <conditionalFormat priority="16">
      <pivotAreas count="1">
        <pivotArea type="data" outline="0" collapsedLevelsAreSubtotals="1" fieldPosition="0">
          <references count="2">
            <reference field="4294967294" count="1" selected="0">
              <x v="2"/>
            </reference>
            <reference field="0" count="1" selected="0">
              <x v="1"/>
            </reference>
          </references>
        </pivotArea>
      </pivotAreas>
    </conditionalFormat>
    <conditionalFormat priority="17">
      <pivotAreas count="1">
        <pivotArea type="data" outline="0" collapsedLevelsAreSubtotals="1" fieldPosition="0">
          <references count="2">
            <reference field="4294967294" count="1" selected="0">
              <x v="2"/>
            </reference>
            <reference field="0" count="1" selected="0">
              <x v="0"/>
            </reference>
          </references>
        </pivotArea>
      </pivotAreas>
    </conditionalFormat>
    <conditionalFormat priority="18">
      <pivotAreas count="1">
        <pivotArea type="data" outline="0" collapsedLevelsAreSubtotals="1" fieldPosition="0">
          <references count="2">
            <reference field="4294967294" count="1" selected="0">
              <x v="1"/>
            </reference>
            <reference field="0" count="1" selected="0">
              <x v="2"/>
            </reference>
          </references>
        </pivotArea>
      </pivotAreas>
    </conditionalFormat>
    <conditionalFormat priority="19">
      <pivotAreas count="1">
        <pivotArea type="data" outline="0" collapsedLevelsAreSubtotals="1" fieldPosition="0">
          <references count="2">
            <reference field="4294967294" count="1" selected="0">
              <x v="1"/>
            </reference>
            <reference field="0" count="1" selected="0">
              <x v="1"/>
            </reference>
          </references>
        </pivotArea>
      </pivotAreas>
    </conditionalFormat>
    <conditionalFormat priority="20">
      <pivotAreas count="1">
        <pivotArea type="data" outline="0" collapsedLevelsAreSubtotals="1" fieldPosition="0">
          <references count="2">
            <reference field="4294967294" count="1" selected="0">
              <x v="1"/>
            </reference>
            <reference field="0" count="1" selected="0">
              <x v="0"/>
            </reference>
          </references>
        </pivotArea>
      </pivotAreas>
    </conditionalFormat>
    <conditionalFormat priority="21">
      <pivotAreas count="1">
        <pivotArea type="data" outline="0" collapsedLevelsAreSubtotals="1" fieldPosition="0">
          <references count="2">
            <reference field="4294967294" count="1" selected="0">
              <x v="0"/>
            </reference>
            <reference field="0" count="1" selected="0">
              <x v="2"/>
            </reference>
          </references>
        </pivotArea>
      </pivotAreas>
    </conditionalFormat>
    <conditionalFormat priority="22">
      <pivotAreas count="1">
        <pivotArea type="data" outline="0" collapsedLevelsAreSubtotals="1" fieldPosition="0">
          <references count="2">
            <reference field="4294967294" count="1" selected="0">
              <x v="0"/>
            </reference>
            <reference field="0" count="1" selected="0">
              <x v="1"/>
            </reference>
          </references>
        </pivotArea>
      </pivotAreas>
    </conditionalFormat>
    <conditionalFormat priority="23">
      <pivotAreas count="1">
        <pivotArea type="data" outline="0" collapsedLevelsAreSubtotals="1" fieldPosition="0">
          <references count="2">
            <reference field="4294967294" count="1" selected="0">
              <x v="0"/>
            </reference>
            <reference field="0" count="1" selected="0">
              <x v="0"/>
            </reference>
          </references>
        </pivotArea>
      </pivotAreas>
    </conditionalFormat>
  </conditionalFormats>
  <chartFormats count="9">
    <chartFormat chart="1"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4" series="1">
      <pivotArea type="data" outline="0" fieldPosition="0">
        <references count="1">
          <reference field="4294967294" count="1" selected="0">
            <x v="1"/>
          </reference>
        </references>
      </pivotArea>
    </chartFormat>
    <chartFormat chart="5" format="16" series="1">
      <pivotArea type="data" outline="0" fieldPosition="0">
        <references count="1">
          <reference field="4294967294" count="1" selected="0">
            <x v="2"/>
          </reference>
        </references>
      </pivotArea>
    </chartFormat>
  </chartFormats>
  <pivotHierarchies count="53">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B842E5-EF6D-4162-BB97-E72A0EE42CD8}" name="PivotTable13" cacheId="10" applyNumberFormats="0" applyBorderFormats="0" applyFontFormats="0" applyPatternFormats="0" applyAlignmentFormats="0" applyWidthHeightFormats="1" dataCaption="Values" tag="20b5a3b3-9967-4e0f-afdd-dcf229f8bb91" updatedVersion="8" minRefreshableVersion="3" useAutoFormatting="1" rowGrandTotals="0" colGrandTotals="0" itemPrintTitles="1" createdVersion="8" indent="0" compact="0" compactData="0" multipleFieldFilters="0" chartFormat="3" rowHeaderCaption="product_name">
  <location ref="A50:C68"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efaultSubtotal="0" defaultAttributeDrillState="1">
      <items count="18">
        <item x="2"/>
        <item x="14"/>
        <item x="0"/>
        <item x="1"/>
        <item x="3"/>
        <item x="4"/>
        <item x="5"/>
        <item x="6"/>
        <item x="7"/>
        <item x="8"/>
        <item x="9"/>
        <item x="10"/>
        <item x="11"/>
        <item x="12"/>
        <item x="13"/>
        <item x="15"/>
        <item x="16"/>
        <item x="17"/>
      </items>
    </pivotField>
    <pivotField compact="0" allDrilled="1" outline="0"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x v="17"/>
    </i>
  </rowItems>
  <colFields count="1">
    <field x="-2"/>
  </colFields>
  <colItems count="2">
    <i>
      <x/>
    </i>
    <i i="1">
      <x v="1"/>
    </i>
  </colItems>
  <dataFields count="2">
    <dataField fld="0" subtotal="count" baseField="0" baseItem="0"/>
    <dataField fld="1" subtotal="count" baseField="0" baseItem="0"/>
  </dataFields>
  <formats count="15">
    <format dxfId="19">
      <pivotArea field="2" type="button" dataOnly="0" labelOnly="1" outline="0" axis="axisRow" fieldPosition="0"/>
    </format>
    <format dxfId="18">
      <pivotArea dataOnly="0" labelOnly="1" outline="0" fieldPosition="0">
        <references count="1">
          <reference field="4294967294" count="2">
            <x v="0"/>
            <x v="1"/>
          </reference>
        </references>
      </pivotArea>
    </format>
    <format dxfId="17">
      <pivotArea field="2" type="button" dataOnly="0" labelOnly="1" outline="0" axis="axisRow" fieldPosition="0"/>
    </format>
    <format dxfId="16">
      <pivotArea dataOnly="0" labelOnly="1" outline="0" fieldPosition="0">
        <references count="1">
          <reference field="4294967294" count="2">
            <x v="0"/>
            <x v="1"/>
          </reference>
        </references>
      </pivotArea>
    </format>
    <format dxfId="15">
      <pivotArea dataOnly="0" labelOnly="1" outline="0" fieldPosition="0">
        <references count="1">
          <reference field="4294967294" count="1">
            <x v="1"/>
          </reference>
        </references>
      </pivotArea>
    </format>
    <format dxfId="14">
      <pivotArea dataOnly="0" labelOnly="1" outline="0" fieldPosition="0">
        <references count="1">
          <reference field="4294967294" count="1">
            <x v="1"/>
          </reference>
        </references>
      </pivotArea>
    </format>
    <format dxfId="13">
      <pivotArea type="all" dataOnly="0" outline="0" fieldPosition="0"/>
    </format>
    <format dxfId="12">
      <pivotArea outline="0" fieldPosition="0">
        <references count="1">
          <reference field="4294967294" count="1" selected="0">
            <x v="1"/>
          </reference>
        </references>
      </pivotArea>
    </format>
    <format dxfId="11">
      <pivotArea outline="0" fieldPosition="0">
        <references count="1">
          <reference field="4294967294" count="1" selected="0">
            <x v="0"/>
          </reference>
        </references>
      </pivotArea>
    </format>
    <format dxfId="10">
      <pivotArea outline="0" fieldPosition="0">
        <references count="1">
          <reference field="4294967294" count="1" selected="0">
            <x v="0"/>
          </reference>
        </references>
      </pivotArea>
    </format>
    <format dxfId="9">
      <pivotArea type="all" dataOnly="0" outline="0" fieldPosition="0"/>
    </format>
    <format dxfId="8">
      <pivotArea outline="0" collapsedLevelsAreSubtotals="1" fieldPosition="0"/>
    </format>
    <format dxfId="7">
      <pivotArea field="2" type="button" dataOnly="0" labelOnly="1" outline="0" axis="axisRow" fieldPosition="0"/>
    </format>
    <format dxfId="6">
      <pivotArea dataOnly="0" labelOnly="1" outline="0" fieldPosition="0">
        <references count="1">
          <reference field="2" count="0"/>
        </references>
      </pivotArea>
    </format>
    <format dxfId="5">
      <pivotArea dataOnly="0" labelOnly="1" outline="0" fieldPosition="0">
        <references count="1">
          <reference field="4294967294" count="2">
            <x v="0"/>
            <x v="1"/>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s].[category].&amp;[beverag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3234A9-0D87-451A-B6FC-69CFC79DE5E2}" name="PivotTable11" cacheId="11" applyNumberFormats="0" applyBorderFormats="0" applyFontFormats="0" applyPatternFormats="0" applyAlignmentFormats="0" applyWidthHeightFormats="1" dataCaption="Values" tag="dd9d7e76-3f32-4228-ae9d-9d5d09411a7c" updatedVersion="8" minRefreshableVersion="3" useAutoFormatting="1" subtotalHiddenItems="1" rowGrandTotals="0" colGrandTotals="0" itemPrintTitles="1" createdVersion="8" indent="0" compact="0" compactData="0" multipleFieldFilters="0" rowHeaderCaption="customer_name">
  <location ref="A17:F32" firstHeaderRow="0" firstDataRow="1" firstDataCol="1"/>
  <pivotFields count="6">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pivotField>
    <pivotField dataField="1" compact="0" outline="0" subtotalTop="0" showAll="0" defaultSubtotal="0"/>
    <pivotField dataField="1" compact="0" outline="0" subtotalTop="0" showAll="0" defaultSubtotal="0"/>
  </pivotFields>
  <rowFields count="1">
    <field x="3"/>
  </rowFields>
  <rowItems count="15">
    <i>
      <x/>
    </i>
    <i>
      <x v="1"/>
    </i>
    <i>
      <x v="2"/>
    </i>
    <i>
      <x v="3"/>
    </i>
    <i>
      <x v="4"/>
    </i>
    <i>
      <x v="5"/>
    </i>
    <i>
      <x v="6"/>
    </i>
    <i>
      <x v="7"/>
    </i>
    <i>
      <x v="8"/>
    </i>
    <i>
      <x v="9"/>
    </i>
    <i>
      <x v="10"/>
    </i>
    <i>
      <x v="11"/>
    </i>
    <i>
      <x v="12"/>
    </i>
    <i>
      <x v="13"/>
    </i>
    <i>
      <x v="14"/>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4" subtotal="count" baseField="0" baseItem="0"/>
    <dataField fld="5" subtotal="count" baseField="0" baseItem="0"/>
  </dataFields>
  <formats count="14">
    <format dxfId="33">
      <pivotArea type="all" dataOnly="0" outline="0" fieldPosition="0"/>
    </format>
    <format dxfId="32">
      <pivotArea field="3" type="button" dataOnly="0" labelOnly="1" outline="0" axis="axisRow" fieldPosition="0"/>
    </format>
    <format dxfId="31">
      <pivotArea dataOnly="0" labelOnly="1" outline="0" fieldPosition="0">
        <references count="1">
          <reference field="4294967294" count="4">
            <x v="0"/>
            <x v="1"/>
            <x v="2"/>
            <x v="3"/>
          </reference>
        </references>
      </pivotArea>
    </format>
    <format dxfId="30">
      <pivotArea outline="0" fieldPosition="0">
        <references count="1">
          <reference field="4294967294" count="1" selected="0">
            <x v="0"/>
          </reference>
        </references>
      </pivotArea>
    </format>
    <format dxfId="29">
      <pivotArea outline="0" fieldPosition="0">
        <references count="1">
          <reference field="4294967294" count="1" selected="0">
            <x v="0"/>
          </reference>
        </references>
      </pivotArea>
    </format>
    <format dxfId="28">
      <pivotArea dataOnly="0" labelOnly="1" outline="0" fieldPosition="0">
        <references count="1">
          <reference field="4294967294" count="4">
            <x v="0"/>
            <x v="1"/>
            <x v="2"/>
            <x v="3"/>
          </reference>
        </references>
      </pivotArea>
    </format>
    <format dxfId="27">
      <pivotArea field="3" type="button" dataOnly="0" labelOnly="1" outline="0" axis="axisRow" fieldPosition="0"/>
    </format>
    <format dxfId="26">
      <pivotArea dataOnly="0" labelOnly="1" outline="0" fieldPosition="0">
        <references count="1">
          <reference field="4294967294" count="4">
            <x v="0"/>
            <x v="1"/>
            <x v="2"/>
            <x v="3"/>
          </reference>
        </references>
      </pivotArea>
    </format>
    <format dxfId="25">
      <pivotArea field="3" type="button" dataOnly="0" labelOnly="1" outline="0" axis="axisRow" fieldPosition="0"/>
    </format>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outline="0" fieldPosition="0">
        <references count="1">
          <reference field="3" count="0"/>
        </references>
      </pivotArea>
    </format>
    <format dxfId="20">
      <pivotArea dataOnly="0" labelOnly="1" outline="0" fieldPosition="0">
        <references count="1">
          <reference field="4294967294" count="5">
            <x v="0"/>
            <x v="1"/>
            <x v="2"/>
            <x v="3"/>
            <x v="4"/>
          </reference>
        </references>
      </pivotArea>
    </format>
  </formats>
  <conditionalFormats count="3">
    <conditionalFormat priority="1">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6CD96E-641F-4857-8620-F8ABF411A800}" name="PivotTable20" cacheId="4" applyNumberFormats="0" applyBorderFormats="0" applyFontFormats="0" applyPatternFormats="0" applyAlignmentFormats="0" applyWidthHeightFormats="1" dataCaption="Values" tag="581ee9e5-354c-4f16-ae32-08ec13da9e73" updatedVersion="8" minRefreshableVersion="3" useAutoFormatting="1" subtotalHiddenItems="1" itemPrintTitles="1" createdVersion="8" indent="0" compact="0" compactData="0" multipleFieldFilters="0">
  <location ref="A108:H110" firstHeaderRow="1" firstDataRow="2" firstDataCol="1"/>
  <pivotFields count="2">
    <pivotField axis="axisCol" compact="0" allDrilled="1" outline="0" subtotalTop="0" showAll="0" defaultSubtotal="0" defaultAttributeDrillState="1">
      <items count="6">
        <item x="0"/>
        <item x="1"/>
        <item x="2"/>
        <item x="3"/>
        <item x="4"/>
        <item x="5"/>
      </items>
    </pivotField>
    <pivotField dataField="1" compact="0" outline="0" subtotalTop="0" showAll="0" defaultSubtotal="0"/>
  </pivotFields>
  <rowItems count="1">
    <i/>
  </rowItems>
  <colFields count="1">
    <field x="0"/>
  </colFields>
  <colItems count="7">
    <i>
      <x/>
    </i>
    <i>
      <x v="1"/>
    </i>
    <i>
      <x v="2"/>
    </i>
    <i>
      <x v="3"/>
    </i>
    <i>
      <x v="4"/>
    </i>
    <i>
      <x v="5"/>
    </i>
    <i t="grand">
      <x/>
    </i>
  </colItems>
  <dataFields count="1">
    <dataField fld="1"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C4EBCE-E978-4273-B95B-B32852CCD312}" name="Power Pivot" cacheId="2" applyNumberFormats="0" applyBorderFormats="0" applyFontFormats="0" applyPatternFormats="0" applyAlignmentFormats="0" applyWidthHeightFormats="1" dataCaption="Values" tag="96fa33ef-4728-4b7f-96e4-13b326933a7d" updatedVersion="8" minRefreshableVersion="3" itemPrintTitles="1" createdVersion="8" indent="0" compact="0" compactData="0" multipleFieldFilters="0">
  <location ref="A1:I2" firstHeaderRow="0" firstDataRow="1" firstDataCol="0"/>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4"/>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s>
  <formats count="1">
    <format dxfId="34">
      <pivotArea outline="0" collapsedLevelsAreSubtotals="1" fieldPosition="0">
        <references count="1">
          <reference field="4294967294" count="1" selected="0">
            <x v="0"/>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3">
          <x14:conditionalFormat priority="66" id="{F4B70712-8625-43F4-BD98-434905CDB766}">
            <x14:pivotAreas count="1">
              <pivotArea type="data" outline="0" collapsedLevelsAreSubtotals="1" fieldPosition="0">
                <references count="1">
                  <reference field="4294967294" count="1" selected="0">
                    <x v="2"/>
                  </reference>
                </references>
              </pivotArea>
            </x14:pivotAreas>
          </x14:conditionalFormat>
          <x14:conditionalFormat priority="67" id="{4AD2E333-D766-4E84-A7C0-53B3D85EFD08}">
            <x14:pivotAreas count="1">
              <pivotArea type="data" outline="0" collapsedLevelsAreSubtotals="1" fieldPosition="0">
                <references count="1">
                  <reference field="4294967294" count="1" selected="0">
                    <x v="1"/>
                  </reference>
                </references>
              </pivotArea>
            </x14:pivotAreas>
          </x14:conditionalFormat>
          <x14:conditionalFormat priority="68" id="{7EC4A0D7-E865-41C2-ACDE-33E6A6110275}">
            <x14:pivotAreas count="1">
              <pivotArea type="data" outline="0" collapsedLevelsAreSubtotals="1" fieldPosition="0">
                <references count="1">
                  <reference field="4294967294" count="1" selected="0">
                    <x v="0"/>
                  </reference>
                </references>
              </pivotArea>
            </x14:pivotAreas>
          </x14:conditionalFormat>
        </x14:conditionalFormats>
      </x14:pivotTableDefinition>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C50B53-1887-4594-AD29-9DD2A781F332}" name="PivotTable42" cacheId="1" applyNumberFormats="0" applyBorderFormats="0" applyFontFormats="0" applyPatternFormats="0" applyAlignmentFormats="0" applyWidthHeightFormats="1" dataCaption="Values" tag="ab02636e-e329-418f-8c66-7ad6e4152df0" updatedVersion="8" minRefreshableVersion="3" useAutoFormatting="1" subtotalHiddenItems="1" rowGrandTotals="0" colGrandTotals="0" itemPrintTitles="1" createdVersion="8" indent="0" compact="0" compactData="0" multipleFieldFilters="0" chartFormat="7" rowHeaderCaption="mmm_yy">
  <location ref="L38:O44" firstHeaderRow="0" firstDataRow="1" firstDataCol="1"/>
  <pivotFields count="4">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nonAutoSortDefault="1" defaultSubtotal="0" defaultAttributeDrillState="1">
      <items count="6">
        <item x="0"/>
        <item x="1"/>
        <item x="2"/>
        <item x="3"/>
        <item x="4"/>
        <item x="5"/>
      </items>
    </pivotField>
  </pivotFields>
  <rowFields count="1">
    <field x="3"/>
  </rowFields>
  <rowItems count="6">
    <i>
      <x/>
    </i>
    <i>
      <x v="1"/>
    </i>
    <i>
      <x v="2"/>
    </i>
    <i>
      <x v="3"/>
    </i>
    <i>
      <x v="4"/>
    </i>
    <i>
      <x v="5"/>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5">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outline="0" fieldPosition="0">
        <references count="1">
          <reference field="3" count="0"/>
        </references>
      </pivotArea>
    </format>
    <format dxfId="35">
      <pivotArea dataOnly="0" labelOnly="1" outline="0" fieldPosition="0">
        <references count="1">
          <reference field="4294967294" count="3">
            <x v="0"/>
            <x v="1"/>
            <x v="2"/>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40F4B6-B29D-42FE-A845-E3AE308A7054}" name="PivotTable19" cacheId="8" applyNumberFormats="0" applyBorderFormats="0" applyFontFormats="0" applyPatternFormats="0" applyAlignmentFormats="0" applyWidthHeightFormats="1" dataCaption="Values" tag="687d4c41-0402-4142-9ee1-b75c8e5720b4" updatedVersion="8" minRefreshableVersion="3" useAutoFormatting="1" rowGrandTotals="0" colGrandTotals="0" itemPrintTitles="1" createdVersion="8" indent="0" compact="0" compactData="0" multipleFieldFilters="0">
  <location ref="A114:G117" firstHeaderRow="1" firstDataRow="2" firstDataCol="1"/>
  <pivotFields count="3">
    <pivotField axis="axisCol" compact="0" allDrilled="1" outline="0" subtotalTop="0" showAll="0" defaultSubtotal="0" defaultAttributeDrillState="1">
      <items count="6">
        <item x="0"/>
        <item x="1"/>
        <item x="2"/>
        <item x="3"/>
        <item x="4"/>
        <item x="5"/>
      </items>
    </pivotField>
    <pivotField axis="axisRow" compact="0" allDrilled="1" outline="0" subtotalTop="0" showAll="0" measureFilter="1" dataSourceSort="1" defaultSubtotal="0" defaultAttributeDrillState="1">
      <items count="2">
        <item x="0"/>
        <item x="1"/>
      </items>
    </pivotField>
    <pivotField dataField="1" compact="0" outline="0" subtotalTop="0" showAll="0" defaultSubtotal="0"/>
  </pivotFields>
  <rowFields count="1">
    <field x="1"/>
  </rowFields>
  <rowItems count="2">
    <i>
      <x/>
    </i>
    <i>
      <x v="1"/>
    </i>
  </rowItems>
  <colFields count="1">
    <field x="0"/>
  </colFields>
  <colItems count="6">
    <i>
      <x/>
    </i>
    <i>
      <x v="1"/>
    </i>
    <i>
      <x v="2"/>
    </i>
    <i>
      <x v="3"/>
    </i>
    <i>
      <x v="4"/>
    </i>
    <i>
      <x v="5"/>
    </i>
  </colItems>
  <dataFields count="1">
    <dataField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percent" id="2" iMeasureHier="42">
      <autoFilter ref="A1">
        <filterColumn colId="0">
          <top10 percent="1" val="10" filterVal="10"/>
        </filterColumn>
      </autoFilter>
    </filter>
  </filters>
  <rowHierarchiesUsage count="1">
    <rowHierarchyUsage hierarchyUsage="7"/>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DD7D76-B574-4543-80C1-49C17F5A3050}" name="PivotTable16" cacheId="5" applyNumberFormats="0" applyBorderFormats="0" applyFontFormats="0" applyPatternFormats="0" applyAlignmentFormats="0" applyWidthHeightFormats="1" dataCaption="Values" tag="d85e713a-0572-4252-841f-e9b94b7ea50f" updatedVersion="8" minRefreshableVersion="3" useAutoFormatting="1" subtotalHiddenItems="1" rowGrandTotals="0" colGrandTotals="0" itemPrintTitles="1" createdVersion="8" indent="0" compact="0" compactData="0" multipleFieldFilters="0" rowHeaderCaption="week_no">
  <location ref="A74:I101" firstHeaderRow="0"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s>
  <rowFields count="1">
    <field x="8"/>
  </rowFields>
  <rowItems count="27">
    <i>
      <x/>
    </i>
    <i>
      <x v="1"/>
    </i>
    <i>
      <x v="2"/>
    </i>
    <i>
      <x v="3"/>
    </i>
    <i>
      <x v="4"/>
    </i>
    <i>
      <x v="5"/>
    </i>
    <i>
      <x v="6"/>
    </i>
    <i>
      <x v="7"/>
    </i>
    <i>
      <x v="8"/>
    </i>
    <i>
      <x v="9"/>
    </i>
    <i>
      <x v="10"/>
    </i>
    <i>
      <x v="11"/>
    </i>
    <i>
      <x v="12"/>
    </i>
    <i>
      <x v="13"/>
    </i>
    <i>
      <x v="14"/>
    </i>
    <i>
      <x v="15"/>
    </i>
    <i>
      <x v="16"/>
    </i>
    <i>
      <x v="17"/>
    </i>
    <i>
      <x v="18"/>
    </i>
    <i>
      <x v="19"/>
    </i>
    <i>
      <x v="20"/>
    </i>
    <i>
      <x v="21"/>
    </i>
    <i>
      <x v="22"/>
    </i>
    <i>
      <x v="23"/>
    </i>
    <i>
      <x v="24"/>
    </i>
    <i>
      <x v="25"/>
    </i>
    <i>
      <x v="26"/>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2AA61F-A999-4E1D-A963-97DB901082DC}" name="PivotTable23" cacheId="3" applyNumberFormats="0" applyBorderFormats="0" applyFontFormats="0" applyPatternFormats="0" applyAlignmentFormats="0" applyWidthHeightFormats="1" dataCaption="Values" tag="881dd358-aed1-4ea3-9f56-d6f4886fee92" updatedVersion="8" minRefreshableVersion="3" useAutoFormatting="1" itemPrintTitles="1" createdVersion="8" indent="0" outline="1" outlineData="1" multipleFieldFilters="0">
  <location ref="A141:D14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numFmtId="166"/>
    <dataField fld="1" subtotal="count" baseField="0" baseItem="0" numFmtId="166"/>
    <dataField fld="2" subtotal="count" baseField="0" baseItem="0"/>
    <dataField fld="3" subtotal="count" baseField="0" baseItem="0"/>
  </dataFields>
  <formats count="2">
    <format dxfId="41">
      <pivotArea outline="0" collapsedLevelsAreSubtotals="1" fieldPosition="0">
        <references count="1">
          <reference field="4294967294" count="1" selected="0">
            <x v="0"/>
          </reference>
        </references>
      </pivotArea>
    </format>
    <format dxfId="40">
      <pivotArea outline="0" collapsedLevelsAreSubtotals="1" fieldPosition="0">
        <references count="1">
          <reference field="4294967294" count="1" selected="0">
            <x v="1"/>
          </reference>
        </references>
      </pivotArea>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0D35CB-CB11-4CFA-88A3-7A2D6173C18F}" name="PivotTable10" cacheId="6" applyNumberFormats="0" applyBorderFormats="0" applyFontFormats="0" applyPatternFormats="0" applyAlignmentFormats="0" applyWidthHeightFormats="1" dataCaption="Values" tag="f46ebbbc-ab27-43f0-910e-5ecf7cef8746" updatedVersion="8" minRefreshableVersion="3" useAutoFormatting="1" rowGrandTotals="0" colGrandTotals="0" itemPrintTitles="1" createdVersion="8" indent="0" compact="0" compactData="0" multipleFieldFilters="0" chartFormat="2">
  <location ref="A8:J11" firstHeaderRow="0" firstDataRow="1" firstDataCol="1"/>
  <pivotFields count="10">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Fields count="1">
    <field x="0"/>
  </rowFields>
  <rowItems count="3">
    <i>
      <x/>
    </i>
    <i>
      <x v="1"/>
    </i>
    <i>
      <x v="2"/>
    </i>
  </rowItems>
  <colFields count="1">
    <field x="-2"/>
  </colFields>
  <colItems count="9">
    <i>
      <x/>
    </i>
    <i i="1">
      <x v="1"/>
    </i>
    <i i="2">
      <x v="2"/>
    </i>
    <i i="3">
      <x v="3"/>
    </i>
    <i i="4">
      <x v="4"/>
    </i>
    <i i="5">
      <x v="5"/>
    </i>
    <i i="6">
      <x v="6"/>
    </i>
    <i i="7">
      <x v="7"/>
    </i>
    <i i="8">
      <x v="8"/>
    </i>
  </colItems>
  <dataFields count="9">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9" subtotal="count" baseField="0" baseItem="0" numFmtId="165"/>
  </dataFields>
  <formats count="1">
    <format dxfId="42">
      <pivotArea outline="0" fieldPosition="0">
        <references count="1">
          <reference field="4294967294" count="1" selected="0">
            <x v="8"/>
          </reference>
        </references>
      </pivotArea>
    </format>
  </formats>
  <conditionalFormats count="11">
    <conditionalFormat priority="54">
      <pivotAreas count="1">
        <pivotArea type="data" outline="0" collapsedLevelsAreSubtotals="1" fieldPosition="0">
          <references count="1">
            <reference field="4294967294" count="1" selected="0">
              <x v="5"/>
            </reference>
          </references>
        </pivotArea>
      </pivotAreas>
    </conditionalFormat>
    <conditionalFormat priority="55">
      <pivotAreas count="1">
        <pivotArea type="data" outline="0" collapsedLevelsAreSubtotals="1" fieldPosition="0">
          <references count="1">
            <reference field="4294967294" count="1" selected="0">
              <x v="2"/>
            </reference>
          </references>
        </pivotArea>
      </pivotAreas>
    </conditionalFormat>
    <conditionalFormat scope="data" priority="56">
      <pivotAreas count="1">
        <pivotArea outline="0" fieldPosition="0">
          <references count="1">
            <reference field="4294967294" count="1" selected="0">
              <x v="6"/>
            </reference>
          </references>
        </pivotArea>
      </pivotAreas>
    </conditionalFormat>
    <conditionalFormat scope="data" priority="57">
      <pivotAreas count="1">
        <pivotArea outline="0" fieldPosition="0">
          <references count="1">
            <reference field="4294967294" count="1" selected="0">
              <x v="6"/>
            </reference>
          </references>
        </pivotArea>
      </pivotAreas>
    </conditionalFormat>
    <conditionalFormat scope="data" priority="58">
      <pivotAreas count="1">
        <pivotArea outline="0" fieldPosition="0">
          <references count="1">
            <reference field="4294967294" count="1" selected="0">
              <x v="6"/>
            </reference>
          </references>
        </pivotArea>
      </pivotAreas>
    </conditionalFormat>
    <conditionalFormat scope="data" priority="59">
      <pivotAreas count="1">
        <pivotArea outline="0" fieldPosition="0">
          <references count="1">
            <reference field="4294967294" count="1" selected="0">
              <x v="3"/>
            </reference>
          </references>
        </pivotArea>
      </pivotAreas>
    </conditionalFormat>
    <conditionalFormat scope="data" priority="60">
      <pivotAreas count="1">
        <pivotArea outline="0" fieldPosition="0">
          <references count="1">
            <reference field="4294967294" count="1" selected="0">
              <x v="3"/>
            </reference>
          </references>
        </pivotArea>
      </pivotAreas>
    </conditionalFormat>
    <conditionalFormat scope="data" priority="61">
      <pivotAreas count="1">
        <pivotArea outline="0" fieldPosition="0">
          <references count="1">
            <reference field="4294967294" count="1" selected="0">
              <x v="3"/>
            </reference>
          </references>
        </pivotArea>
      </pivotAreas>
    </conditionalFormat>
    <conditionalFormat scope="data" priority="63">
      <pivotAreas count="1">
        <pivotArea outline="0" fieldPosition="0">
          <references count="1">
            <reference field="4294967294" count="1" selected="0">
              <x v="0"/>
            </reference>
          </references>
        </pivotArea>
      </pivotAreas>
    </conditionalFormat>
    <conditionalFormat scope="data" priority="64">
      <pivotAreas count="1">
        <pivotArea outline="0" fieldPosition="0">
          <references count="1">
            <reference field="4294967294" count="1" selected="0">
              <x v="0"/>
            </reference>
          </references>
        </pivotArea>
      </pivotAreas>
    </conditionalFormat>
    <conditionalFormat priority="65">
      <pivotAreas count="1">
        <pivotArea type="data" outline="0" collapsedLevelsAreSubtotals="1" fieldPosition="0">
          <references count="2">
            <reference field="4294967294" count="1" selected="0">
              <x v="0"/>
            </reference>
            <reference field="0" count="1" selected="0">
              <x v="0"/>
            </reference>
          </references>
        </pivotArea>
      </pivotAreas>
    </conditionalFormat>
  </conditional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A25212-A528-4021-9285-B4F3C9B1F9EA}" name="PivotTable12" cacheId="0" applyNumberFormats="0" applyBorderFormats="0" applyFontFormats="0" applyPatternFormats="0" applyAlignmentFormats="0" applyWidthHeightFormats="1" dataCaption="Values" tag="cafb9066-23e8-4b06-bb59-164381f94323" updatedVersion="8" minRefreshableVersion="3" useAutoFormatting="1" subtotalHiddenItems="1" rowGrandTotals="0" colGrandTotals="0" itemPrintTitles="1" createdVersion="8" indent="0" compact="0" compactData="0" multipleFieldFilters="0" chartFormat="6" rowHeaderCaption="mmm_yy">
  <location ref="A38:I44" firstHeaderRow="0"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nonAutoSortDefault="1" defaultSubtotal="0" defaultAttributeDrillState="1">
      <items count="6">
        <item x="0"/>
        <item x="1"/>
        <item x="2"/>
        <item x="3"/>
        <item x="4"/>
        <item x="5"/>
      </items>
    </pivotField>
  </pivotFields>
  <rowFields count="1">
    <field x="8"/>
  </rowFields>
  <rowItems count="6">
    <i>
      <x/>
    </i>
    <i>
      <x v="1"/>
    </i>
    <i>
      <x v="2"/>
    </i>
    <i>
      <x v="3"/>
    </i>
    <i>
      <x v="4"/>
    </i>
    <i>
      <x v="5"/>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5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4EA3430-B84C-4FC7-8310-EB70FC8655FF}" sourceName="[dim_customers].[city]">
  <pivotTables>
    <pivotTable tabId="4" name="PivotTable55"/>
  </pivotTables>
  <data>
    <olap pivotCacheId="81933078">
      <levels count="2">
        <level uniqueName="[dim_customers].[city].[(All)]" sourceCaption="(All)" count="0"/>
        <level uniqueName="[dim_customers].[city].[city]" sourceCaption="city" count="3">
          <ranges>
            <range startItem="0">
              <i n="[dim_customers].[city].&amp;[Ahmedabad]" c="Ahmedabad"/>
              <i n="[dim_customers].[city].&amp;[Surat]" c="Surat"/>
              <i n="[dim_customers].[city].&amp;[Vadodara]" c="Vadodara"/>
            </range>
          </ranges>
        </level>
      </levels>
      <selections count="1">
        <selection n="[dim_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B099BCC7-39FF-4388-A98B-64092DB9A77A}" cache="Slicer_city" caption="CITY"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FA917F-CA71-42A6-B150-089DD2EA8271}" name="Table1" displayName="Table1" ref="D5:D6" insertRow="1" totalsRowShown="0">
  <autoFilter ref="D5:D6" xr:uid="{36FA917F-CA71-42A6-B150-089DD2EA8271}"/>
  <tableColumns count="1">
    <tableColumn id="1" xr3:uid="{425FBE14-C77F-42E7-BC1A-E957A3A966AB}" name="Measu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3.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8EE7B-41A3-446E-A8C6-6AE40664B335}">
  <dimension ref="D5:H43"/>
  <sheetViews>
    <sheetView workbookViewId="0">
      <selection activeCell="H7" sqref="H7"/>
    </sheetView>
  </sheetViews>
  <sheetFormatPr defaultRowHeight="14.5" x14ac:dyDescent="0.35"/>
  <cols>
    <col min="4" max="4" width="10.81640625" customWidth="1"/>
  </cols>
  <sheetData>
    <row r="5" spans="4:8" x14ac:dyDescent="0.35">
      <c r="D5" t="s">
        <v>0</v>
      </c>
    </row>
    <row r="9" spans="4:8" x14ac:dyDescent="0.35">
      <c r="H9" s="1"/>
    </row>
    <row r="10" spans="4:8" x14ac:dyDescent="0.35">
      <c r="H10" s="1"/>
    </row>
    <row r="11" spans="4:8" x14ac:dyDescent="0.35">
      <c r="H11" s="1"/>
    </row>
    <row r="12" spans="4:8" x14ac:dyDescent="0.35">
      <c r="H12" s="1"/>
    </row>
    <row r="13" spans="4:8" x14ac:dyDescent="0.35">
      <c r="H13" s="1"/>
    </row>
    <row r="14" spans="4:8" x14ac:dyDescent="0.35">
      <c r="H14" s="1"/>
    </row>
    <row r="15" spans="4:8" x14ac:dyDescent="0.35">
      <c r="H15" s="1"/>
    </row>
    <row r="16" spans="4:8" x14ac:dyDescent="0.35">
      <c r="H16" s="1"/>
    </row>
    <row r="17" spans="8:8" x14ac:dyDescent="0.35">
      <c r="H17" s="1"/>
    </row>
    <row r="18" spans="8:8" x14ac:dyDescent="0.35">
      <c r="H18" s="1"/>
    </row>
    <row r="19" spans="8:8" x14ac:dyDescent="0.35">
      <c r="H19" s="1"/>
    </row>
    <row r="20" spans="8:8" x14ac:dyDescent="0.35">
      <c r="H20" s="1"/>
    </row>
    <row r="21" spans="8:8" x14ac:dyDescent="0.35">
      <c r="H21" s="1"/>
    </row>
    <row r="22" spans="8:8" x14ac:dyDescent="0.35">
      <c r="H22" s="1"/>
    </row>
    <row r="23" spans="8:8" x14ac:dyDescent="0.35">
      <c r="H23" s="1"/>
    </row>
    <row r="24" spans="8:8" x14ac:dyDescent="0.35">
      <c r="H24" s="1"/>
    </row>
    <row r="25" spans="8:8" x14ac:dyDescent="0.35">
      <c r="H25" s="1"/>
    </row>
    <row r="26" spans="8:8" x14ac:dyDescent="0.35">
      <c r="H26" s="1"/>
    </row>
    <row r="27" spans="8:8" x14ac:dyDescent="0.35">
      <c r="H27" s="1"/>
    </row>
    <row r="28" spans="8:8" x14ac:dyDescent="0.35">
      <c r="H28" s="1"/>
    </row>
    <row r="29" spans="8:8" x14ac:dyDescent="0.35">
      <c r="H29" s="1"/>
    </row>
    <row r="30" spans="8:8" x14ac:dyDescent="0.35">
      <c r="H30" s="1"/>
    </row>
    <row r="31" spans="8:8" x14ac:dyDescent="0.35">
      <c r="H31" s="1"/>
    </row>
    <row r="32" spans="8:8" x14ac:dyDescent="0.35">
      <c r="H32" s="1"/>
    </row>
    <row r="33" spans="8:8" x14ac:dyDescent="0.35">
      <c r="H33" s="1"/>
    </row>
    <row r="34" spans="8:8" x14ac:dyDescent="0.35">
      <c r="H34" s="1"/>
    </row>
    <row r="35" spans="8:8" x14ac:dyDescent="0.35">
      <c r="H35" s="1"/>
    </row>
    <row r="36" spans="8:8" x14ac:dyDescent="0.35">
      <c r="H36" s="1"/>
    </row>
    <row r="37" spans="8:8" x14ac:dyDescent="0.35">
      <c r="H37" s="1"/>
    </row>
    <row r="38" spans="8:8" x14ac:dyDescent="0.35">
      <c r="H38" s="1"/>
    </row>
    <row r="39" spans="8:8" x14ac:dyDescent="0.35">
      <c r="H39" s="1"/>
    </row>
    <row r="40" spans="8:8" x14ac:dyDescent="0.35">
      <c r="H40" s="1"/>
    </row>
    <row r="41" spans="8:8" x14ac:dyDescent="0.35">
      <c r="H41" s="1"/>
    </row>
    <row r="42" spans="8:8" x14ac:dyDescent="0.35">
      <c r="H42" s="1"/>
    </row>
    <row r="43" spans="8:8" x14ac:dyDescent="0.35">
      <c r="H43"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A7BAF-3961-4A6E-847F-69E97C7288E7}">
  <dimension ref="A1:U171"/>
  <sheetViews>
    <sheetView topLeftCell="A113" workbookViewId="0">
      <selection activeCell="F127" sqref="F127"/>
    </sheetView>
  </sheetViews>
  <sheetFormatPr defaultRowHeight="14.5" x14ac:dyDescent="0.35"/>
  <cols>
    <col min="1" max="1" width="16.6328125" bestFit="1" customWidth="1"/>
    <col min="2" max="5" width="6.90625" bestFit="1" customWidth="1"/>
    <col min="6" max="8" width="7" bestFit="1" customWidth="1"/>
    <col min="9" max="9" width="10" bestFit="1" customWidth="1"/>
    <col min="10" max="12" width="7" bestFit="1" customWidth="1"/>
    <col min="13" max="13" width="10.453125" bestFit="1" customWidth="1"/>
    <col min="14" max="17" width="6.90625" bestFit="1" customWidth="1"/>
    <col min="18" max="19" width="9.7265625" bestFit="1" customWidth="1"/>
    <col min="20" max="20" width="8.26953125" bestFit="1" customWidth="1"/>
    <col min="21" max="21" width="8" bestFit="1" customWidth="1"/>
    <col min="23" max="23" width="10.1796875" bestFit="1" customWidth="1"/>
    <col min="24" max="24" width="6.90625" bestFit="1" customWidth="1"/>
    <col min="25" max="25" width="11.90625" bestFit="1" customWidth="1"/>
    <col min="26" max="26" width="6.90625" bestFit="1" customWidth="1"/>
    <col min="27" max="27" width="10" bestFit="1" customWidth="1"/>
    <col min="28" max="28" width="6.90625" bestFit="1" customWidth="1"/>
    <col min="29" max="29" width="9.7265625" bestFit="1" customWidth="1"/>
  </cols>
  <sheetData>
    <row r="1" spans="1:21" x14ac:dyDescent="0.35">
      <c r="A1" t="s">
        <v>3</v>
      </c>
      <c r="B1" t="s">
        <v>1</v>
      </c>
      <c r="C1" t="s">
        <v>2</v>
      </c>
      <c r="D1" t="s">
        <v>6</v>
      </c>
      <c r="E1" t="s">
        <v>4</v>
      </c>
      <c r="F1" t="s">
        <v>5</v>
      </c>
      <c r="G1" t="s">
        <v>18</v>
      </c>
      <c r="H1" t="s">
        <v>16</v>
      </c>
      <c r="I1" t="s">
        <v>17</v>
      </c>
      <c r="K1" s="4" t="s">
        <v>19</v>
      </c>
    </row>
    <row r="2" spans="1:21" x14ac:dyDescent="0.35">
      <c r="A2" s="2">
        <v>0.29020769642913424</v>
      </c>
      <c r="B2" s="2">
        <v>0.59031170222824547</v>
      </c>
      <c r="C2" s="2">
        <v>0.52781367203504681</v>
      </c>
      <c r="D2" s="2">
        <v>0.65914285714285714</v>
      </c>
      <c r="E2" s="2">
        <v>0.86085714285714288</v>
      </c>
      <c r="F2" s="2">
        <v>0.76514285714285724</v>
      </c>
      <c r="G2" s="2">
        <v>-0.3689351607137229</v>
      </c>
      <c r="H2" s="2">
        <v>-0.2705454406288974</v>
      </c>
      <c r="I2" s="2">
        <v>-0.23732918510781043</v>
      </c>
    </row>
    <row r="6" spans="1:21" x14ac:dyDescent="0.35">
      <c r="A6" t="s">
        <v>20</v>
      </c>
    </row>
    <row r="8" spans="1:21" x14ac:dyDescent="0.35">
      <c r="A8" s="3" t="s">
        <v>7</v>
      </c>
      <c r="B8" t="s">
        <v>3</v>
      </c>
      <c r="C8" t="s">
        <v>6</v>
      </c>
      <c r="D8" t="s">
        <v>18</v>
      </c>
      <c r="E8" t="s">
        <v>1</v>
      </c>
      <c r="F8" t="s">
        <v>4</v>
      </c>
      <c r="G8" t="s">
        <v>16</v>
      </c>
      <c r="H8" t="s">
        <v>2</v>
      </c>
      <c r="I8" t="s">
        <v>5</v>
      </c>
      <c r="J8" t="s">
        <v>17</v>
      </c>
      <c r="M8" s="14" t="s">
        <v>7</v>
      </c>
      <c r="N8" s="10" t="s">
        <v>3</v>
      </c>
      <c r="O8" s="10" t="s">
        <v>1</v>
      </c>
      <c r="P8" s="10" t="s">
        <v>2</v>
      </c>
    </row>
    <row r="9" spans="1:21" x14ac:dyDescent="0.35">
      <c r="A9" t="s">
        <v>8</v>
      </c>
      <c r="B9" s="2">
        <v>0.29328270499954795</v>
      </c>
      <c r="C9" s="2">
        <v>0.65914285714285714</v>
      </c>
      <c r="D9" s="2">
        <v>-0.36586015214330919</v>
      </c>
      <c r="E9" s="2">
        <v>0.58159298435946116</v>
      </c>
      <c r="F9" s="2">
        <v>0.86085714285714288</v>
      </c>
      <c r="G9" s="2">
        <v>-0.27926415849768171</v>
      </c>
      <c r="H9" s="2">
        <v>0.54199439472018807</v>
      </c>
      <c r="I9" s="2">
        <v>0.76514285714285724</v>
      </c>
      <c r="J9" s="6">
        <v>-0.22314846242266917</v>
      </c>
      <c r="M9" s="10" t="s">
        <v>8</v>
      </c>
      <c r="N9" s="13">
        <v>0.29328270499954795</v>
      </c>
      <c r="O9" s="13">
        <v>0.58159298435946116</v>
      </c>
      <c r="P9" s="13">
        <v>0.54199439472018807</v>
      </c>
    </row>
    <row r="10" spans="1:21" x14ac:dyDescent="0.35">
      <c r="A10" t="s">
        <v>9</v>
      </c>
      <c r="B10" s="2">
        <v>0.30074257425742573</v>
      </c>
      <c r="C10" s="2">
        <v>0.65914285714285714</v>
      </c>
      <c r="D10" s="2">
        <v>-0.35840028288543141</v>
      </c>
      <c r="E10" s="2">
        <v>0.61210808580858089</v>
      </c>
      <c r="F10" s="2">
        <v>0.86085714285714288</v>
      </c>
      <c r="G10" s="2">
        <v>-0.24874905704856198</v>
      </c>
      <c r="H10" s="2">
        <v>0.52547442244224418</v>
      </c>
      <c r="I10" s="2">
        <v>0.76514285714285724</v>
      </c>
      <c r="J10" s="6">
        <v>-0.23966843470061305</v>
      </c>
      <c r="M10" s="10" t="s">
        <v>9</v>
      </c>
      <c r="N10" s="13">
        <v>0.30074257425742573</v>
      </c>
      <c r="O10" s="13">
        <v>0.61210808580858089</v>
      </c>
      <c r="P10" s="13">
        <v>0.52547442244224418</v>
      </c>
    </row>
    <row r="11" spans="1:21" x14ac:dyDescent="0.35">
      <c r="A11" t="s">
        <v>10</v>
      </c>
      <c r="B11" s="2">
        <v>0.27779803135253373</v>
      </c>
      <c r="C11" s="2">
        <v>0.65914285714285714</v>
      </c>
      <c r="D11" s="2">
        <v>-0.38134482579032342</v>
      </c>
      <c r="E11" s="2">
        <v>0.57983959168793286</v>
      </c>
      <c r="F11" s="2">
        <v>0.86085714285714288</v>
      </c>
      <c r="G11" s="2">
        <v>-0.28101755116921001</v>
      </c>
      <c r="H11" s="2">
        <v>0.51558512577469928</v>
      </c>
      <c r="I11" s="2">
        <v>0.76514285714285724</v>
      </c>
      <c r="J11" s="6">
        <v>-0.24955773136815795</v>
      </c>
      <c r="M11" s="10" t="s">
        <v>10</v>
      </c>
      <c r="N11" s="13">
        <v>0.27779803135253373</v>
      </c>
      <c r="O11" s="13">
        <v>0.57983959168793286</v>
      </c>
      <c r="P11" s="13">
        <v>0.51558512577469928</v>
      </c>
    </row>
    <row r="12" spans="1:21" x14ac:dyDescent="0.35">
      <c r="M12" s="16"/>
      <c r="N12" s="16"/>
      <c r="O12" s="16"/>
      <c r="P12" s="16"/>
      <c r="Q12" s="16"/>
      <c r="R12" s="16"/>
      <c r="S12" s="16"/>
      <c r="T12" s="16"/>
      <c r="U12" s="16"/>
    </row>
    <row r="15" spans="1:21" x14ac:dyDescent="0.35">
      <c r="A15" t="s">
        <v>21</v>
      </c>
    </row>
    <row r="16" spans="1:21" ht="15" thickBot="1" x14ac:dyDescent="0.4"/>
    <row r="17" spans="1:6" x14ac:dyDescent="0.35">
      <c r="A17" s="37" t="s">
        <v>37</v>
      </c>
      <c r="B17" s="25" t="s">
        <v>3</v>
      </c>
      <c r="C17" s="25" t="s">
        <v>1</v>
      </c>
      <c r="D17" s="25" t="s">
        <v>2</v>
      </c>
      <c r="E17" s="25" t="s">
        <v>11</v>
      </c>
      <c r="F17" s="38" t="s">
        <v>12</v>
      </c>
    </row>
    <row r="18" spans="1:6" x14ac:dyDescent="0.35">
      <c r="A18" s="29" t="s">
        <v>22</v>
      </c>
      <c r="B18" s="23">
        <v>0.15470085470085471</v>
      </c>
      <c r="C18" s="21">
        <v>0.29430199430199433</v>
      </c>
      <c r="D18" s="21">
        <v>0.5236467236467236</v>
      </c>
      <c r="E18" s="21">
        <v>0.58932666249739418</v>
      </c>
      <c r="F18" s="39">
        <v>0.95847833656224057</v>
      </c>
    </row>
    <row r="19" spans="1:6" x14ac:dyDescent="0.35">
      <c r="A19" s="29" t="s">
        <v>23</v>
      </c>
      <c r="B19" s="23">
        <v>0.39550425273390039</v>
      </c>
      <c r="C19" s="21">
        <v>0.71810449574726609</v>
      </c>
      <c r="D19" s="21">
        <v>0.59781287970838393</v>
      </c>
      <c r="E19" s="21">
        <v>0.75477510782501545</v>
      </c>
      <c r="F19" s="39">
        <v>0.97575951971247954</v>
      </c>
    </row>
    <row r="20" spans="1:6" x14ac:dyDescent="0.35">
      <c r="A20" s="29" t="s">
        <v>24</v>
      </c>
      <c r="B20" s="23">
        <v>0.38733252131546891</v>
      </c>
      <c r="C20" s="21">
        <v>0.71619975639464073</v>
      </c>
      <c r="D20" s="21">
        <v>0.60353227771010964</v>
      </c>
      <c r="E20" s="21">
        <v>0.75612023551286023</v>
      </c>
      <c r="F20" s="39">
        <v>0.97582904690663608</v>
      </c>
    </row>
    <row r="21" spans="1:6" x14ac:dyDescent="0.35">
      <c r="A21" s="29" t="s">
        <v>25</v>
      </c>
      <c r="B21" s="23">
        <v>0.13746409519901517</v>
      </c>
      <c r="C21" s="21">
        <v>0.29134181370537549</v>
      </c>
      <c r="D21" s="21">
        <v>0.44727123512515388</v>
      </c>
      <c r="E21" s="21">
        <v>0.51527860994607555</v>
      </c>
      <c r="F21" s="39">
        <v>0.95078442077504688</v>
      </c>
    </row>
    <row r="22" spans="1:6" x14ac:dyDescent="0.35">
      <c r="A22" s="29" t="s">
        <v>26</v>
      </c>
      <c r="B22" s="23">
        <v>0.24373854612095297</v>
      </c>
      <c r="C22" s="21">
        <v>0.72449602932193036</v>
      </c>
      <c r="D22" s="21">
        <v>0.37935247403787414</v>
      </c>
      <c r="E22" s="21">
        <v>0.52740560292326433</v>
      </c>
      <c r="F22" s="39">
        <v>0.95290232341285264</v>
      </c>
    </row>
    <row r="23" spans="1:6" x14ac:dyDescent="0.35">
      <c r="A23" s="29" t="s">
        <v>27</v>
      </c>
      <c r="B23" s="23">
        <v>0.39106819553409777</v>
      </c>
      <c r="C23" s="21">
        <v>0.72540736270368134</v>
      </c>
      <c r="D23" s="21">
        <v>0.59806879903439947</v>
      </c>
      <c r="E23" s="21">
        <v>0.75480769230769229</v>
      </c>
      <c r="F23" s="39">
        <v>0.97437628055281889</v>
      </c>
    </row>
    <row r="24" spans="1:6" x14ac:dyDescent="0.35">
      <c r="A24" s="29" t="s">
        <v>28</v>
      </c>
      <c r="B24" s="23">
        <v>0.38387484957882068</v>
      </c>
      <c r="C24" s="21">
        <v>0.69915764139590852</v>
      </c>
      <c r="D24" s="21">
        <v>0.60830324909747291</v>
      </c>
      <c r="E24" s="21">
        <v>0.75280218115722508</v>
      </c>
      <c r="F24" s="39">
        <v>0.97540279884383141</v>
      </c>
    </row>
    <row r="25" spans="1:6" x14ac:dyDescent="0.35">
      <c r="A25" s="29" t="s">
        <v>29</v>
      </c>
      <c r="B25" s="23">
        <v>0.25524266027561415</v>
      </c>
      <c r="C25" s="21">
        <v>0.70940683043738761</v>
      </c>
      <c r="D25" s="21">
        <v>0.41162372678250447</v>
      </c>
      <c r="E25" s="21">
        <v>0.53052370622869538</v>
      </c>
      <c r="F25" s="39">
        <v>0.95237115362324876</v>
      </c>
    </row>
    <row r="26" spans="1:6" x14ac:dyDescent="0.35">
      <c r="A26" s="29" t="s">
        <v>30</v>
      </c>
      <c r="B26" s="23">
        <v>0.38782816229116945</v>
      </c>
      <c r="C26" s="21">
        <v>0.7082338902147971</v>
      </c>
      <c r="D26" s="21">
        <v>0.60143198090692129</v>
      </c>
      <c r="E26" s="21">
        <v>0.74393613754989252</v>
      </c>
      <c r="F26" s="39">
        <v>0.97450104850926456</v>
      </c>
    </row>
    <row r="27" spans="1:6" x14ac:dyDescent="0.35">
      <c r="A27" s="29" t="s">
        <v>31</v>
      </c>
      <c r="B27" s="23">
        <v>0.16338028169014085</v>
      </c>
      <c r="C27" s="21">
        <v>0.28112676056338026</v>
      </c>
      <c r="D27" s="21">
        <v>0.5335211267605634</v>
      </c>
      <c r="E27" s="21">
        <v>0.60082135523613966</v>
      </c>
      <c r="F27" s="39">
        <v>0.96010602212222274</v>
      </c>
    </row>
    <row r="28" spans="1:6" x14ac:dyDescent="0.35">
      <c r="A28" s="29" t="s">
        <v>32</v>
      </c>
      <c r="B28" s="23">
        <v>0.40924092409240925</v>
      </c>
      <c r="C28" s="21">
        <v>0.73638613861386137</v>
      </c>
      <c r="D28" s="21">
        <v>0.59735973597359737</v>
      </c>
      <c r="E28" s="21">
        <v>0.75623325777869355</v>
      </c>
      <c r="F28" s="39">
        <v>0.97704856687967701</v>
      </c>
    </row>
    <row r="29" spans="1:6" x14ac:dyDescent="0.35">
      <c r="A29" s="29" t="s">
        <v>33</v>
      </c>
      <c r="B29" s="23">
        <v>0.38176638176638178</v>
      </c>
      <c r="C29" s="21">
        <v>0.72323972323972319</v>
      </c>
      <c r="D29" s="21">
        <v>0.58689458689458684</v>
      </c>
      <c r="E29" s="21">
        <v>0.74541003671970629</v>
      </c>
      <c r="F29" s="39">
        <v>0.97427392570772886</v>
      </c>
    </row>
    <row r="30" spans="1:6" x14ac:dyDescent="0.35">
      <c r="A30" s="29" t="s">
        <v>34</v>
      </c>
      <c r="B30" s="23">
        <v>0.2588801926550271</v>
      </c>
      <c r="C30" s="21">
        <v>0.72667068031306437</v>
      </c>
      <c r="D30" s="21">
        <v>0.39193257074051774</v>
      </c>
      <c r="E30" s="21">
        <v>0.53398354160316974</v>
      </c>
      <c r="F30" s="39">
        <v>0.95326281193830209</v>
      </c>
    </row>
    <row r="31" spans="1:6" x14ac:dyDescent="0.35">
      <c r="A31" s="29" t="s">
        <v>35</v>
      </c>
      <c r="B31" s="23">
        <v>0.28282009724473256</v>
      </c>
      <c r="C31" s="21">
        <v>0.72447325769854132</v>
      </c>
      <c r="D31" s="21">
        <v>0.44975688816855752</v>
      </c>
      <c r="E31" s="21">
        <v>0.59234642497482382</v>
      </c>
      <c r="F31" s="39">
        <v>0.95872626973041586</v>
      </c>
    </row>
    <row r="32" spans="1:6" ht="15" thickBot="1" x14ac:dyDescent="0.4">
      <c r="A32" s="31" t="s">
        <v>36</v>
      </c>
      <c r="B32" s="32">
        <v>0.39436619718309857</v>
      </c>
      <c r="C32" s="40">
        <v>0.70606246172688303</v>
      </c>
      <c r="D32" s="40">
        <v>0.60073484384568276</v>
      </c>
      <c r="E32" s="40">
        <v>0.75062111801242237</v>
      </c>
      <c r="F32" s="41">
        <v>0.97567407602262268</v>
      </c>
    </row>
    <row r="36" spans="1:16" x14ac:dyDescent="0.35">
      <c r="A36" t="s">
        <v>38</v>
      </c>
    </row>
    <row r="38" spans="1:16" x14ac:dyDescent="0.35">
      <c r="A38" s="3" t="s">
        <v>14</v>
      </c>
      <c r="B38" t="s">
        <v>3</v>
      </c>
      <c r="C38" t="s">
        <v>6</v>
      </c>
      <c r="D38" t="s">
        <v>1</v>
      </c>
      <c r="E38" t="s">
        <v>4</v>
      </c>
      <c r="F38" t="s">
        <v>2</v>
      </c>
      <c r="G38" t="s">
        <v>5</v>
      </c>
      <c r="H38" t="s">
        <v>11</v>
      </c>
      <c r="I38" t="s">
        <v>12</v>
      </c>
      <c r="L38" s="14" t="s">
        <v>14</v>
      </c>
      <c r="M38" s="10" t="s">
        <v>6</v>
      </c>
      <c r="N38" s="10" t="s">
        <v>4</v>
      </c>
      <c r="O38" s="10" t="s">
        <v>5</v>
      </c>
    </row>
    <row r="39" spans="1:16" x14ac:dyDescent="0.35">
      <c r="A39" t="s">
        <v>42</v>
      </c>
      <c r="B39" s="2">
        <v>0.288699833549103</v>
      </c>
      <c r="C39" s="2">
        <v>0.65914285714285714</v>
      </c>
      <c r="D39" s="2">
        <v>0.59570926576659888</v>
      </c>
      <c r="E39" s="2">
        <v>0.86085714285714288</v>
      </c>
      <c r="F39" s="2">
        <v>0.52339559829850191</v>
      </c>
      <c r="G39" s="2">
        <v>0.76514285714285724</v>
      </c>
      <c r="H39" s="2">
        <v>0.65791901588928758</v>
      </c>
      <c r="I39" s="2">
        <v>0.96604408477316861</v>
      </c>
      <c r="L39" s="10" t="s">
        <v>42</v>
      </c>
      <c r="M39" s="13">
        <v>0.65914285714285714</v>
      </c>
      <c r="N39" s="13">
        <v>0.86085714285714288</v>
      </c>
      <c r="O39" s="13">
        <v>0.76514285714285724</v>
      </c>
    </row>
    <row r="40" spans="1:16" x14ac:dyDescent="0.35">
      <c r="A40" t="s">
        <v>15</v>
      </c>
      <c r="B40" s="2">
        <v>0.28669331810394061</v>
      </c>
      <c r="C40" s="2">
        <v>0.65914285714285714</v>
      </c>
      <c r="D40" s="2">
        <v>0.59318484675423566</v>
      </c>
      <c r="E40" s="2">
        <v>0.86085714285714288</v>
      </c>
      <c r="F40" s="2">
        <v>0.52560441652389112</v>
      </c>
      <c r="G40" s="2">
        <v>0.76514285714285724</v>
      </c>
      <c r="H40" s="2">
        <v>0.65805147840884914</v>
      </c>
      <c r="I40" s="2">
        <v>0.96582638042050051</v>
      </c>
      <c r="L40" s="10" t="s">
        <v>15</v>
      </c>
      <c r="M40" s="13">
        <v>0.65914285714285714</v>
      </c>
      <c r="N40" s="13">
        <v>0.86085714285714288</v>
      </c>
      <c r="O40" s="13">
        <v>0.76514285714285724</v>
      </c>
    </row>
    <row r="41" spans="1:16" x14ac:dyDescent="0.35">
      <c r="A41" t="s">
        <v>43</v>
      </c>
      <c r="B41" s="2">
        <v>0.29130515045227984</v>
      </c>
      <c r="C41" s="2">
        <v>0.65914285714285714</v>
      </c>
      <c r="D41" s="2">
        <v>0.5850101532213402</v>
      </c>
      <c r="E41" s="2">
        <v>0.86085714285714288</v>
      </c>
      <c r="F41" s="2">
        <v>0.53664389883699459</v>
      </c>
      <c r="G41" s="2">
        <v>0.76514285714285724</v>
      </c>
      <c r="H41" s="2">
        <v>0.66287412874128737</v>
      </c>
      <c r="I41" s="2">
        <v>0.96590136465012</v>
      </c>
      <c r="L41" s="10" t="s">
        <v>43</v>
      </c>
      <c r="M41" s="13">
        <v>0.65914285714285714</v>
      </c>
      <c r="N41" s="13">
        <v>0.86085714285714288</v>
      </c>
      <c r="O41" s="13">
        <v>0.76514285714285724</v>
      </c>
    </row>
    <row r="42" spans="1:16" x14ac:dyDescent="0.35">
      <c r="A42" t="s">
        <v>41</v>
      </c>
      <c r="B42" s="2">
        <v>0.28716669863802036</v>
      </c>
      <c r="C42" s="2">
        <v>0.65914285714285714</v>
      </c>
      <c r="D42" s="2">
        <v>0.58507577210819106</v>
      </c>
      <c r="E42" s="2">
        <v>0.86085714285714288</v>
      </c>
      <c r="F42" s="2">
        <v>0.52042969499328606</v>
      </c>
      <c r="G42" s="2">
        <v>0.76514285714285724</v>
      </c>
      <c r="H42" s="2">
        <v>0.65693897113643629</v>
      </c>
      <c r="I42" s="2">
        <v>0.96507420649790043</v>
      </c>
      <c r="L42" s="10" t="s">
        <v>41</v>
      </c>
      <c r="M42" s="13">
        <v>0.65914285714285714</v>
      </c>
      <c r="N42" s="13">
        <v>0.86085714285714288</v>
      </c>
      <c r="O42" s="13">
        <v>0.76514285714285724</v>
      </c>
    </row>
    <row r="43" spans="1:16" x14ac:dyDescent="0.35">
      <c r="A43" t="s">
        <v>40</v>
      </c>
      <c r="B43" s="2">
        <v>0.29350065555347443</v>
      </c>
      <c r="C43" s="2">
        <v>0.65914285714285714</v>
      </c>
      <c r="D43" s="2">
        <v>0.59393144783667351</v>
      </c>
      <c r="E43" s="2">
        <v>0.86085714285714288</v>
      </c>
      <c r="F43" s="2">
        <v>0.5248173815321221</v>
      </c>
      <c r="G43" s="2">
        <v>0.76514285714285724</v>
      </c>
      <c r="H43" s="2">
        <v>0.65885389778007231</v>
      </c>
      <c r="I43" s="2">
        <v>0.96598314816195663</v>
      </c>
      <c r="L43" s="10" t="s">
        <v>40</v>
      </c>
      <c r="M43" s="13">
        <v>0.65914285714285714</v>
      </c>
      <c r="N43" s="13">
        <v>0.86085714285714288</v>
      </c>
      <c r="O43" s="13">
        <v>0.76514285714285724</v>
      </c>
    </row>
    <row r="44" spans="1:16" x14ac:dyDescent="0.35">
      <c r="A44" t="s">
        <v>39</v>
      </c>
      <c r="B44" s="2">
        <v>0.293921568627451</v>
      </c>
      <c r="C44" s="2">
        <v>0.65914285714285714</v>
      </c>
      <c r="D44" s="2">
        <v>0.58882352941176475</v>
      </c>
      <c r="E44" s="2">
        <v>0.86085714285714288</v>
      </c>
      <c r="F44" s="2">
        <v>0.53607843137254907</v>
      </c>
      <c r="G44" s="2">
        <v>0.76514285714285724</v>
      </c>
      <c r="H44" s="2">
        <v>0.66308046986496871</v>
      </c>
      <c r="I44" s="2">
        <v>0.9666091414241893</v>
      </c>
      <c r="L44" s="10" t="s">
        <v>39</v>
      </c>
      <c r="M44" s="13">
        <v>0.65914285714285714</v>
      </c>
      <c r="N44" s="13">
        <v>0.86085714285714288</v>
      </c>
      <c r="O44" s="13">
        <v>0.76514285714285724</v>
      </c>
    </row>
    <row r="46" spans="1:16" x14ac:dyDescent="0.35">
      <c r="L46" s="12" t="s">
        <v>14</v>
      </c>
      <c r="M46" s="11" t="str" cm="1">
        <f t="array" ref="M46">_xlfn.IFS($M$54=1,B38,$M$54=2,D38,$M$54=3,F38,$M$54=6,I38,$M$54=7,H38)</f>
        <v>VoFR %</v>
      </c>
      <c r="N46" s="10" t="str">
        <f>C38</f>
        <v>OTIF Target %</v>
      </c>
      <c r="O46" s="10" t="str">
        <f>E38</f>
        <v>OT Target%</v>
      </c>
      <c r="P46" s="10" t="str">
        <f>G38</f>
        <v>IF Target %</v>
      </c>
    </row>
    <row r="47" spans="1:16" x14ac:dyDescent="0.35">
      <c r="L47" s="10" t="s">
        <v>42</v>
      </c>
      <c r="M47" s="11" cm="1">
        <f t="array" ref="M47">_xlfn.IFS($M$54=1,B39,$M$54=2,D39,$M$54=3,F39,$M$54=6,I39,$M$54=7,H39)</f>
        <v>0.96604408477316861</v>
      </c>
      <c r="N47" s="13">
        <f>C39</f>
        <v>0.65914285714285714</v>
      </c>
      <c r="O47" s="13">
        <f>E39</f>
        <v>0.86085714285714288</v>
      </c>
      <c r="P47" s="13">
        <f>G39</f>
        <v>0.76514285714285724</v>
      </c>
    </row>
    <row r="48" spans="1:16" x14ac:dyDescent="0.35">
      <c r="A48" t="s">
        <v>44</v>
      </c>
      <c r="L48" s="10" t="s">
        <v>15</v>
      </c>
      <c r="M48" s="11" cm="1">
        <f t="array" ref="M48">_xlfn.IFS($M$54=1,B40,$M$54=2,D40,$M$54=3,F40,$M$54=6,I40,$M$54=7,H40)</f>
        <v>0.96582638042050051</v>
      </c>
      <c r="N48" s="13">
        <f t="shared" ref="N48:N51" si="0">C40</f>
        <v>0.65914285714285714</v>
      </c>
      <c r="O48" s="13">
        <f t="shared" ref="O48:O52" si="1">E40</f>
        <v>0.86085714285714288</v>
      </c>
      <c r="P48" s="13">
        <f t="shared" ref="P48:P52" si="2">G40</f>
        <v>0.76514285714285724</v>
      </c>
    </row>
    <row r="49" spans="1:17" ht="15" thickBot="1" x14ac:dyDescent="0.4">
      <c r="L49" s="10" t="s">
        <v>43</v>
      </c>
      <c r="M49" s="11" cm="1">
        <f t="array" ref="M49">_xlfn.IFS($M$54=1,B41,$M$54=2,D41,$M$54=3,F41,$M$54=6,I41,$M$54=7,H41)</f>
        <v>0.96590136465012</v>
      </c>
      <c r="N49" s="13">
        <f t="shared" si="0"/>
        <v>0.65914285714285714</v>
      </c>
      <c r="O49" s="13">
        <f t="shared" si="1"/>
        <v>0.86085714285714288</v>
      </c>
      <c r="P49" s="13">
        <f t="shared" si="2"/>
        <v>0.76514285714285724</v>
      </c>
    </row>
    <row r="50" spans="1:17" ht="29" x14ac:dyDescent="0.35">
      <c r="A50" s="24" t="s">
        <v>63</v>
      </c>
      <c r="B50" s="25" t="s">
        <v>11</v>
      </c>
      <c r="C50" s="26" t="s">
        <v>12</v>
      </c>
      <c r="D50" s="27" t="s">
        <v>108</v>
      </c>
      <c r="E50" s="28" t="s">
        <v>109</v>
      </c>
      <c r="L50" s="10" t="s">
        <v>41</v>
      </c>
      <c r="M50" s="11" cm="1">
        <f t="array" ref="M50">_xlfn.IFS($M$54=1,B42,$M$54=2,D42,$M$54=3,F42,$M$54=6,I42,$M$54=7,H42)</f>
        <v>0.96507420649790043</v>
      </c>
      <c r="N50" s="13">
        <f t="shared" si="0"/>
        <v>0.65914285714285714</v>
      </c>
      <c r="O50" s="13">
        <f t="shared" si="1"/>
        <v>0.86085714285714288</v>
      </c>
      <c r="P50" s="13">
        <f t="shared" si="2"/>
        <v>0.76514285714285724</v>
      </c>
    </row>
    <row r="51" spans="1:17" x14ac:dyDescent="0.35">
      <c r="A51" s="29" t="s">
        <v>47</v>
      </c>
      <c r="B51" s="23">
        <v>0.68049398353388224</v>
      </c>
      <c r="C51" s="22">
        <v>0.96852760163448215</v>
      </c>
      <c r="D51" s="20"/>
      <c r="E51" s="30"/>
      <c r="L51" s="10" t="s">
        <v>40</v>
      </c>
      <c r="M51" s="11" cm="1">
        <f t="array" ref="M51">_xlfn.IFS($M$54=1,B43,$M$54=2,D43,$M$54=3,F43,$M$54=6,I43,$M$54=7,H43)</f>
        <v>0.96598314816195663</v>
      </c>
      <c r="N51" s="13">
        <f t="shared" si="0"/>
        <v>0.65914285714285714</v>
      </c>
      <c r="O51" s="13">
        <f t="shared" si="1"/>
        <v>0.86085714285714288</v>
      </c>
      <c r="P51" s="13">
        <f t="shared" si="2"/>
        <v>0.76514285714285724</v>
      </c>
    </row>
    <row r="52" spans="1:17" x14ac:dyDescent="0.35">
      <c r="A52" s="29" t="s">
        <v>59</v>
      </c>
      <c r="B52" s="23">
        <v>0.67505575023892961</v>
      </c>
      <c r="C52" s="22">
        <v>0.96705414924164279</v>
      </c>
      <c r="D52" s="20"/>
      <c r="E52" s="30"/>
      <c r="L52" s="10" t="s">
        <v>39</v>
      </c>
      <c r="M52" s="11" cm="1">
        <f t="array" ref="M52">_xlfn.IFS($M$54=1,B44,$M$54=2,D44,$M$54=3,F44,$M$54=6,I44,$M$54=7,H44)</f>
        <v>0.9666091414241893</v>
      </c>
      <c r="N52" s="13">
        <f>C44</f>
        <v>0.65914285714285714</v>
      </c>
      <c r="O52" s="13">
        <f t="shared" si="1"/>
        <v>0.86085714285714288</v>
      </c>
      <c r="P52" s="13">
        <f t="shared" si="2"/>
        <v>0.76514285714285724</v>
      </c>
    </row>
    <row r="53" spans="1:17" x14ac:dyDescent="0.35">
      <c r="A53" s="29" t="s">
        <v>45</v>
      </c>
      <c r="B53" s="23">
        <v>0.65160075329566858</v>
      </c>
      <c r="C53" s="22">
        <v>0.9657895577652893</v>
      </c>
      <c r="D53" s="20"/>
      <c r="E53" s="30"/>
    </row>
    <row r="54" spans="1:17" x14ac:dyDescent="0.35">
      <c r="A54" s="29" t="s">
        <v>46</v>
      </c>
      <c r="B54" s="23">
        <v>0.66103286384976523</v>
      </c>
      <c r="C54" s="22">
        <v>0.96491070900650222</v>
      </c>
      <c r="D54" s="20"/>
      <c r="E54" s="30"/>
      <c r="L54" s="4" t="s">
        <v>96</v>
      </c>
      <c r="M54" s="8">
        <v>6</v>
      </c>
    </row>
    <row r="55" spans="1:17" x14ac:dyDescent="0.35">
      <c r="A55" s="29" t="s">
        <v>48</v>
      </c>
      <c r="B55" s="23">
        <v>0.66656151419558363</v>
      </c>
      <c r="C55" s="22">
        <v>0.9658891575152917</v>
      </c>
      <c r="D55" s="20"/>
      <c r="E55" s="30"/>
    </row>
    <row r="56" spans="1:17" x14ac:dyDescent="0.35">
      <c r="A56" s="29" t="s">
        <v>49</v>
      </c>
      <c r="B56" s="23">
        <v>0.63519999999999999</v>
      </c>
      <c r="C56" s="22">
        <v>0.96360974679216849</v>
      </c>
      <c r="D56" s="20"/>
      <c r="E56" s="30"/>
    </row>
    <row r="57" spans="1:17" x14ac:dyDescent="0.35">
      <c r="A57" s="29" t="s">
        <v>50</v>
      </c>
      <c r="B57" s="23">
        <v>0.65189486552567233</v>
      </c>
      <c r="C57" s="22">
        <v>0.96461990683292986</v>
      </c>
      <c r="D57" s="20"/>
      <c r="E57" s="30"/>
      <c r="L57" s="4" t="s">
        <v>96</v>
      </c>
      <c r="M57" s="9">
        <v>3</v>
      </c>
    </row>
    <row r="58" spans="1:17" x14ac:dyDescent="0.35">
      <c r="A58" s="29" t="s">
        <v>51</v>
      </c>
      <c r="B58" s="23">
        <v>0.66729619137551144</v>
      </c>
      <c r="C58" s="22">
        <v>0.96621027452286001</v>
      </c>
      <c r="D58" s="20"/>
      <c r="E58" s="30"/>
    </row>
    <row r="59" spans="1:17" x14ac:dyDescent="0.35">
      <c r="A59" s="29" t="s">
        <v>52</v>
      </c>
      <c r="B59" s="23">
        <v>0.67049075844486938</v>
      </c>
      <c r="C59" s="22">
        <v>0.96719668255713798</v>
      </c>
      <c r="D59" s="20"/>
      <c r="E59" s="30"/>
      <c r="L59" s="20" t="str">
        <f>L38</f>
        <v>mmm_yy</v>
      </c>
      <c r="M59" s="45" t="str" cm="1">
        <f t="array" ref="M59">_xlfn.IFS($M$57=1,B38,$M$57=2,D38,$M$57=3,F38,$M$57=4,H38,$M$57=5,I38)</f>
        <v>IF%</v>
      </c>
      <c r="N59" s="46" t="s">
        <v>6</v>
      </c>
      <c r="O59" s="46" t="s">
        <v>4</v>
      </c>
      <c r="P59" s="46" t="s">
        <v>5</v>
      </c>
      <c r="Q59" s="46" t="s">
        <v>104</v>
      </c>
    </row>
    <row r="60" spans="1:17" x14ac:dyDescent="0.35">
      <c r="A60" s="29" t="s">
        <v>53</v>
      </c>
      <c r="B60" s="23">
        <v>0.655475368685284</v>
      </c>
      <c r="C60" s="22">
        <v>0.96619629468146695</v>
      </c>
      <c r="D60" s="20"/>
      <c r="E60" s="30"/>
      <c r="L60" s="20" t="str">
        <f>L39</f>
        <v>Mar-22</v>
      </c>
      <c r="M60" s="45" cm="1">
        <f t="array" ref="M60">_xlfn.IFS($M$57=1,B39,$M$57=2,D39,$M$57=3,F39,$M$57=4,I39,$M$57=5,H39)</f>
        <v>0.52339559829850191</v>
      </c>
      <c r="N60" s="21">
        <v>0.65914285714285714</v>
      </c>
      <c r="O60" s="21">
        <v>0.86085714285714288</v>
      </c>
      <c r="P60" s="21">
        <v>0.76514285714285724</v>
      </c>
      <c r="Q60" s="45">
        <f>CHOOSE($M$57, N60, O60, P60, NA(), NA())</f>
        <v>0.76514285714285724</v>
      </c>
    </row>
    <row r="61" spans="1:17" x14ac:dyDescent="0.35">
      <c r="A61" s="29" t="s">
        <v>54</v>
      </c>
      <c r="B61" s="23">
        <v>0.65752098127824399</v>
      </c>
      <c r="C61" s="22">
        <v>0.96585135294812718</v>
      </c>
      <c r="D61" s="20"/>
      <c r="E61" s="30"/>
      <c r="L61" s="20" t="str">
        <f t="shared" ref="L61:L64" si="3">L40</f>
        <v>Apr-22</v>
      </c>
      <c r="M61" s="45" cm="1">
        <f t="array" ref="M61">_xlfn.IFS($M$57=1,B40,$M$57=2,D40,$M$57=3,F40,$M$57=4,I40,$M$57=5,H40)</f>
        <v>0.52560441652389112</v>
      </c>
      <c r="N61" s="21">
        <v>0.65914285714285714</v>
      </c>
      <c r="O61" s="21">
        <v>0.86085714285714288</v>
      </c>
      <c r="P61" s="21">
        <v>0.76514285714285724</v>
      </c>
      <c r="Q61" s="45">
        <f t="shared" ref="Q61:Q65" si="4">CHOOSE($M$57, N61, O61, P61, NA(), NA())</f>
        <v>0.76514285714285724</v>
      </c>
    </row>
    <row r="62" spans="1:17" x14ac:dyDescent="0.35">
      <c r="A62" s="29" t="s">
        <v>55</v>
      </c>
      <c r="B62" s="23">
        <v>0.66718603926456843</v>
      </c>
      <c r="C62" s="22">
        <v>0.96691366445505467</v>
      </c>
      <c r="D62" s="20"/>
      <c r="E62" s="30"/>
      <c r="L62" s="20" t="str">
        <f t="shared" si="3"/>
        <v>May-22</v>
      </c>
      <c r="M62" s="45" cm="1">
        <f t="array" ref="M62">_xlfn.IFS($M$57=1,B41,$M$57=2,D41,$M$57=3,F41,$M$57=4,I41,$M$57=5,H41)</f>
        <v>0.53664389883699459</v>
      </c>
      <c r="N62" s="21">
        <v>0.65914285714285714</v>
      </c>
      <c r="O62" s="21">
        <v>0.86085714285714288</v>
      </c>
      <c r="P62" s="21">
        <v>0.76514285714285724</v>
      </c>
      <c r="Q62" s="45">
        <f t="shared" si="4"/>
        <v>0.76514285714285724</v>
      </c>
    </row>
    <row r="63" spans="1:17" x14ac:dyDescent="0.35">
      <c r="A63" s="29" t="s">
        <v>56</v>
      </c>
      <c r="B63" s="23">
        <v>0.65249999999999997</v>
      </c>
      <c r="C63" s="22">
        <v>0.9652991738644553</v>
      </c>
      <c r="D63" s="20"/>
      <c r="E63" s="30"/>
      <c r="L63" s="20" t="str">
        <f t="shared" si="3"/>
        <v>Jun-22</v>
      </c>
      <c r="M63" s="45" cm="1">
        <f t="array" ref="M63">_xlfn.IFS($M$57=1,B42,$M$57=2,D42,$M$57=3,F42,$M$57=4,I42,$M$57=5,H42)</f>
        <v>0.52042969499328606</v>
      </c>
      <c r="N63" s="21">
        <v>0.65914285714285714</v>
      </c>
      <c r="O63" s="21">
        <v>0.86085714285714288</v>
      </c>
      <c r="P63" s="21">
        <v>0.76514285714285724</v>
      </c>
      <c r="Q63" s="45">
        <f t="shared" si="4"/>
        <v>0.76514285714285724</v>
      </c>
    </row>
    <row r="64" spans="1:17" x14ac:dyDescent="0.35">
      <c r="A64" s="29" t="s">
        <v>57</v>
      </c>
      <c r="B64" s="23">
        <v>0.65546482412060303</v>
      </c>
      <c r="C64" s="22">
        <v>0.96535703931232808</v>
      </c>
      <c r="D64" s="20"/>
      <c r="E64" s="30"/>
      <c r="L64" s="20" t="str">
        <f t="shared" si="3"/>
        <v>Jul-22</v>
      </c>
      <c r="M64" s="45" cm="1">
        <f t="array" ref="M64">_xlfn.IFS($M$57=1,B43,$M$57=2,D43,$M$57=3,F43,$M$57=4,I43,$M$57=5,H43)</f>
        <v>0.5248173815321221</v>
      </c>
      <c r="N64" s="21">
        <v>0.65914285714285714</v>
      </c>
      <c r="O64" s="21">
        <v>0.86085714285714288</v>
      </c>
      <c r="P64" s="21">
        <v>0.76514285714285724</v>
      </c>
      <c r="Q64" s="45">
        <f t="shared" si="4"/>
        <v>0.76514285714285724</v>
      </c>
    </row>
    <row r="65" spans="1:17" x14ac:dyDescent="0.35">
      <c r="A65" s="29" t="s">
        <v>58</v>
      </c>
      <c r="B65" s="23">
        <v>0.65905536440412882</v>
      </c>
      <c r="C65" s="22">
        <v>0.96610748538852909</v>
      </c>
      <c r="D65" s="20"/>
      <c r="E65" s="30"/>
      <c r="L65" s="20" t="str">
        <f>L44</f>
        <v>Aug-22</v>
      </c>
      <c r="M65" s="45" cm="1">
        <f t="array" ref="M65">_xlfn.IFS($M$57=1,B44,$M$57=2,D44,$M$57=3,F44,$M$57=4,I44,$M$57=5,H44)</f>
        <v>0.53607843137254907</v>
      </c>
      <c r="N65" s="21">
        <v>0.65914285714285714</v>
      </c>
      <c r="O65" s="21">
        <v>0.86085714285714288</v>
      </c>
      <c r="P65" s="21">
        <v>0.76514285714285724</v>
      </c>
      <c r="Q65" s="45">
        <f t="shared" si="4"/>
        <v>0.76514285714285724</v>
      </c>
    </row>
    <row r="66" spans="1:17" x14ac:dyDescent="0.35">
      <c r="A66" s="29" t="s">
        <v>60</v>
      </c>
      <c r="B66" s="23">
        <v>0.65315890236119978</v>
      </c>
      <c r="C66" s="22">
        <v>0.96586625184944974</v>
      </c>
      <c r="D66" s="20"/>
      <c r="E66" s="30"/>
    </row>
    <row r="67" spans="1:17" x14ac:dyDescent="0.35">
      <c r="A67" s="29" t="s">
        <v>61</v>
      </c>
      <c r="B67" s="23">
        <v>0.65160674514794781</v>
      </c>
      <c r="C67" s="22">
        <v>0.96523476218019111</v>
      </c>
      <c r="D67" s="20"/>
      <c r="E67" s="30"/>
    </row>
    <row r="68" spans="1:17" ht="15" thickBot="1" x14ac:dyDescent="0.4">
      <c r="A68" s="31" t="s">
        <v>62</v>
      </c>
      <c r="B68" s="32">
        <v>0.66143216080402012</v>
      </c>
      <c r="C68" s="33">
        <v>0.96518908341759735</v>
      </c>
      <c r="D68" s="34"/>
      <c r="E68" s="35"/>
    </row>
    <row r="72" spans="1:17" x14ac:dyDescent="0.35">
      <c r="A72" s="5" t="s">
        <v>64</v>
      </c>
    </row>
    <row r="74" spans="1:17" x14ac:dyDescent="0.35">
      <c r="A74" s="3" t="s">
        <v>92</v>
      </c>
      <c r="B74" t="s">
        <v>3</v>
      </c>
      <c r="C74" t="s">
        <v>6</v>
      </c>
      <c r="D74" t="s">
        <v>1</v>
      </c>
      <c r="E74" t="s">
        <v>4</v>
      </c>
      <c r="F74" t="s">
        <v>2</v>
      </c>
      <c r="G74" t="s">
        <v>5</v>
      </c>
      <c r="H74" t="s">
        <v>11</v>
      </c>
      <c r="I74" t="s">
        <v>12</v>
      </c>
    </row>
    <row r="75" spans="1:17" x14ac:dyDescent="0.35">
      <c r="A75" t="s">
        <v>65</v>
      </c>
      <c r="B75" s="2">
        <v>0.27963176064441886</v>
      </c>
      <c r="C75" s="2">
        <v>0.65914285714285714</v>
      </c>
      <c r="D75" s="2">
        <v>0.60989643268124283</v>
      </c>
      <c r="E75" s="2">
        <v>0.86085714285714288</v>
      </c>
      <c r="F75" s="2">
        <v>0.49252013808975836</v>
      </c>
      <c r="G75" s="2">
        <v>0.76514285714285724</v>
      </c>
      <c r="H75" s="2">
        <v>0.63664987405541562</v>
      </c>
      <c r="I75" s="2">
        <v>0.96590337803869419</v>
      </c>
    </row>
    <row r="76" spans="1:17" x14ac:dyDescent="0.35">
      <c r="A76" t="s">
        <v>66</v>
      </c>
      <c r="B76" s="2">
        <v>0.29233226837060705</v>
      </c>
      <c r="C76" s="2">
        <v>0.65914285714285714</v>
      </c>
      <c r="D76" s="2">
        <v>0.57348242811501593</v>
      </c>
      <c r="E76" s="2">
        <v>0.86085714285714288</v>
      </c>
      <c r="F76" s="2">
        <v>0.55111821086261981</v>
      </c>
      <c r="G76" s="2">
        <v>0.76514285714285724</v>
      </c>
      <c r="H76" s="2">
        <v>0.6717694732102657</v>
      </c>
      <c r="I76" s="2">
        <v>0.96554844647426574</v>
      </c>
    </row>
    <row r="77" spans="1:17" x14ac:dyDescent="0.35">
      <c r="A77" t="s">
        <v>67</v>
      </c>
      <c r="B77" s="2">
        <v>0.28770491803278686</v>
      </c>
      <c r="C77" s="2">
        <v>0.65914285714285714</v>
      </c>
      <c r="D77" s="2">
        <v>0.5901639344262295</v>
      </c>
      <c r="E77" s="2">
        <v>0.86085714285714288</v>
      </c>
      <c r="F77" s="2">
        <v>0.5180327868852459</v>
      </c>
      <c r="G77" s="2">
        <v>0.76514285714285724</v>
      </c>
      <c r="H77" s="2">
        <v>0.66020730058584953</v>
      </c>
      <c r="I77" s="2">
        <v>0.9662385573890947</v>
      </c>
    </row>
    <row r="78" spans="1:17" x14ac:dyDescent="0.35">
      <c r="A78" t="s">
        <v>68</v>
      </c>
      <c r="B78" s="2">
        <v>0.2865400495458299</v>
      </c>
      <c r="C78" s="2">
        <v>0.65914285714285714</v>
      </c>
      <c r="D78" s="2">
        <v>0.61354252683732458</v>
      </c>
      <c r="E78" s="2">
        <v>0.86085714285714288</v>
      </c>
      <c r="F78" s="2">
        <v>0.52436003303055323</v>
      </c>
      <c r="G78" s="2">
        <v>0.76514285714285724</v>
      </c>
      <c r="H78" s="2">
        <v>0.65783356578335661</v>
      </c>
      <c r="I78" s="2">
        <v>0.96624313545960605</v>
      </c>
    </row>
    <row r="79" spans="1:17" x14ac:dyDescent="0.35">
      <c r="A79" t="s">
        <v>69</v>
      </c>
      <c r="B79" s="2">
        <v>0.29991714995857499</v>
      </c>
      <c r="C79" s="2">
        <v>0.65914285714285714</v>
      </c>
      <c r="D79" s="2">
        <v>0.59403479701739847</v>
      </c>
      <c r="E79" s="2">
        <v>0.86085714285714288</v>
      </c>
      <c r="F79" s="2">
        <v>0.53024026512013256</v>
      </c>
      <c r="G79" s="2">
        <v>0.76514285714285724</v>
      </c>
      <c r="H79" s="2">
        <v>0.66056724611161943</v>
      </c>
      <c r="I79" s="2">
        <v>0.96634039211406808</v>
      </c>
    </row>
    <row r="80" spans="1:17" x14ac:dyDescent="0.35">
      <c r="A80" t="s">
        <v>70</v>
      </c>
      <c r="B80" s="2">
        <v>0.28407224958949095</v>
      </c>
      <c r="C80" s="2">
        <v>0.65914285714285714</v>
      </c>
      <c r="D80" s="2">
        <v>0.58128078817733986</v>
      </c>
      <c r="E80" s="2">
        <v>0.86085714285714288</v>
      </c>
      <c r="F80" s="2">
        <v>0.52463054187192115</v>
      </c>
      <c r="G80" s="2">
        <v>0.76514285714285724</v>
      </c>
      <c r="H80" s="2">
        <v>0.66590493601462519</v>
      </c>
      <c r="I80" s="2">
        <v>0.9679287897960116</v>
      </c>
    </row>
    <row r="81" spans="1:9" x14ac:dyDescent="0.35">
      <c r="A81" t="s">
        <v>71</v>
      </c>
      <c r="B81" s="2">
        <v>0.28465346534653463</v>
      </c>
      <c r="C81" s="2">
        <v>0.65914285714285714</v>
      </c>
      <c r="D81" s="2">
        <v>0.59735973597359737</v>
      </c>
      <c r="E81" s="2">
        <v>0.86085714285714288</v>
      </c>
      <c r="F81" s="2">
        <v>0.51320132013201325</v>
      </c>
      <c r="G81" s="2">
        <v>0.76514285714285724</v>
      </c>
      <c r="H81" s="2">
        <v>0.65315315315315314</v>
      </c>
      <c r="I81" s="2">
        <v>0.96562015384851607</v>
      </c>
    </row>
    <row r="82" spans="1:9" x14ac:dyDescent="0.35">
      <c r="A82" t="s">
        <v>72</v>
      </c>
      <c r="B82" s="2">
        <v>0.28061638280616386</v>
      </c>
      <c r="C82" s="2">
        <v>0.65914285714285714</v>
      </c>
      <c r="D82" s="2">
        <v>0.6034063260340633</v>
      </c>
      <c r="E82" s="2">
        <v>0.86085714285714288</v>
      </c>
      <c r="F82" s="2">
        <v>0.52068126520681268</v>
      </c>
      <c r="G82" s="2">
        <v>0.76514285714285724</v>
      </c>
      <c r="H82" s="2">
        <v>0.65158371040723984</v>
      </c>
      <c r="I82" s="2">
        <v>0.96432666946982148</v>
      </c>
    </row>
    <row r="83" spans="1:9" x14ac:dyDescent="0.35">
      <c r="A83" t="s">
        <v>73</v>
      </c>
      <c r="B83" s="2">
        <v>0.29159935379644586</v>
      </c>
      <c r="C83" s="2">
        <v>0.65914285714285714</v>
      </c>
      <c r="D83" s="2">
        <v>0.59208400646203552</v>
      </c>
      <c r="E83" s="2">
        <v>0.86085714285714288</v>
      </c>
      <c r="F83" s="2">
        <v>0.53554119547657508</v>
      </c>
      <c r="G83" s="2">
        <v>0.76514285714285724</v>
      </c>
      <c r="H83" s="2">
        <v>0.65823367065317384</v>
      </c>
      <c r="I83" s="2">
        <v>0.96535209613653261</v>
      </c>
    </row>
    <row r="84" spans="1:9" x14ac:dyDescent="0.35">
      <c r="A84" t="s">
        <v>74</v>
      </c>
      <c r="B84" s="2">
        <v>0.2815854665565648</v>
      </c>
      <c r="C84" s="2">
        <v>0.65914285714285714</v>
      </c>
      <c r="D84" s="2">
        <v>0.573905862923204</v>
      </c>
      <c r="E84" s="2">
        <v>0.86085714285714288</v>
      </c>
      <c r="F84" s="2">
        <v>0.52931461601981833</v>
      </c>
      <c r="G84" s="2">
        <v>0.76514285714285724</v>
      </c>
      <c r="H84" s="2">
        <v>0.66923774954627946</v>
      </c>
      <c r="I84" s="2">
        <v>0.96815548932322992</v>
      </c>
    </row>
    <row r="85" spans="1:9" x14ac:dyDescent="0.35">
      <c r="A85" t="s">
        <v>75</v>
      </c>
      <c r="B85" s="2">
        <v>0.2796812749003984</v>
      </c>
      <c r="C85" s="2">
        <v>0.65914285714285714</v>
      </c>
      <c r="D85" s="2">
        <v>0.57689243027888448</v>
      </c>
      <c r="E85" s="2">
        <v>0.86085714285714288</v>
      </c>
      <c r="F85" s="2">
        <v>0.52988047808764938</v>
      </c>
      <c r="G85" s="2">
        <v>0.76514285714285724</v>
      </c>
      <c r="H85" s="2">
        <v>0.65801253357206801</v>
      </c>
      <c r="I85" s="2">
        <v>0.96380419845519594</v>
      </c>
    </row>
    <row r="86" spans="1:9" x14ac:dyDescent="0.35">
      <c r="A86" t="s">
        <v>76</v>
      </c>
      <c r="B86" s="2">
        <v>0.30756972111553788</v>
      </c>
      <c r="C86" s="2">
        <v>0.65914285714285714</v>
      </c>
      <c r="D86" s="2">
        <v>0.59920318725099597</v>
      </c>
      <c r="E86" s="2">
        <v>0.86085714285714288</v>
      </c>
      <c r="F86" s="2">
        <v>0.53864541832669321</v>
      </c>
      <c r="G86" s="2">
        <v>0.76514285714285724</v>
      </c>
      <c r="H86" s="2">
        <v>0.6626289816061014</v>
      </c>
      <c r="I86" s="2">
        <v>0.96511082784779723</v>
      </c>
    </row>
    <row r="87" spans="1:9" x14ac:dyDescent="0.35">
      <c r="A87" t="s">
        <v>77</v>
      </c>
      <c r="B87" s="2">
        <v>0.30438521066208085</v>
      </c>
      <c r="C87" s="2">
        <v>0.65914285714285714</v>
      </c>
      <c r="D87" s="2">
        <v>0.59243336199484098</v>
      </c>
      <c r="E87" s="2">
        <v>0.86085714285714288</v>
      </c>
      <c r="F87" s="2">
        <v>0.54600171969045574</v>
      </c>
      <c r="G87" s="2">
        <v>0.76514285714285724</v>
      </c>
      <c r="H87" s="2">
        <v>0.66322217003287931</v>
      </c>
      <c r="I87" s="2">
        <v>0.96618719615007009</v>
      </c>
    </row>
    <row r="88" spans="1:9" x14ac:dyDescent="0.35">
      <c r="A88" t="s">
        <v>78</v>
      </c>
      <c r="B88" s="2">
        <v>0.27740863787375414</v>
      </c>
      <c r="C88" s="2">
        <v>0.65914285714285714</v>
      </c>
      <c r="D88" s="2">
        <v>0.58720930232558144</v>
      </c>
      <c r="E88" s="2">
        <v>0.86085714285714288</v>
      </c>
      <c r="F88" s="2">
        <v>0.53156146179401997</v>
      </c>
      <c r="G88" s="2">
        <v>0.76514285714285724</v>
      </c>
      <c r="H88" s="2">
        <v>0.66756878664862429</v>
      </c>
      <c r="I88" s="2">
        <v>0.9677195557568703</v>
      </c>
    </row>
    <row r="89" spans="1:9" x14ac:dyDescent="0.35">
      <c r="A89" t="s">
        <v>79</v>
      </c>
      <c r="B89" s="2">
        <v>0.29572925060435135</v>
      </c>
      <c r="C89" s="2">
        <v>0.65914285714285714</v>
      </c>
      <c r="D89" s="2">
        <v>0.58178887993553585</v>
      </c>
      <c r="E89" s="2">
        <v>0.86085714285714288</v>
      </c>
      <c r="F89" s="2">
        <v>0.52135374697824333</v>
      </c>
      <c r="G89" s="2">
        <v>0.76514285714285724</v>
      </c>
      <c r="H89" s="2">
        <v>0.6533882783882784</v>
      </c>
      <c r="I89" s="2">
        <v>0.96457535279757056</v>
      </c>
    </row>
    <row r="90" spans="1:9" x14ac:dyDescent="0.35">
      <c r="A90" t="s">
        <v>80</v>
      </c>
      <c r="B90" s="2">
        <v>0.2975409836065574</v>
      </c>
      <c r="C90" s="2">
        <v>0.65914285714285714</v>
      </c>
      <c r="D90" s="2">
        <v>0.59098360655737703</v>
      </c>
      <c r="E90" s="2">
        <v>0.86085714285714288</v>
      </c>
      <c r="F90" s="2">
        <v>0.52950819672131144</v>
      </c>
      <c r="G90" s="2">
        <v>0.76514285714285724</v>
      </c>
      <c r="H90" s="2">
        <v>0.65723270440251569</v>
      </c>
      <c r="I90" s="2">
        <v>0.96558998173834143</v>
      </c>
    </row>
    <row r="91" spans="1:9" x14ac:dyDescent="0.35">
      <c r="A91" t="s">
        <v>81</v>
      </c>
      <c r="B91" s="2">
        <v>0.28326530612244899</v>
      </c>
      <c r="C91" s="2">
        <v>0.65914285714285714</v>
      </c>
      <c r="D91" s="2">
        <v>0.58448979591836736</v>
      </c>
      <c r="E91" s="2">
        <v>0.86085714285714288</v>
      </c>
      <c r="F91" s="2">
        <v>0.51836734693877551</v>
      </c>
      <c r="G91" s="2">
        <v>0.76514285714285724</v>
      </c>
      <c r="H91" s="2">
        <v>0.65832575068243859</v>
      </c>
      <c r="I91" s="2">
        <v>0.96540897051342767</v>
      </c>
    </row>
    <row r="92" spans="1:9" x14ac:dyDescent="0.35">
      <c r="A92" t="s">
        <v>82</v>
      </c>
      <c r="B92" s="2">
        <v>0.2789518174133559</v>
      </c>
      <c r="C92" s="2">
        <v>0.65914285714285714</v>
      </c>
      <c r="D92" s="2">
        <v>0.59002535925612853</v>
      </c>
      <c r="E92" s="2">
        <v>0.86085714285714288</v>
      </c>
      <c r="F92" s="2">
        <v>0.50464919695688926</v>
      </c>
      <c r="G92" s="2">
        <v>0.76514285714285724</v>
      </c>
      <c r="H92" s="2">
        <v>0.64727954971857415</v>
      </c>
      <c r="I92" s="2">
        <v>0.9636497597948972</v>
      </c>
    </row>
    <row r="93" spans="1:9" x14ac:dyDescent="0.35">
      <c r="A93" t="s">
        <v>83</v>
      </c>
      <c r="B93" s="2">
        <v>0.30247933884297523</v>
      </c>
      <c r="C93" s="2">
        <v>0.65914285714285714</v>
      </c>
      <c r="D93" s="2">
        <v>0.59834710743801656</v>
      </c>
      <c r="E93" s="2">
        <v>0.86085714285714288</v>
      </c>
      <c r="F93" s="2">
        <v>0.52066115702479343</v>
      </c>
      <c r="G93" s="2">
        <v>0.76514285714285724</v>
      </c>
      <c r="H93" s="2">
        <v>0.65355805243445697</v>
      </c>
      <c r="I93" s="2">
        <v>0.96515828655163038</v>
      </c>
    </row>
    <row r="94" spans="1:9" x14ac:dyDescent="0.35">
      <c r="A94" t="s">
        <v>84</v>
      </c>
      <c r="B94" s="2">
        <v>0.28394039735099336</v>
      </c>
      <c r="C94" s="2">
        <v>0.65914285714285714</v>
      </c>
      <c r="D94" s="2">
        <v>0.59602649006622521</v>
      </c>
      <c r="E94" s="2">
        <v>0.86085714285714288</v>
      </c>
      <c r="F94" s="2">
        <v>0.51076158940397354</v>
      </c>
      <c r="G94" s="2">
        <v>0.76514285714285724</v>
      </c>
      <c r="H94" s="2">
        <v>0.65694760820045561</v>
      </c>
      <c r="I94" s="2">
        <v>0.9652904548267327</v>
      </c>
    </row>
    <row r="95" spans="1:9" x14ac:dyDescent="0.35">
      <c r="A95" t="s">
        <v>85</v>
      </c>
      <c r="B95" s="2">
        <v>0.28130081300813009</v>
      </c>
      <c r="C95" s="2">
        <v>0.65914285714285714</v>
      </c>
      <c r="D95" s="2">
        <v>0.58292682926829265</v>
      </c>
      <c r="E95" s="2">
        <v>0.86085714285714288</v>
      </c>
      <c r="F95" s="2">
        <v>0.53008130081300808</v>
      </c>
      <c r="G95" s="2">
        <v>0.76514285714285724</v>
      </c>
      <c r="H95" s="2">
        <v>0.65128660159716056</v>
      </c>
      <c r="I95" s="2">
        <v>0.96558117930862686</v>
      </c>
    </row>
    <row r="96" spans="1:9" x14ac:dyDescent="0.35">
      <c r="A96" t="s">
        <v>86</v>
      </c>
      <c r="B96" s="2">
        <v>0.30839567747298419</v>
      </c>
      <c r="C96" s="2">
        <v>0.65914285714285714</v>
      </c>
      <c r="D96" s="2">
        <v>0.58270989193682465</v>
      </c>
      <c r="E96" s="2">
        <v>0.86085714285714288</v>
      </c>
      <c r="F96" s="2">
        <v>0.55361596009975067</v>
      </c>
      <c r="G96" s="2">
        <v>0.76514285714285724</v>
      </c>
      <c r="H96" s="2">
        <v>0.67992684042066753</v>
      </c>
      <c r="I96" s="2">
        <v>0.96799195877127231</v>
      </c>
    </row>
    <row r="97" spans="1:9" x14ac:dyDescent="0.35">
      <c r="A97" t="s">
        <v>87</v>
      </c>
      <c r="B97" s="2">
        <v>0.29284525790349419</v>
      </c>
      <c r="C97" s="2">
        <v>0.65914285714285714</v>
      </c>
      <c r="D97" s="2">
        <v>0.61064891846921798</v>
      </c>
      <c r="E97" s="2">
        <v>0.86085714285714288</v>
      </c>
      <c r="F97" s="2">
        <v>0.52329450915141429</v>
      </c>
      <c r="G97" s="2">
        <v>0.76514285714285724</v>
      </c>
      <c r="H97" s="2">
        <v>0.65997261524418072</v>
      </c>
      <c r="I97" s="2">
        <v>0.96606718632592803</v>
      </c>
    </row>
    <row r="98" spans="1:9" x14ac:dyDescent="0.35">
      <c r="A98" t="s">
        <v>88</v>
      </c>
      <c r="B98" s="2">
        <v>0.29795918367346941</v>
      </c>
      <c r="C98" s="2">
        <v>0.65914285714285714</v>
      </c>
      <c r="D98" s="2">
        <v>0.58775510204081638</v>
      </c>
      <c r="E98" s="2">
        <v>0.86085714285714288</v>
      </c>
      <c r="F98" s="2">
        <v>0.53959183673469391</v>
      </c>
      <c r="G98" s="2">
        <v>0.76514285714285724</v>
      </c>
      <c r="H98" s="2">
        <v>0.66118721461187213</v>
      </c>
      <c r="I98" s="2">
        <v>0.96727436147682955</v>
      </c>
    </row>
    <row r="99" spans="1:9" x14ac:dyDescent="0.35">
      <c r="A99" t="s">
        <v>89</v>
      </c>
      <c r="B99" s="2">
        <v>0.29551020408163264</v>
      </c>
      <c r="C99" s="2">
        <v>0.65914285714285714</v>
      </c>
      <c r="D99" s="2">
        <v>0.58367346938775511</v>
      </c>
      <c r="E99" s="2">
        <v>0.86085714285714288</v>
      </c>
      <c r="F99" s="2">
        <v>0.52897959183673471</v>
      </c>
      <c r="G99" s="2">
        <v>0.76514285714285724</v>
      </c>
      <c r="H99" s="2">
        <v>0.65842490842490842</v>
      </c>
      <c r="I99" s="2">
        <v>0.96494246566752362</v>
      </c>
    </row>
    <row r="100" spans="1:9" x14ac:dyDescent="0.35">
      <c r="A100" t="s">
        <v>90</v>
      </c>
      <c r="B100" s="2">
        <v>0.28870967741935483</v>
      </c>
      <c r="C100" s="2">
        <v>0.65914285714285714</v>
      </c>
      <c r="D100" s="2">
        <v>0.57983870967741935</v>
      </c>
      <c r="E100" s="2">
        <v>0.86085714285714288</v>
      </c>
      <c r="F100" s="2">
        <v>0.54112903225806452</v>
      </c>
      <c r="G100" s="2">
        <v>0.76514285714285724</v>
      </c>
      <c r="H100" s="2">
        <v>0.66878115088355239</v>
      </c>
      <c r="I100" s="2">
        <v>0.96738673012434262</v>
      </c>
    </row>
    <row r="101" spans="1:9" x14ac:dyDescent="0.35">
      <c r="A101" t="s">
        <v>91</v>
      </c>
      <c r="B101" s="2">
        <v>0.28455284552845528</v>
      </c>
      <c r="C101" s="2">
        <v>0.65914285714285714</v>
      </c>
      <c r="D101" s="2">
        <v>0.5934959349593496</v>
      </c>
      <c r="E101" s="2">
        <v>0.86085714285714288</v>
      </c>
      <c r="F101" s="2">
        <v>0.54200542005420049</v>
      </c>
      <c r="G101" s="2">
        <v>0.76514285714285724</v>
      </c>
      <c r="H101" s="2">
        <v>0.66043613707165105</v>
      </c>
      <c r="I101" s="2">
        <v>0.96608498664943165</v>
      </c>
    </row>
    <row r="105" spans="1:9" x14ac:dyDescent="0.35">
      <c r="A105" t="s">
        <v>93</v>
      </c>
    </row>
    <row r="108" spans="1:9" x14ac:dyDescent="0.35">
      <c r="B108" s="3" t="s">
        <v>14</v>
      </c>
    </row>
    <row r="109" spans="1:9" x14ac:dyDescent="0.35">
      <c r="B109" t="s">
        <v>42</v>
      </c>
      <c r="C109" t="s">
        <v>15</v>
      </c>
      <c r="D109" t="s">
        <v>43</v>
      </c>
      <c r="E109" t="s">
        <v>41</v>
      </c>
      <c r="F109" t="s">
        <v>40</v>
      </c>
      <c r="G109" t="s">
        <v>39</v>
      </c>
      <c r="H109" t="s">
        <v>13</v>
      </c>
    </row>
    <row r="110" spans="1:9" x14ac:dyDescent="0.35">
      <c r="A110" t="s">
        <v>11</v>
      </c>
      <c r="B110" s="2">
        <v>0.65791901588928758</v>
      </c>
      <c r="C110" s="2">
        <v>0.65805147840884914</v>
      </c>
      <c r="D110" s="2">
        <v>0.66287412874128737</v>
      </c>
      <c r="E110" s="2">
        <v>0.65693897113643629</v>
      </c>
      <c r="F110" s="2">
        <v>0.65885389778007231</v>
      </c>
      <c r="G110" s="2">
        <v>0.66308046986496871</v>
      </c>
      <c r="H110" s="2">
        <v>0.65960837887067392</v>
      </c>
    </row>
    <row r="114" spans="1:16" x14ac:dyDescent="0.35">
      <c r="A114" s="3" t="s">
        <v>12</v>
      </c>
      <c r="B114" s="3" t="s">
        <v>14</v>
      </c>
      <c r="J114" s="3" t="s">
        <v>11</v>
      </c>
      <c r="K114" s="3" t="s">
        <v>14</v>
      </c>
    </row>
    <row r="115" spans="1:16" x14ac:dyDescent="0.35">
      <c r="A115" s="3" t="s">
        <v>63</v>
      </c>
      <c r="B115" t="s">
        <v>42</v>
      </c>
      <c r="C115" t="s">
        <v>15</v>
      </c>
      <c r="D115" t="s">
        <v>43</v>
      </c>
      <c r="E115" t="s">
        <v>41</v>
      </c>
      <c r="F115" t="s">
        <v>40</v>
      </c>
      <c r="G115" t="s">
        <v>39</v>
      </c>
      <c r="J115" s="3" t="s">
        <v>63</v>
      </c>
      <c r="K115" t="s">
        <v>42</v>
      </c>
      <c r="L115" t="s">
        <v>15</v>
      </c>
      <c r="M115" t="s">
        <v>43</v>
      </c>
      <c r="N115" t="s">
        <v>41</v>
      </c>
      <c r="O115" t="s">
        <v>40</v>
      </c>
      <c r="P115" t="s">
        <v>39</v>
      </c>
    </row>
    <row r="116" spans="1:16" x14ac:dyDescent="0.35">
      <c r="A116" t="s">
        <v>47</v>
      </c>
      <c r="B116" s="2">
        <v>0.96942973457791337</v>
      </c>
      <c r="C116" s="2">
        <v>0.96502166893269881</v>
      </c>
      <c r="D116" s="2">
        <v>0.96721657536704564</v>
      </c>
      <c r="E116" s="2">
        <v>0.96676720652197667</v>
      </c>
      <c r="F116" s="2">
        <v>0.97259504338597913</v>
      </c>
      <c r="G116" s="2">
        <v>0.97013456609300619</v>
      </c>
      <c r="J116" t="s">
        <v>47</v>
      </c>
      <c r="K116" s="2">
        <v>0.67358490566037732</v>
      </c>
      <c r="L116" s="2">
        <v>0.65794392523364487</v>
      </c>
      <c r="M116" s="2">
        <v>0.68470149253731338</v>
      </c>
      <c r="N116" s="2">
        <v>0.67500000000000004</v>
      </c>
      <c r="O116" s="2">
        <v>0.7074954296160878</v>
      </c>
      <c r="P116" s="2">
        <v>0.68367346938775508</v>
      </c>
    </row>
    <row r="117" spans="1:16" x14ac:dyDescent="0.35">
      <c r="A117" t="s">
        <v>52</v>
      </c>
      <c r="B117" s="2">
        <v>0.97061816732064543</v>
      </c>
      <c r="C117" s="2">
        <v>0.96724747957310542</v>
      </c>
      <c r="D117" s="2">
        <v>0.96388798613367999</v>
      </c>
      <c r="E117" s="2">
        <v>0.96587609430527865</v>
      </c>
      <c r="F117" s="2">
        <v>0.96573683081382877</v>
      </c>
      <c r="G117" s="2">
        <v>0.96988558456557983</v>
      </c>
      <c r="J117" t="s">
        <v>59</v>
      </c>
      <c r="K117" s="2">
        <v>0.69131238447319776</v>
      </c>
      <c r="L117" s="2">
        <v>0.65612648221343872</v>
      </c>
      <c r="M117" s="2">
        <v>0.68617021276595747</v>
      </c>
      <c r="N117" s="2">
        <v>0.67134268537074149</v>
      </c>
      <c r="O117" s="2">
        <v>0.67816091954022983</v>
      </c>
      <c r="P117" s="2">
        <v>0.66469428007889542</v>
      </c>
    </row>
    <row r="141" spans="1:4" x14ac:dyDescent="0.35">
      <c r="A141" t="s">
        <v>94</v>
      </c>
      <c r="B141" t="s">
        <v>95</v>
      </c>
      <c r="C141" t="s">
        <v>12</v>
      </c>
      <c r="D141" t="s">
        <v>11</v>
      </c>
    </row>
    <row r="142" spans="1:4" x14ac:dyDescent="0.35">
      <c r="A142" s="7">
        <v>31729</v>
      </c>
      <c r="B142" s="7">
        <v>57096</v>
      </c>
      <c r="C142" s="2">
        <v>0.9659059222446581</v>
      </c>
      <c r="D142" s="2">
        <v>0.65960837887067392</v>
      </c>
    </row>
    <row r="147" spans="1:10" x14ac:dyDescent="0.35">
      <c r="A147" t="s">
        <v>98</v>
      </c>
      <c r="D147" s="15" t="s">
        <v>97</v>
      </c>
      <c r="E147" s="53" t="s">
        <v>103</v>
      </c>
      <c r="F147" s="53"/>
      <c r="G147" s="53" t="s">
        <v>105</v>
      </c>
      <c r="H147" s="53"/>
      <c r="I147" s="53" t="s">
        <v>107</v>
      </c>
      <c r="J147" s="53"/>
    </row>
    <row r="148" spans="1:10" x14ac:dyDescent="0.35">
      <c r="A148" t="s">
        <v>99</v>
      </c>
      <c r="E148" s="15" t="s">
        <v>106</v>
      </c>
      <c r="F148" s="15" t="s">
        <v>104</v>
      </c>
      <c r="G148" s="15" t="s">
        <v>106</v>
      </c>
      <c r="H148" s="15" t="s">
        <v>104</v>
      </c>
      <c r="I148" s="15" t="s">
        <v>106</v>
      </c>
      <c r="J148" s="15" t="s">
        <v>104</v>
      </c>
    </row>
    <row r="149" spans="1:10" x14ac:dyDescent="0.35">
      <c r="A149" t="s">
        <v>100</v>
      </c>
      <c r="D149" t="s">
        <v>8</v>
      </c>
      <c r="E149" s="2">
        <f>B9</f>
        <v>0.29328270499954795</v>
      </c>
    </row>
    <row r="150" spans="1:10" x14ac:dyDescent="0.35">
      <c r="A150" t="s">
        <v>101</v>
      </c>
      <c r="D150" t="s">
        <v>9</v>
      </c>
      <c r="E150" s="2">
        <f t="shared" ref="E150:E151" si="5">B10</f>
        <v>0.30074257425742573</v>
      </c>
    </row>
    <row r="151" spans="1:10" x14ac:dyDescent="0.35">
      <c r="A151" t="s">
        <v>102</v>
      </c>
      <c r="D151" t="s">
        <v>10</v>
      </c>
      <c r="E151" s="2">
        <f t="shared" si="5"/>
        <v>0.27779803135253373</v>
      </c>
    </row>
    <row r="156" spans="1:10" x14ac:dyDescent="0.35">
      <c r="A156" s="3" t="s">
        <v>37</v>
      </c>
      <c r="B156" t="s">
        <v>3</v>
      </c>
      <c r="C156" t="s">
        <v>1</v>
      </c>
      <c r="D156" t="s">
        <v>2</v>
      </c>
      <c r="E156" t="s">
        <v>11</v>
      </c>
      <c r="F156" t="s">
        <v>12</v>
      </c>
    </row>
    <row r="157" spans="1:10" x14ac:dyDescent="0.35">
      <c r="A157" t="s">
        <v>22</v>
      </c>
      <c r="B157" s="2">
        <v>0.15470085470085471</v>
      </c>
      <c r="C157" s="2">
        <v>0.29430199430199433</v>
      </c>
      <c r="D157" s="2">
        <v>0.5236467236467236</v>
      </c>
      <c r="E157" s="2">
        <v>0.58932666249739418</v>
      </c>
      <c r="F157" s="2">
        <v>0.95847833656224057</v>
      </c>
    </row>
    <row r="158" spans="1:10" x14ac:dyDescent="0.35">
      <c r="A158" t="s">
        <v>23</v>
      </c>
      <c r="B158" s="2">
        <v>0.39550425273390039</v>
      </c>
      <c r="C158" s="2">
        <v>0.71810449574726609</v>
      </c>
      <c r="D158" s="2">
        <v>0.59781287970838393</v>
      </c>
      <c r="E158" s="2">
        <v>0.75477510782501545</v>
      </c>
      <c r="F158" s="2">
        <v>0.97575951971247954</v>
      </c>
    </row>
    <row r="159" spans="1:10" x14ac:dyDescent="0.35">
      <c r="A159" t="s">
        <v>24</v>
      </c>
      <c r="B159" s="2">
        <v>0.38733252131546891</v>
      </c>
      <c r="C159" s="2">
        <v>0.71619975639464073</v>
      </c>
      <c r="D159" s="2">
        <v>0.60353227771010964</v>
      </c>
      <c r="E159" s="2">
        <v>0.75612023551286023</v>
      </c>
      <c r="F159" s="2">
        <v>0.97582904690663608</v>
      </c>
    </row>
    <row r="160" spans="1:10" x14ac:dyDescent="0.35">
      <c r="A160" t="s">
        <v>25</v>
      </c>
      <c r="B160" s="2">
        <v>0.13746409519901517</v>
      </c>
      <c r="C160" s="2">
        <v>0.29134181370537549</v>
      </c>
      <c r="D160" s="2">
        <v>0.44727123512515388</v>
      </c>
      <c r="E160" s="2">
        <v>0.51527860994607555</v>
      </c>
      <c r="F160" s="2">
        <v>0.95078442077504688</v>
      </c>
    </row>
    <row r="161" spans="1:6" x14ac:dyDescent="0.35">
      <c r="A161" t="s">
        <v>26</v>
      </c>
      <c r="B161" s="2">
        <v>0.24373854612095297</v>
      </c>
      <c r="C161" s="2">
        <v>0.72449602932193036</v>
      </c>
      <c r="D161" s="2">
        <v>0.37935247403787414</v>
      </c>
      <c r="E161" s="2">
        <v>0.52740560292326433</v>
      </c>
      <c r="F161" s="2">
        <v>0.95290232341285264</v>
      </c>
    </row>
    <row r="162" spans="1:6" x14ac:dyDescent="0.35">
      <c r="A162" t="s">
        <v>27</v>
      </c>
      <c r="B162" s="2">
        <v>0.39106819553409777</v>
      </c>
      <c r="C162" s="2">
        <v>0.72540736270368134</v>
      </c>
      <c r="D162" s="2">
        <v>0.59806879903439947</v>
      </c>
      <c r="E162" s="2">
        <v>0.75480769230769229</v>
      </c>
      <c r="F162" s="2">
        <v>0.97437628055281889</v>
      </c>
    </row>
    <row r="163" spans="1:6" x14ac:dyDescent="0.35">
      <c r="A163" t="s">
        <v>28</v>
      </c>
      <c r="B163" s="2">
        <v>0.38387484957882068</v>
      </c>
      <c r="C163" s="2">
        <v>0.69915764139590852</v>
      </c>
      <c r="D163" s="2">
        <v>0.60830324909747291</v>
      </c>
      <c r="E163" s="2">
        <v>0.75280218115722508</v>
      </c>
      <c r="F163" s="2">
        <v>0.97540279884383141</v>
      </c>
    </row>
    <row r="164" spans="1:6" x14ac:dyDescent="0.35">
      <c r="A164" t="s">
        <v>29</v>
      </c>
      <c r="B164" s="2">
        <v>0.25524266027561415</v>
      </c>
      <c r="C164" s="2">
        <v>0.70940683043738761</v>
      </c>
      <c r="D164" s="2">
        <v>0.41162372678250447</v>
      </c>
      <c r="E164" s="2">
        <v>0.53052370622869538</v>
      </c>
      <c r="F164" s="2">
        <v>0.95237115362324876</v>
      </c>
    </row>
    <row r="165" spans="1:6" x14ac:dyDescent="0.35">
      <c r="A165" t="s">
        <v>30</v>
      </c>
      <c r="B165" s="2">
        <v>0.38782816229116945</v>
      </c>
      <c r="C165" s="2">
        <v>0.7082338902147971</v>
      </c>
      <c r="D165" s="2">
        <v>0.60143198090692129</v>
      </c>
      <c r="E165" s="2">
        <v>0.74393613754989252</v>
      </c>
      <c r="F165" s="2">
        <v>0.97450104850926456</v>
      </c>
    </row>
    <row r="166" spans="1:6" x14ac:dyDescent="0.35">
      <c r="A166" t="s">
        <v>31</v>
      </c>
      <c r="B166" s="2">
        <v>0.16338028169014085</v>
      </c>
      <c r="C166" s="2">
        <v>0.28112676056338026</v>
      </c>
      <c r="D166" s="2">
        <v>0.5335211267605634</v>
      </c>
      <c r="E166" s="2">
        <v>0.60082135523613966</v>
      </c>
      <c r="F166" s="2">
        <v>0.96010602212222274</v>
      </c>
    </row>
    <row r="167" spans="1:6" x14ac:dyDescent="0.35">
      <c r="A167" t="s">
        <v>32</v>
      </c>
      <c r="B167" s="2">
        <v>0.40924092409240925</v>
      </c>
      <c r="C167" s="2">
        <v>0.73638613861386137</v>
      </c>
      <c r="D167" s="2">
        <v>0.59735973597359737</v>
      </c>
      <c r="E167" s="2">
        <v>0.75623325777869355</v>
      </c>
      <c r="F167" s="2">
        <v>0.97704856687967701</v>
      </c>
    </row>
    <row r="168" spans="1:6" x14ac:dyDescent="0.35">
      <c r="A168" t="s">
        <v>33</v>
      </c>
      <c r="B168" s="2">
        <v>0.38176638176638178</v>
      </c>
      <c r="C168" s="2">
        <v>0.72323972323972319</v>
      </c>
      <c r="D168" s="2">
        <v>0.58689458689458684</v>
      </c>
      <c r="E168" s="2">
        <v>0.74541003671970629</v>
      </c>
      <c r="F168" s="2">
        <v>0.97427392570772886</v>
      </c>
    </row>
    <row r="169" spans="1:6" x14ac:dyDescent="0.35">
      <c r="A169" t="s">
        <v>34</v>
      </c>
      <c r="B169" s="2">
        <v>0.2588801926550271</v>
      </c>
      <c r="C169" s="2">
        <v>0.72667068031306437</v>
      </c>
      <c r="D169" s="2">
        <v>0.39193257074051774</v>
      </c>
      <c r="E169" s="2">
        <v>0.53398354160316974</v>
      </c>
      <c r="F169" s="2">
        <v>0.95326281193830209</v>
      </c>
    </row>
    <row r="170" spans="1:6" x14ac:dyDescent="0.35">
      <c r="A170" t="s">
        <v>35</v>
      </c>
      <c r="B170" s="2">
        <v>0.28282009724473256</v>
      </c>
      <c r="C170" s="2">
        <v>0.72447325769854132</v>
      </c>
      <c r="D170" s="2">
        <v>0.44975688816855752</v>
      </c>
      <c r="E170" s="2">
        <v>0.59234642497482382</v>
      </c>
      <c r="F170" s="2">
        <v>0.95872626973041586</v>
      </c>
    </row>
    <row r="171" spans="1:6" x14ac:dyDescent="0.35">
      <c r="A171" t="s">
        <v>36</v>
      </c>
      <c r="B171" s="2">
        <v>0.39436619718309857</v>
      </c>
      <c r="C171" s="2">
        <v>0.70606246172688303</v>
      </c>
      <c r="D171" s="2">
        <v>0.60073484384568276</v>
      </c>
      <c r="E171" s="2">
        <v>0.75062111801242237</v>
      </c>
      <c r="F171" s="2">
        <v>0.97567407602262268</v>
      </c>
    </row>
  </sheetData>
  <sheetProtection autoFilter="0"/>
  <mergeCells count="3">
    <mergeCell ref="E147:F147"/>
    <mergeCell ref="G147:H147"/>
    <mergeCell ref="I147:J147"/>
  </mergeCells>
  <conditionalFormatting pivot="1" sqref="B9">
    <cfRule type="cellIs" dxfId="60" priority="65" operator="lessThan">
      <formula>65.91</formula>
    </cfRule>
  </conditionalFormatting>
  <conditionalFormatting pivot="1" sqref="B9:B11">
    <cfRule type="cellIs" dxfId="59" priority="64" operator="lessThan">
      <formula>65.91</formula>
    </cfRule>
  </conditionalFormatting>
  <conditionalFormatting pivot="1" sqref="B9:B11">
    <cfRule type="cellIs" dxfId="58" priority="63" operator="lessThan">
      <formula>65.91</formula>
    </cfRule>
  </conditionalFormatting>
  <conditionalFormatting pivot="1" sqref="E9:E11">
    <cfRule type="cellIs" dxfId="57" priority="61" operator="lessThan">
      <formula>86.09</formula>
    </cfRule>
  </conditionalFormatting>
  <conditionalFormatting pivot="1" sqref="E9:E11">
    <cfRule type="cellIs" dxfId="56" priority="60" operator="lessThan">
      <formula>86.09</formula>
    </cfRule>
  </conditionalFormatting>
  <conditionalFormatting pivot="1" sqref="E9:E11">
    <cfRule type="cellIs" dxfId="55" priority="59" operator="lessThan">
      <formula>86.09</formula>
    </cfRule>
  </conditionalFormatting>
  <conditionalFormatting pivot="1" sqref="H9:H11">
    <cfRule type="cellIs" dxfId="54" priority="58" operator="lessThan">
      <formula>76.51</formula>
    </cfRule>
  </conditionalFormatting>
  <conditionalFormatting pivot="1" sqref="H9:H11">
    <cfRule type="cellIs" dxfId="53" priority="57" operator="lessThan">
      <formula>76.51</formula>
    </cfRule>
  </conditionalFormatting>
  <conditionalFormatting pivot="1" sqref="H9:H11">
    <cfRule type="cellIs" dxfId="52" priority="56" operator="lessThan">
      <formula>76.51</formula>
    </cfRule>
  </conditionalFormatting>
  <conditionalFormatting pivot="1" sqref="D9:D11">
    <cfRule type="dataBar" priority="55">
      <dataBar>
        <cfvo type="min"/>
        <cfvo type="max"/>
        <color rgb="FFD6007B"/>
      </dataBar>
      <extLst>
        <ext xmlns:x14="http://schemas.microsoft.com/office/spreadsheetml/2009/9/main" uri="{B025F937-C7B1-47D3-B67F-A62EFF666E3E}">
          <x14:id>{6DA7C7C4-6705-480A-90DC-8C2C94221F23}</x14:id>
        </ext>
      </extLst>
    </cfRule>
  </conditionalFormatting>
  <conditionalFormatting pivot="1" sqref="G9:G11">
    <cfRule type="dataBar" priority="54">
      <dataBar>
        <cfvo type="min"/>
        <cfvo type="max"/>
        <color rgb="FFFF555A"/>
      </dataBar>
      <extLst>
        <ext xmlns:x14="http://schemas.microsoft.com/office/spreadsheetml/2009/9/main" uri="{B025F937-C7B1-47D3-B67F-A62EFF666E3E}">
          <x14:id>{D953E09C-D6E4-418A-81FE-ADE9938998E9}</x14:id>
        </ext>
      </extLst>
    </cfRule>
  </conditionalFormatting>
  <conditionalFormatting pivot="1" sqref="N9">
    <cfRule type="cellIs" dxfId="51" priority="23" operator="lessThan">
      <formula>65.91</formula>
    </cfRule>
  </conditionalFormatting>
  <conditionalFormatting pivot="1" sqref="N10">
    <cfRule type="cellIs" dxfId="50" priority="22" operator="lessThan">
      <formula>65.91</formula>
    </cfRule>
  </conditionalFormatting>
  <conditionalFormatting pivot="1" sqref="N11">
    <cfRule type="cellIs" dxfId="49" priority="21" operator="lessThan">
      <formula>65.91</formula>
    </cfRule>
  </conditionalFormatting>
  <conditionalFormatting pivot="1" sqref="O9">
    <cfRule type="cellIs" dxfId="48" priority="20" operator="lessThan">
      <formula>86.09</formula>
    </cfRule>
  </conditionalFormatting>
  <conditionalFormatting pivot="1" sqref="O10">
    <cfRule type="cellIs" dxfId="47" priority="19" operator="lessThan">
      <formula>86.09</formula>
    </cfRule>
  </conditionalFormatting>
  <conditionalFormatting pivot="1" sqref="O11">
    <cfRule type="cellIs" dxfId="46" priority="18" operator="lessThan">
      <formula>86.09</formula>
    </cfRule>
  </conditionalFormatting>
  <conditionalFormatting pivot="1" sqref="P9">
    <cfRule type="cellIs" dxfId="45" priority="17" operator="lessThan">
      <formula>76.51</formula>
    </cfRule>
  </conditionalFormatting>
  <conditionalFormatting pivot="1" sqref="P10">
    <cfRule type="cellIs" dxfId="44" priority="16" operator="lessThan">
      <formula>76.51</formula>
    </cfRule>
  </conditionalFormatting>
  <conditionalFormatting pivot="1" sqref="P11">
    <cfRule type="cellIs" dxfId="43" priority="15" operator="lessThan">
      <formula>76.51</formula>
    </cfRule>
  </conditionalFormatting>
  <conditionalFormatting pivot="1" sqref="B18:B32">
    <cfRule type="colorScale" priority="3">
      <colorScale>
        <cfvo type="min"/>
        <cfvo type="percentile" val="50"/>
        <cfvo type="max"/>
        <color theme="3" tint="0.749992370372631"/>
        <color theme="3" tint="0.499984740745262"/>
        <color theme="3" tint="0.249977111117893"/>
      </colorScale>
    </cfRule>
  </conditionalFormatting>
  <conditionalFormatting pivot="1" sqref="C18:C32">
    <cfRule type="colorScale" priority="2">
      <colorScale>
        <cfvo type="min"/>
        <cfvo type="percentile" val="50"/>
        <cfvo type="max"/>
        <color theme="5" tint="0.59999389629810485"/>
        <color theme="5" tint="0.39997558519241921"/>
        <color theme="5" tint="-0.249977111117893"/>
      </colorScale>
    </cfRule>
  </conditionalFormatting>
  <conditionalFormatting pivot="1" sqref="D18:D32">
    <cfRule type="colorScale" priority="1">
      <colorScale>
        <cfvo type="min"/>
        <cfvo type="percentile" val="50"/>
        <cfvo type="max"/>
        <color theme="6" tint="0.79998168889431442"/>
        <color theme="6" tint="0.59999389629810485"/>
        <color theme="6" tint="0.39997558519241921"/>
      </colorScale>
    </cfRule>
  </conditionalFormatting>
  <pageMargins left="0.7" right="0.7" top="0.75" bottom="0.75" header="0.3" footer="0.3"/>
  <drawing r:id="rId14"/>
  <extLst>
    <ext xmlns:x14="http://schemas.microsoft.com/office/spreadsheetml/2009/9/main" uri="{78C0D931-6437-407d-A8EE-F0AAD7539E65}">
      <x14:conditionalFormattings>
        <x14:conditionalFormatting xmlns:xm="http://schemas.microsoft.com/office/excel/2006/main" pivot="1">
          <x14:cfRule type="dataBar" id="{6DA7C7C4-6705-480A-90DC-8C2C94221F23}">
            <x14:dataBar minLength="0" maxLength="100" border="1" negativeBarBorderColorSameAsPositive="0">
              <x14:cfvo type="autoMin"/>
              <x14:cfvo type="autoMax"/>
              <x14:borderColor rgb="FFD6007B"/>
              <x14:negativeFillColor rgb="FFFF0000"/>
              <x14:negativeBorderColor rgb="FFFF0000"/>
              <x14:axisColor rgb="FF000000"/>
            </x14:dataBar>
          </x14:cfRule>
          <xm:sqref>D9:D11</xm:sqref>
        </x14:conditionalFormatting>
        <x14:conditionalFormatting xmlns:xm="http://schemas.microsoft.com/office/excel/2006/main" pivot="1">
          <x14:cfRule type="dataBar" id="{D953E09C-D6E4-418A-81FE-ADE9938998E9}">
            <x14:dataBar minLength="0" maxLength="100" border="1" negativeBarBorderColorSameAsPositive="0">
              <x14:cfvo type="autoMin"/>
              <x14:cfvo type="autoMax"/>
              <x14:borderColor rgb="FFFF555A"/>
              <x14:negativeFillColor rgb="FFFF0000"/>
              <x14:negativeBorderColor rgb="FFFF0000"/>
              <x14:axisColor rgb="FF000000"/>
            </x14:dataBar>
          </x14:cfRule>
          <xm:sqref>G9:G11</xm:sqref>
        </x14:conditionalFormatting>
        <x14:conditionalFormatting xmlns:xm="http://schemas.microsoft.com/office/excel/2006/main" pivot="1">
          <x14:cfRule type="iconSet" priority="68" id="{7EC4A0D7-E865-41C2-ACDE-33E6A6110275}">
            <x14:iconSet iconSet="3Triangles" custom="1">
              <x14:cfvo type="percent">
                <xm:f>0</xm:f>
              </x14:cfvo>
              <x14:cfvo type="num">
                <xm:f>0</xm:f>
              </x14:cfvo>
              <x14:cfvo type="num">
                <xm:f>65.91</xm:f>
              </x14:cfvo>
              <x14:cfIcon iconSet="NoIcons" iconId="0"/>
              <x14:cfIcon iconSet="3Triangles" iconId="0"/>
              <x14:cfIcon iconSet="3Triangles" iconId="2"/>
            </x14:iconSet>
          </x14:cfRule>
          <xm:sqref>A2</xm:sqref>
        </x14:conditionalFormatting>
        <x14:conditionalFormatting xmlns:xm="http://schemas.microsoft.com/office/excel/2006/main" pivot="1">
          <x14:cfRule type="iconSet" priority="67" id="{4AD2E333-D766-4E84-A7C0-53B3D85EFD08}">
            <x14:iconSet iconSet="3Triangles" custom="1">
              <x14:cfvo type="percent">
                <xm:f>0</xm:f>
              </x14:cfvo>
              <x14:cfvo type="num">
                <xm:f>0</xm:f>
              </x14:cfvo>
              <x14:cfvo type="num">
                <xm:f>86.09</xm:f>
              </x14:cfvo>
              <x14:cfIcon iconSet="NoIcons" iconId="0"/>
              <x14:cfIcon iconSet="3Triangles" iconId="0"/>
              <x14:cfIcon iconSet="3Triangles" iconId="2"/>
            </x14:iconSet>
          </x14:cfRule>
          <xm:sqref>B2</xm:sqref>
        </x14:conditionalFormatting>
        <x14:conditionalFormatting xmlns:xm="http://schemas.microsoft.com/office/excel/2006/main" pivot="1">
          <x14:cfRule type="iconSet" priority="66" id="{F4B70712-8625-43F4-BD98-434905CDB766}">
            <x14:iconSet iconSet="3Triangles" custom="1">
              <x14:cfvo type="percent">
                <xm:f>0</xm:f>
              </x14:cfvo>
              <x14:cfvo type="num">
                <xm:f>0</xm:f>
              </x14:cfvo>
              <x14:cfvo type="num">
                <xm:f>76.510000000000005</xm:f>
              </x14:cfvo>
              <x14:cfIcon iconSet="NoIcons" iconId="0"/>
              <x14:cfIcon iconSet="3Triangles" iconId="0"/>
              <x14:cfIcon iconSet="3Triangles" iconId="2"/>
            </x14:iconSet>
          </x14:cfRule>
          <xm:sqref>C2</xm:sqref>
        </x14:conditionalFormatting>
      </x14:conditionalFormattings>
    </ext>
    <ext xmlns:x14="http://schemas.microsoft.com/office/spreadsheetml/2009/9/main" uri="{05C60535-1F16-4fd2-B633-F4F36F0B64E0}">
      <x14:sparklineGroups xmlns:xm="http://schemas.microsoft.com/office/excel/2006/main">
        <x14:sparklineGroup displayEmptyCellsAs="gap" xr2:uid="{5C0166A2-A868-495F-9D7B-5FB06EED33FF}">
          <x14:colorSeries rgb="FF376092"/>
          <x14:colorNegative rgb="FFD00000"/>
          <x14:colorAxis rgb="FF000000"/>
          <x14:colorMarkers rgb="FFD00000"/>
          <x14:colorFirst rgb="FFD00000"/>
          <x14:colorLast rgb="FFD00000"/>
          <x14:colorHigh rgb="FFD00000"/>
          <x14:colorLow rgb="FFD00000"/>
          <x14:sparklines>
            <x14:sparkline>
              <xm:f>'Power Pivot'!B51:B68</xm:f>
              <xm:sqref>D51</xm:sqref>
            </x14:sparkline>
            <x14:sparkline>
              <xm:f>'Power Pivot'!B52:B69</xm:f>
              <xm:sqref>D52</xm:sqref>
            </x14:sparkline>
            <x14:sparkline>
              <xm:f>'Power Pivot'!B53:B70</xm:f>
              <xm:sqref>D53</xm:sqref>
            </x14:sparkline>
            <x14:sparkline>
              <xm:f>'Power Pivot'!B54:B71</xm:f>
              <xm:sqref>D54</xm:sqref>
            </x14:sparkline>
            <x14:sparkline>
              <xm:f>'Power Pivot'!B55:B72</xm:f>
              <xm:sqref>D55</xm:sqref>
            </x14:sparkline>
            <x14:sparkline>
              <xm:f>'Power Pivot'!B56:B73</xm:f>
              <xm:sqref>D56</xm:sqref>
            </x14:sparkline>
            <x14:sparkline>
              <xm:f>'Power Pivot'!B57:B74</xm:f>
              <xm:sqref>D57</xm:sqref>
            </x14:sparkline>
            <x14:sparkline>
              <xm:f>'Power Pivot'!B58:B75</xm:f>
              <xm:sqref>D58</xm:sqref>
            </x14:sparkline>
            <x14:sparkline>
              <xm:f>'Power Pivot'!B59:B76</xm:f>
              <xm:sqref>D59</xm:sqref>
            </x14:sparkline>
            <x14:sparkline>
              <xm:f>'Power Pivot'!B60:B77</xm:f>
              <xm:sqref>D60</xm:sqref>
            </x14:sparkline>
            <x14:sparkline>
              <xm:f>'Power Pivot'!B61:B78</xm:f>
              <xm:sqref>D61</xm:sqref>
            </x14:sparkline>
            <x14:sparkline>
              <xm:f>'Power Pivot'!B62:B79</xm:f>
              <xm:sqref>D62</xm:sqref>
            </x14:sparkline>
            <x14:sparkline>
              <xm:f>'Power Pivot'!B63:B80</xm:f>
              <xm:sqref>D63</xm:sqref>
            </x14:sparkline>
            <x14:sparkline>
              <xm:f>'Power Pivot'!B64:B81</xm:f>
              <xm:sqref>D64</xm:sqref>
            </x14:sparkline>
            <x14:sparkline>
              <xm:f>'Power Pivot'!B65:B82</xm:f>
              <xm:sqref>D65</xm:sqref>
            </x14:sparkline>
            <x14:sparkline>
              <xm:f>'Power Pivot'!B66:B83</xm:f>
              <xm:sqref>D66</xm:sqref>
            </x14:sparkline>
            <x14:sparkline>
              <xm:f>'Power Pivot'!B67:B84</xm:f>
              <xm:sqref>D67</xm:sqref>
            </x14:sparkline>
            <x14:sparkline>
              <xm:f>'Power Pivot'!B68:B85</xm:f>
              <xm:sqref>D68</xm:sqref>
            </x14:sparkline>
          </x14:sparklines>
        </x14:sparklineGroup>
        <x14:sparklineGroup displayEmptyCellsAs="gap" xr2:uid="{A4F6EE94-C085-4DB7-BAC6-2C58D425A317}">
          <x14:colorSeries rgb="FF376092"/>
          <x14:colorNegative rgb="FFD00000"/>
          <x14:colorAxis rgb="FF000000"/>
          <x14:colorMarkers rgb="FFD00000"/>
          <x14:colorFirst rgb="FFD00000"/>
          <x14:colorLast rgb="FFD00000"/>
          <x14:colorHigh rgb="FFD00000"/>
          <x14:colorLow rgb="FFD00000"/>
          <x14:sparklines>
            <x14:sparkline>
              <xm:f>'Power Pivot'!C51:C68</xm:f>
              <xm:sqref>E51</xm:sqref>
            </x14:sparkline>
            <x14:sparkline>
              <xm:f>'Power Pivot'!C52:C69</xm:f>
              <xm:sqref>E52</xm:sqref>
            </x14:sparkline>
            <x14:sparkline>
              <xm:f>'Power Pivot'!C53:C70</xm:f>
              <xm:sqref>E53</xm:sqref>
            </x14:sparkline>
            <x14:sparkline>
              <xm:f>'Power Pivot'!C54:C71</xm:f>
              <xm:sqref>E54</xm:sqref>
            </x14:sparkline>
            <x14:sparkline>
              <xm:f>'Power Pivot'!C55:C72</xm:f>
              <xm:sqref>E55</xm:sqref>
            </x14:sparkline>
            <x14:sparkline>
              <xm:f>'Power Pivot'!C56:C73</xm:f>
              <xm:sqref>E56</xm:sqref>
            </x14:sparkline>
            <x14:sparkline>
              <xm:f>'Power Pivot'!C57:C74</xm:f>
              <xm:sqref>E57</xm:sqref>
            </x14:sparkline>
            <x14:sparkline>
              <xm:f>'Power Pivot'!C58:C75</xm:f>
              <xm:sqref>E58</xm:sqref>
            </x14:sparkline>
            <x14:sparkline>
              <xm:f>'Power Pivot'!C59:C76</xm:f>
              <xm:sqref>E59</xm:sqref>
            </x14:sparkline>
            <x14:sparkline>
              <xm:f>'Power Pivot'!C60:C77</xm:f>
              <xm:sqref>E60</xm:sqref>
            </x14:sparkline>
            <x14:sparkline>
              <xm:f>'Power Pivot'!C61:C78</xm:f>
              <xm:sqref>E61</xm:sqref>
            </x14:sparkline>
            <x14:sparkline>
              <xm:f>'Power Pivot'!C62:C79</xm:f>
              <xm:sqref>E62</xm:sqref>
            </x14:sparkline>
            <x14:sparkline>
              <xm:f>'Power Pivot'!C63:C80</xm:f>
              <xm:sqref>E63</xm:sqref>
            </x14:sparkline>
            <x14:sparkline>
              <xm:f>'Power Pivot'!C64:C81</xm:f>
              <xm:sqref>E64</xm:sqref>
            </x14:sparkline>
            <x14:sparkline>
              <xm:f>'Power Pivot'!C65:C82</xm:f>
              <xm:sqref>E65</xm:sqref>
            </x14:sparkline>
            <x14:sparkline>
              <xm:f>'Power Pivot'!C66:C83</xm:f>
              <xm:sqref>E66</xm:sqref>
            </x14:sparkline>
            <x14:sparkline>
              <xm:f>'Power Pivot'!C67:C84</xm:f>
              <xm:sqref>E67</xm:sqref>
            </x14:sparkline>
            <x14:sparkline>
              <xm:f>'Power Pivot'!C68:C85</xm:f>
              <xm:sqref>E68</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74638-CFC4-4046-B31A-52520B8C5BE5}">
  <sheetPr>
    <tabColor rgb="FFFF6B00"/>
  </sheetPr>
  <dimension ref="C5:P27"/>
  <sheetViews>
    <sheetView showGridLines="0" workbookViewId="0"/>
  </sheetViews>
  <sheetFormatPr defaultRowHeight="14.5" x14ac:dyDescent="0.35"/>
  <sheetData>
    <row r="5" spans="3:16" ht="21" x14ac:dyDescent="0.5">
      <c r="D5" s="48" t="s">
        <v>113</v>
      </c>
      <c r="E5" s="48"/>
      <c r="F5" s="48"/>
      <c r="G5" s="48"/>
      <c r="H5" s="48"/>
      <c r="N5" s="50"/>
      <c r="O5" s="50"/>
      <c r="P5" s="50"/>
    </row>
    <row r="6" spans="3:16" x14ac:dyDescent="0.35">
      <c r="D6" s="49" t="s">
        <v>114</v>
      </c>
      <c r="K6" s="5"/>
      <c r="L6" s="52" t="s">
        <v>115</v>
      </c>
    </row>
    <row r="9" spans="3:16" x14ac:dyDescent="0.35">
      <c r="C9" s="51" t="s">
        <v>116</v>
      </c>
    </row>
    <row r="18" spans="3:3" x14ac:dyDescent="0.35">
      <c r="C18" s="51" t="s">
        <v>117</v>
      </c>
    </row>
    <row r="27" spans="3:3" x14ac:dyDescent="0.35">
      <c r="C27" s="4" t="s">
        <v>118</v>
      </c>
    </row>
  </sheetData>
  <sheetProtection algorithmName="SHA-512" hashValue="5tO+k/Swsu6Kiv69hku39EtTljy4GdxrMQZ+9hX7SQ7gLl254tgvRq4xebwlzGSK1Igs+Nd+81lA+4epwBRQ0g==" saltValue="93LDSrrKS1qRO5QN8btdzQ==" spinCount="100000" sheet="1" scenarios="1" autoFilter="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B2042-6B0A-4DB1-B190-CB2AF5C0F980}">
  <sheetPr>
    <tabColor theme="6" tint="0.39997558519241921"/>
  </sheetPr>
  <dimension ref="B3:S47"/>
  <sheetViews>
    <sheetView showGridLines="0" showRowColHeaders="0" tabSelected="1" topLeftCell="A67" workbookViewId="0"/>
  </sheetViews>
  <sheetFormatPr defaultRowHeight="14.5" x14ac:dyDescent="0.35"/>
  <cols>
    <col min="7" max="7" width="10.453125" bestFit="1" customWidth="1"/>
    <col min="8" max="8" width="6.90625" bestFit="1" customWidth="1"/>
    <col min="9" max="9" width="11.90625" bestFit="1" customWidth="1"/>
    <col min="10" max="10" width="6.90625" bestFit="1" customWidth="1"/>
    <col min="11" max="11" width="10" bestFit="1" customWidth="1"/>
    <col min="12" max="12" width="6.90625" bestFit="1" customWidth="1"/>
    <col min="13" max="13" width="9.7265625" bestFit="1" customWidth="1"/>
  </cols>
  <sheetData>
    <row r="3" spans="3:19" ht="21" x14ac:dyDescent="0.5">
      <c r="C3" s="54" t="s">
        <v>112</v>
      </c>
      <c r="D3" s="54"/>
      <c r="E3" s="54"/>
      <c r="F3" s="54"/>
      <c r="G3" s="54"/>
      <c r="H3" s="54"/>
      <c r="I3" s="54"/>
      <c r="J3" s="54"/>
      <c r="K3" s="54"/>
      <c r="L3" s="54"/>
      <c r="M3" s="54"/>
      <c r="S3" s="36"/>
    </row>
    <row r="6" spans="3:19" x14ac:dyDescent="0.35">
      <c r="I6" t="e" vm="1">
        <v>#VALUE!</v>
      </c>
    </row>
    <row r="32" spans="2:16" ht="16" x14ac:dyDescent="0.4">
      <c r="B32" s="44"/>
      <c r="C32" s="44"/>
      <c r="D32" s="44"/>
      <c r="E32" s="44" t="s">
        <v>110</v>
      </c>
      <c r="F32" s="44"/>
      <c r="G32" s="44"/>
      <c r="H32" s="44"/>
      <c r="I32" s="17"/>
      <c r="J32" s="18"/>
      <c r="L32" s="42"/>
      <c r="M32" s="43"/>
      <c r="N32" s="42" t="s">
        <v>111</v>
      </c>
      <c r="O32" s="43"/>
      <c r="P32" s="43"/>
    </row>
    <row r="33" spans="2:10" x14ac:dyDescent="0.35">
      <c r="B33" s="19"/>
      <c r="C33" s="17"/>
      <c r="D33" s="17"/>
      <c r="E33" s="47"/>
      <c r="F33" s="17"/>
      <c r="G33" s="17"/>
      <c r="H33" s="17"/>
      <c r="J33" s="17"/>
    </row>
    <row r="34" spans="2:10" x14ac:dyDescent="0.35">
      <c r="B34" s="19"/>
      <c r="C34" s="17"/>
      <c r="D34" s="17"/>
      <c r="E34" s="17"/>
      <c r="F34" s="17"/>
      <c r="G34" s="17"/>
      <c r="H34" s="17"/>
      <c r="I34" s="17"/>
      <c r="J34" s="17"/>
    </row>
    <row r="35" spans="2:10" x14ac:dyDescent="0.35">
      <c r="B35" s="19"/>
      <c r="C35" s="17"/>
      <c r="D35" s="17"/>
      <c r="E35" s="17"/>
      <c r="F35" s="17"/>
      <c r="G35" s="17"/>
      <c r="H35" s="17"/>
      <c r="I35" s="17"/>
      <c r="J35" s="17"/>
    </row>
    <row r="36" spans="2:10" x14ac:dyDescent="0.35">
      <c r="B36" s="19"/>
      <c r="C36" s="17"/>
      <c r="D36" s="17"/>
      <c r="E36" s="17"/>
      <c r="F36" s="17"/>
      <c r="G36" s="17"/>
      <c r="H36" s="17"/>
      <c r="I36" s="17"/>
      <c r="J36" s="17"/>
    </row>
    <row r="37" spans="2:10" x14ac:dyDescent="0.35">
      <c r="B37" s="19"/>
      <c r="C37" s="17"/>
      <c r="D37" s="17"/>
      <c r="E37" s="17"/>
      <c r="F37" s="17"/>
      <c r="G37" s="17"/>
      <c r="H37" s="17"/>
      <c r="I37" s="17"/>
      <c r="J37" s="17"/>
    </row>
    <row r="38" spans="2:10" x14ac:dyDescent="0.35">
      <c r="B38" s="19"/>
      <c r="C38" s="17"/>
      <c r="D38" s="17"/>
      <c r="E38" s="17"/>
      <c r="F38" s="17"/>
      <c r="G38" s="17"/>
      <c r="H38" s="17"/>
      <c r="I38" s="17"/>
      <c r="J38" s="17"/>
    </row>
    <row r="39" spans="2:10" x14ac:dyDescent="0.35">
      <c r="B39" s="19"/>
      <c r="C39" s="17"/>
      <c r="D39" s="17"/>
      <c r="E39" s="17"/>
      <c r="F39" s="17"/>
      <c r="G39" s="17"/>
      <c r="H39" s="17"/>
      <c r="I39" s="17"/>
      <c r="J39" s="17"/>
    </row>
    <row r="40" spans="2:10" x14ac:dyDescent="0.35">
      <c r="B40" s="19"/>
      <c r="C40" s="17"/>
      <c r="D40" s="17"/>
      <c r="E40" s="17"/>
      <c r="F40" s="17"/>
      <c r="G40" s="17"/>
      <c r="H40" s="17"/>
      <c r="I40" s="17"/>
      <c r="J40" s="17"/>
    </row>
    <row r="41" spans="2:10" x14ac:dyDescent="0.35">
      <c r="B41" s="19"/>
      <c r="C41" s="17"/>
      <c r="D41" s="17"/>
      <c r="E41" s="17"/>
      <c r="F41" s="17"/>
      <c r="G41" s="17"/>
      <c r="H41" s="17"/>
      <c r="I41" s="17"/>
      <c r="J41" s="17"/>
    </row>
    <row r="42" spans="2:10" x14ac:dyDescent="0.35">
      <c r="B42" s="19"/>
      <c r="C42" s="17"/>
      <c r="D42" s="17"/>
      <c r="E42" s="17"/>
      <c r="F42" s="17"/>
      <c r="G42" s="17"/>
      <c r="H42" s="17"/>
      <c r="I42" s="17"/>
      <c r="J42" s="17"/>
    </row>
    <row r="43" spans="2:10" x14ac:dyDescent="0.35">
      <c r="B43" s="19"/>
      <c r="C43" s="17"/>
      <c r="D43" s="17"/>
      <c r="E43" s="17"/>
      <c r="F43" s="17"/>
      <c r="G43" s="17"/>
      <c r="H43" s="17"/>
      <c r="I43" s="17"/>
      <c r="J43" s="17"/>
    </row>
    <row r="44" spans="2:10" x14ac:dyDescent="0.35">
      <c r="B44" s="19"/>
      <c r="C44" s="17"/>
      <c r="D44" s="17"/>
      <c r="E44" s="17"/>
      <c r="F44" s="17"/>
      <c r="G44" s="17"/>
      <c r="H44" s="17"/>
      <c r="I44" s="17"/>
      <c r="J44" s="17"/>
    </row>
    <row r="45" spans="2:10" x14ac:dyDescent="0.35">
      <c r="B45" s="19"/>
      <c r="C45" s="17"/>
      <c r="D45" s="17"/>
      <c r="E45" s="17"/>
      <c r="F45" s="17"/>
      <c r="G45" s="17"/>
      <c r="H45" s="17"/>
      <c r="I45" s="17"/>
      <c r="J45" s="17"/>
    </row>
    <row r="46" spans="2:10" x14ac:dyDescent="0.35">
      <c r="B46" s="19"/>
      <c r="C46" s="17"/>
      <c r="D46" s="17"/>
      <c r="E46" s="17"/>
      <c r="F46" s="17"/>
      <c r="G46" s="17"/>
      <c r="H46" s="17"/>
      <c r="I46" s="17"/>
      <c r="J46" s="17"/>
    </row>
    <row r="47" spans="2:10" x14ac:dyDescent="0.35">
      <c r="B47" s="19"/>
      <c r="C47" s="17"/>
      <c r="D47" s="17"/>
      <c r="E47" s="17"/>
      <c r="F47" s="17"/>
      <c r="G47" s="17"/>
      <c r="H47" s="17"/>
      <c r="I47" s="17"/>
      <c r="J47" s="17"/>
    </row>
  </sheetData>
  <sheetProtection algorithmName="SHA-512" hashValue="zCXRdJSx1R/iQEyebDi+k4nnosFDisGS8M0aTkcFpTtIE1A1kLm8wmcaCDU0EG4mFIuoni7kdGxcT2yc5HMlFA==" saltValue="DlIfbNJom99ufT28zLSm8w==" spinCount="100000" sheet="1" scenarios="1" autoFilter="0"/>
  <mergeCells count="1">
    <mergeCell ref="C3:M3"/>
  </mergeCells>
  <conditionalFormatting sqref="C33:C47">
    <cfRule type="colorScale" priority="3">
      <colorScale>
        <cfvo type="min"/>
        <cfvo type="percentile" val="50"/>
        <cfvo type="max"/>
        <color theme="3" tint="0.749992370372631"/>
        <color theme="3" tint="0.499984740745262"/>
        <color theme="3" tint="0.249977111117893"/>
      </colorScale>
    </cfRule>
  </conditionalFormatting>
  <conditionalFormatting sqref="E33:E47">
    <cfRule type="colorScale" priority="2">
      <colorScale>
        <cfvo type="min"/>
        <cfvo type="percentile" val="50"/>
        <cfvo type="max"/>
        <color theme="5" tint="0.59999389629810485"/>
        <color theme="5" tint="0.39997558519241921"/>
        <color theme="5" tint="-0.249977111117893"/>
      </colorScale>
    </cfRule>
  </conditionalFormatting>
  <conditionalFormatting sqref="G33:G47">
    <cfRule type="colorScale" priority="1">
      <colorScale>
        <cfvo type="min"/>
        <cfvo type="percentile" val="50"/>
        <cfvo type="max"/>
        <color theme="6" tint="0.59999389629810485"/>
        <color theme="6" tint="0.39997558519241921"/>
        <color theme="6" tint="-0.249977111117893"/>
      </colorScale>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69" r:id="rId3" name="Option Button 1">
              <controlPr defaultSize="0" autoFill="0" autoLine="0" autoPict="0">
                <anchor moveWithCells="1">
                  <from>
                    <xdr:col>1</xdr:col>
                    <xdr:colOff>330200</xdr:colOff>
                    <xdr:row>15</xdr:row>
                    <xdr:rowOff>139700</xdr:rowOff>
                  </from>
                  <to>
                    <xdr:col>2</xdr:col>
                    <xdr:colOff>488950</xdr:colOff>
                    <xdr:row>16</xdr:row>
                    <xdr:rowOff>177800</xdr:rowOff>
                  </to>
                </anchor>
              </controlPr>
            </control>
          </mc:Choice>
        </mc:AlternateContent>
        <mc:AlternateContent xmlns:mc="http://schemas.openxmlformats.org/markup-compatibility/2006">
          <mc:Choice Requires="x14">
            <control shapeId="7171" r:id="rId4" name="Option Button 3">
              <controlPr defaultSize="0" autoFill="0" autoLine="0" autoPict="0">
                <anchor moveWithCells="1">
                  <from>
                    <xdr:col>2</xdr:col>
                    <xdr:colOff>565150</xdr:colOff>
                    <xdr:row>15</xdr:row>
                    <xdr:rowOff>139700</xdr:rowOff>
                  </from>
                  <to>
                    <xdr:col>3</xdr:col>
                    <xdr:colOff>565150</xdr:colOff>
                    <xdr:row>16</xdr:row>
                    <xdr:rowOff>177800</xdr:rowOff>
                  </to>
                </anchor>
              </controlPr>
            </control>
          </mc:Choice>
        </mc:AlternateContent>
        <mc:AlternateContent xmlns:mc="http://schemas.openxmlformats.org/markup-compatibility/2006">
          <mc:Choice Requires="x14">
            <control shapeId="7173" r:id="rId5" name="Option Button 5">
              <controlPr defaultSize="0" autoFill="0" autoLine="0" autoPict="0">
                <anchor moveWithCells="1">
                  <from>
                    <xdr:col>4</xdr:col>
                    <xdr:colOff>190500</xdr:colOff>
                    <xdr:row>15</xdr:row>
                    <xdr:rowOff>139700</xdr:rowOff>
                  </from>
                  <to>
                    <xdr:col>5</xdr:col>
                    <xdr:colOff>190500</xdr:colOff>
                    <xdr:row>16</xdr:row>
                    <xdr:rowOff>139700</xdr:rowOff>
                  </to>
                </anchor>
              </controlPr>
            </control>
          </mc:Choice>
        </mc:AlternateContent>
        <mc:AlternateContent xmlns:mc="http://schemas.openxmlformats.org/markup-compatibility/2006">
          <mc:Choice Requires="x14">
            <control shapeId="7175" r:id="rId6" name="Option Button 7">
              <controlPr defaultSize="0" autoFill="0" autoLine="0" autoPict="0">
                <anchor moveWithCells="1">
                  <from>
                    <xdr:col>5</xdr:col>
                    <xdr:colOff>419100</xdr:colOff>
                    <xdr:row>15</xdr:row>
                    <xdr:rowOff>139700</xdr:rowOff>
                  </from>
                  <to>
                    <xdr:col>6</xdr:col>
                    <xdr:colOff>419100</xdr:colOff>
                    <xdr:row>16</xdr:row>
                    <xdr:rowOff>177800</xdr:rowOff>
                  </to>
                </anchor>
              </controlPr>
            </control>
          </mc:Choice>
        </mc:AlternateContent>
        <mc:AlternateContent xmlns:mc="http://schemas.openxmlformats.org/markup-compatibility/2006">
          <mc:Choice Requires="x14">
            <control shapeId="7177" r:id="rId7" name="Option Button 9">
              <controlPr defaultSize="0" autoFill="0" autoLine="0" autoPict="0">
                <anchor moveWithCells="1">
                  <from>
                    <xdr:col>7</xdr:col>
                    <xdr:colOff>44450</xdr:colOff>
                    <xdr:row>15</xdr:row>
                    <xdr:rowOff>139700</xdr:rowOff>
                  </from>
                  <to>
                    <xdr:col>8</xdr:col>
                    <xdr:colOff>171450</xdr:colOff>
                    <xdr:row>16</xdr:row>
                    <xdr:rowOff>177800</xdr:rowOff>
                  </to>
                </anchor>
              </controlPr>
            </control>
          </mc:Choice>
        </mc:AlternateContent>
      </controls>
    </mc:Choice>
  </mc:AlternateContent>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Props1.xml><?xml version="1.0" encoding="utf-8"?>
<ds:datastoreItem xmlns:ds="http://schemas.openxmlformats.org/officeDocument/2006/customXml" ds:itemID="{3BB5D1EC-892A-4FA3-B273-F358DA64ACBC}">
  <ds:schemaRefs/>
</ds:datastoreItem>
</file>

<file path=customXml/itemProps2.xml><?xml version="1.0" encoding="utf-8"?>
<ds:datastoreItem xmlns:ds="http://schemas.openxmlformats.org/officeDocument/2006/customXml" ds:itemID="{1553989B-7999-4337-B81A-9ED83B21CA73}">
  <ds:schemaRefs/>
</ds:datastoreItem>
</file>

<file path=customXml/itemProps3.xml><?xml version="1.0" encoding="utf-8"?>
<ds:datastoreItem xmlns:ds="http://schemas.openxmlformats.org/officeDocument/2006/customXml" ds:itemID="{EE4327B7-EAB2-4742-8A67-408689FC9DD9}">
  <ds:schemaRefs/>
</ds:datastoreItem>
</file>

<file path=customXml/itemProps4.xml><?xml version="1.0" encoding="utf-8"?>
<ds:datastoreItem xmlns:ds="http://schemas.openxmlformats.org/officeDocument/2006/customXml" ds:itemID="{FC5086EC-6162-4403-A935-9C11A9766EA4}">
  <ds:schemaRefs/>
</ds:datastoreItem>
</file>

<file path=customXml/itemProps5.xml><?xml version="1.0" encoding="utf-8"?>
<ds:datastoreItem xmlns:ds="http://schemas.openxmlformats.org/officeDocument/2006/customXml" ds:itemID="{1142DE4D-BF8E-493E-BD3B-C349950B1B77}">
  <ds:schemaRefs/>
</ds:datastoreItem>
</file>

<file path=customXml/itemProps6.xml><?xml version="1.0" encoding="utf-8"?>
<ds:datastoreItem xmlns:ds="http://schemas.openxmlformats.org/officeDocument/2006/customXml" ds:itemID="{082231DD-E68C-4990-969C-9F849858863C}">
  <ds:schemaRefs/>
</ds:datastoreItem>
</file>

<file path=customXml/itemProps7.xml><?xml version="1.0" encoding="utf-8"?>
<ds:datastoreItem xmlns:ds="http://schemas.openxmlformats.org/officeDocument/2006/customXml" ds:itemID="{B73EF8B7-7F1B-42BA-BEE2-6ABBBEB4AA22}">
  <ds:schemaRefs/>
</ds:datastoreItem>
</file>

<file path=customXml/itemProps8.xml><?xml version="1.0" encoding="utf-8"?>
<ds:datastoreItem xmlns:ds="http://schemas.openxmlformats.org/officeDocument/2006/customXml" ds:itemID="{E4750F60-C04C-43AA-B962-6CBFF1796944}">
  <ds:schemaRefs/>
</ds:datastoreItem>
</file>

<file path=customXml/itemProps9.xml><?xml version="1.0" encoding="utf-8"?>
<ds:datastoreItem xmlns:ds="http://schemas.openxmlformats.org/officeDocument/2006/customXml" ds:itemID="{CB819203-BA62-4465-8D79-BCAC7B89D6E0}">
  <ds:schemaRefs/>
</ds:datastoreItem>
</file>

<file path=customXml/itemProps10.xml><?xml version="1.0" encoding="utf-8"?>
<ds:datastoreItem xmlns:ds="http://schemas.openxmlformats.org/officeDocument/2006/customXml" ds:itemID="{D9F145FB-7A65-4308-8240-7F17BA92FDF8}">
  <ds:schemaRefs/>
</ds:datastoreItem>
</file>

<file path=customXml/itemProps11.xml><?xml version="1.0" encoding="utf-8"?>
<ds:datastoreItem xmlns:ds="http://schemas.openxmlformats.org/officeDocument/2006/customXml" ds:itemID="{BEE554D3-201E-41FB-AD15-8AE081709FF1}">
  <ds:schemaRefs/>
</ds:datastoreItem>
</file>

<file path=customXml/itemProps12.xml><?xml version="1.0" encoding="utf-8"?>
<ds:datastoreItem xmlns:ds="http://schemas.openxmlformats.org/officeDocument/2006/customXml" ds:itemID="{146322A8-E3F3-4338-928A-2164884FC180}">
  <ds:schemaRefs/>
</ds:datastoreItem>
</file>

<file path=customXml/itemProps13.xml><?xml version="1.0" encoding="utf-8"?>
<ds:datastoreItem xmlns:ds="http://schemas.openxmlformats.org/officeDocument/2006/customXml" ds:itemID="{6350CC21-5C9A-4376-95E9-5CD52F497B44}">
  <ds:schemaRefs/>
</ds:datastoreItem>
</file>

<file path=customXml/itemProps14.xml><?xml version="1.0" encoding="utf-8"?>
<ds:datastoreItem xmlns:ds="http://schemas.openxmlformats.org/officeDocument/2006/customXml" ds:itemID="{8B353CF5-D650-4772-9011-5989FB1F4758}">
  <ds:schemaRefs/>
</ds:datastoreItem>
</file>

<file path=customXml/itemProps15.xml><?xml version="1.0" encoding="utf-8"?>
<ds:datastoreItem xmlns:ds="http://schemas.openxmlformats.org/officeDocument/2006/customXml" ds:itemID="{80404582-ECE5-460C-941D-9CDFC5736A43}">
  <ds:schemaRefs/>
</ds:datastoreItem>
</file>

<file path=customXml/itemProps16.xml><?xml version="1.0" encoding="utf-8"?>
<ds:datastoreItem xmlns:ds="http://schemas.openxmlformats.org/officeDocument/2006/customXml" ds:itemID="{D5B6D4E2-1A19-4A1E-BF96-DFB106B53820}">
  <ds:schemaRefs/>
</ds:datastoreItem>
</file>

<file path=customXml/itemProps17.xml><?xml version="1.0" encoding="utf-8"?>
<ds:datastoreItem xmlns:ds="http://schemas.openxmlformats.org/officeDocument/2006/customXml" ds:itemID="{A9FE9E53-EB14-4D3D-81C3-9194C9F755FE}">
  <ds:schemaRefs/>
</ds:datastoreItem>
</file>

<file path=customXml/itemProps18.xml><?xml version="1.0" encoding="utf-8"?>
<ds:datastoreItem xmlns:ds="http://schemas.openxmlformats.org/officeDocument/2006/customXml" ds:itemID="{369F2AB9-AC3C-44CD-A73F-4726E9EAAAC1}">
  <ds:schemaRefs/>
</ds:datastoreItem>
</file>

<file path=customXml/itemProps19.xml><?xml version="1.0" encoding="utf-8"?>
<ds:datastoreItem xmlns:ds="http://schemas.openxmlformats.org/officeDocument/2006/customXml" ds:itemID="{DB754628-CB12-4E5E-8815-9C439921DE07}">
  <ds:schemaRefs/>
</ds:datastoreItem>
</file>

<file path=customXml/itemProps20.xml><?xml version="1.0" encoding="utf-8"?>
<ds:datastoreItem xmlns:ds="http://schemas.openxmlformats.org/officeDocument/2006/customXml" ds:itemID="{82727FD0-C6FD-435B-A155-9AF407BD78C5}">
  <ds:schemaRefs/>
</ds:datastoreItem>
</file>

<file path=customXml/itemProps21.xml><?xml version="1.0" encoding="utf-8"?>
<ds:datastoreItem xmlns:ds="http://schemas.openxmlformats.org/officeDocument/2006/customXml" ds:itemID="{9AF5BBA9-35F7-4D8F-841A-A08729D7D9F0}">
  <ds:schemaRefs/>
</ds:datastoreItem>
</file>

<file path=customXml/itemProps22.xml><?xml version="1.0" encoding="utf-8"?>
<ds:datastoreItem xmlns:ds="http://schemas.openxmlformats.org/officeDocument/2006/customXml" ds:itemID="{183AA0B2-FA25-4DA5-847A-739FA90D10F6}">
  <ds:schemaRefs/>
</ds:datastoreItem>
</file>

<file path=customXml/itemProps23.xml><?xml version="1.0" encoding="utf-8"?>
<ds:datastoreItem xmlns:ds="http://schemas.openxmlformats.org/officeDocument/2006/customXml" ds:itemID="{BD2076DE-E088-460A-8D1C-82BD251D0C10}">
  <ds:schemaRefs/>
</ds:datastoreItem>
</file>

<file path=customXml/itemProps24.xml><?xml version="1.0" encoding="utf-8"?>
<ds:datastoreItem xmlns:ds="http://schemas.openxmlformats.org/officeDocument/2006/customXml" ds:itemID="{A9A8FB04-AAAF-42A0-B3FA-08F1F37947AA}">
  <ds:schemaRefs/>
</ds:datastoreItem>
</file>

<file path=customXml/itemProps25.xml><?xml version="1.0" encoding="utf-8"?>
<ds:datastoreItem xmlns:ds="http://schemas.openxmlformats.org/officeDocument/2006/customXml" ds:itemID="{9ED3BBAA-CDD7-4336-AACA-C2C119FD84E9}">
  <ds:schemaRefs/>
</ds:datastoreItem>
</file>

<file path=customXml/itemProps26.xml><?xml version="1.0" encoding="utf-8"?>
<ds:datastoreItem xmlns:ds="http://schemas.openxmlformats.org/officeDocument/2006/customXml" ds:itemID="{66D81B4E-69B3-47FE-8C39-628124378234}">
  <ds:schemaRefs/>
</ds:datastoreItem>
</file>

<file path=customXml/itemProps27.xml><?xml version="1.0" encoding="utf-8"?>
<ds:datastoreItem xmlns:ds="http://schemas.openxmlformats.org/officeDocument/2006/customXml" ds:itemID="{D23710E3-4715-4580-8F0D-ED9D98B24A3B}">
  <ds:schemaRefs/>
</ds:datastoreItem>
</file>

<file path=customXml/itemProps28.xml><?xml version="1.0" encoding="utf-8"?>
<ds:datastoreItem xmlns:ds="http://schemas.openxmlformats.org/officeDocument/2006/customXml" ds:itemID="{CA521161-222E-41C5-A7B7-2B2DC725EF1A}">
  <ds:schemaRefs/>
</ds:datastoreItem>
</file>

<file path=customXml/itemProps29.xml><?xml version="1.0" encoding="utf-8"?>
<ds:datastoreItem xmlns:ds="http://schemas.openxmlformats.org/officeDocument/2006/customXml" ds:itemID="{5DECD4AD-93EE-4355-ADAA-879BF6759417}">
  <ds:schemaRefs/>
</ds:datastoreItem>
</file>

<file path=customXml/itemProps30.xml><?xml version="1.0" encoding="utf-8"?>
<ds:datastoreItem xmlns:ds="http://schemas.openxmlformats.org/officeDocument/2006/customXml" ds:itemID="{F2EB3590-AC95-4352-9382-DFBA590F09A9}">
  <ds:schemaRefs/>
</ds:datastoreItem>
</file>

<file path=customXml/itemProps31.xml><?xml version="1.0" encoding="utf-8"?>
<ds:datastoreItem xmlns:ds="http://schemas.openxmlformats.org/officeDocument/2006/customXml" ds:itemID="{E6492482-E18C-486A-A575-74EDECBAC1A2}">
  <ds:schemaRefs/>
</ds:datastoreItem>
</file>

<file path=customXml/itemProps32.xml><?xml version="1.0" encoding="utf-8"?>
<ds:datastoreItem xmlns:ds="http://schemas.openxmlformats.org/officeDocument/2006/customXml" ds:itemID="{15371F54-B74E-44EF-A7D7-8B7A6A89F0B6}">
  <ds:schemaRefs/>
</ds:datastoreItem>
</file>

<file path=customXml/itemProps33.xml><?xml version="1.0" encoding="utf-8"?>
<ds:datastoreItem xmlns:ds="http://schemas.openxmlformats.org/officeDocument/2006/customXml" ds:itemID="{4820DAF3-CBF9-43A5-A24D-CB5D11C5ADD7}">
  <ds:schemaRefs/>
</ds:datastoreItem>
</file>

<file path=customXml/itemProps34.xml><?xml version="1.0" encoding="utf-8"?>
<ds:datastoreItem xmlns:ds="http://schemas.openxmlformats.org/officeDocument/2006/customXml" ds:itemID="{058B9DC4-CB62-4181-8103-0FB88F245D03}">
  <ds:schemaRefs/>
</ds:datastoreItem>
</file>

<file path=customXml/itemProps35.xml><?xml version="1.0" encoding="utf-8"?>
<ds:datastoreItem xmlns:ds="http://schemas.openxmlformats.org/officeDocument/2006/customXml" ds:itemID="{B57DA3C6-AF27-49EA-BE84-62B0D3577E1A}">
  <ds:schemaRefs/>
</ds:datastoreItem>
</file>

<file path=customXml/itemProps36.xml><?xml version="1.0" encoding="utf-8"?>
<ds:datastoreItem xmlns:ds="http://schemas.openxmlformats.org/officeDocument/2006/customXml" ds:itemID="{11F1A446-D2C4-4F4F-8329-1BC1D068AEDB}">
  <ds:schemaRefs>
    <ds:schemaRef ds:uri="http://schemas.microsoft.com/DataMashup"/>
  </ds:schemaRefs>
</ds:datastoreItem>
</file>

<file path=customXml/itemProps37.xml><?xml version="1.0" encoding="utf-8"?>
<ds:datastoreItem xmlns:ds="http://schemas.openxmlformats.org/officeDocument/2006/customXml" ds:itemID="{E33FE222-5C08-43F0-8F21-D5D123990CC9}">
  <ds:schemaRefs/>
</ds:datastoreItem>
</file>

<file path=customXml/itemProps38.xml><?xml version="1.0" encoding="utf-8"?>
<ds:datastoreItem xmlns:ds="http://schemas.openxmlformats.org/officeDocument/2006/customXml" ds:itemID="{CCA3D566-2E62-4F12-9E12-FBE47B54245F}">
  <ds:schemaRefs/>
</ds:datastoreItem>
</file>

<file path=customXml/itemProps39.xml><?xml version="1.0" encoding="utf-8"?>
<ds:datastoreItem xmlns:ds="http://schemas.openxmlformats.org/officeDocument/2006/customXml" ds:itemID="{73633720-89F3-4548-A7AE-FC69C0D19A69}">
  <ds:schemaRefs/>
</ds:datastoreItem>
</file>

<file path=customXml/itemProps40.xml><?xml version="1.0" encoding="utf-8"?>
<ds:datastoreItem xmlns:ds="http://schemas.openxmlformats.org/officeDocument/2006/customXml" ds:itemID="{DF44B3AF-FEFC-4E85-9154-DFC571EF034B}">
  <ds:schemaRefs/>
</ds:datastoreItem>
</file>

<file path=customXml/itemProps41.xml><?xml version="1.0" encoding="utf-8"?>
<ds:datastoreItem xmlns:ds="http://schemas.openxmlformats.org/officeDocument/2006/customXml" ds:itemID="{9A531BD0-D8C5-49F3-A1B7-5B94A552776D}">
  <ds:schemaRefs/>
</ds:datastoreItem>
</file>

<file path=customXml/itemProps42.xml><?xml version="1.0" encoding="utf-8"?>
<ds:datastoreItem xmlns:ds="http://schemas.openxmlformats.org/officeDocument/2006/customXml" ds:itemID="{2A91747E-FC2E-45D6-BD71-7594E4176232}">
  <ds:schemaRefs/>
</ds:datastoreItem>
</file>

<file path=customXml/itemProps43.xml><?xml version="1.0" encoding="utf-8"?>
<ds:datastoreItem xmlns:ds="http://schemas.openxmlformats.org/officeDocument/2006/customXml" ds:itemID="{D0018288-682D-4E24-A62B-8C67C5EA786A}">
  <ds:schemaRefs/>
</ds:datastoreItem>
</file>

<file path=customXml/itemProps44.xml><?xml version="1.0" encoding="utf-8"?>
<ds:datastoreItem xmlns:ds="http://schemas.openxmlformats.org/officeDocument/2006/customXml" ds:itemID="{4AE0E541-E91F-4772-A11B-D1946FF5F6BD}">
  <ds:schemaRefs/>
</ds:datastoreItem>
</file>

<file path=customXml/itemProps45.xml><?xml version="1.0" encoding="utf-8"?>
<ds:datastoreItem xmlns:ds="http://schemas.openxmlformats.org/officeDocument/2006/customXml" ds:itemID="{027F0EA7-D57D-4EC2-9035-6A101AA56E8E}">
  <ds:schemaRefs/>
</ds:datastoreItem>
</file>

<file path=customXml/itemProps46.xml><?xml version="1.0" encoding="utf-8"?>
<ds:datastoreItem xmlns:ds="http://schemas.openxmlformats.org/officeDocument/2006/customXml" ds:itemID="{FC952C52-C5BE-4DB7-B3F9-8CA19B52265C}">
  <ds:schemaRefs/>
</ds:datastoreItem>
</file>

<file path=customXml/itemProps47.xml><?xml version="1.0" encoding="utf-8"?>
<ds:datastoreItem xmlns:ds="http://schemas.openxmlformats.org/officeDocument/2006/customXml" ds:itemID="{6A89AB4B-897F-4B12-A714-71FCA9E76EC2}">
  <ds:schemaRefs/>
</ds:datastoreItem>
</file>

<file path=customXml/itemProps48.xml><?xml version="1.0" encoding="utf-8"?>
<ds:datastoreItem xmlns:ds="http://schemas.openxmlformats.org/officeDocument/2006/customXml" ds:itemID="{33E80389-E5F5-47F5-A93C-9D8B8C1C015E}">
  <ds:schemaRefs/>
</ds:datastoreItem>
</file>

<file path=customXml/itemProps49.xml><?xml version="1.0" encoding="utf-8"?>
<ds:datastoreItem xmlns:ds="http://schemas.openxmlformats.org/officeDocument/2006/customXml" ds:itemID="{A2E7DED7-064E-47D0-8A97-0C47E7415BB8}">
  <ds:schemaRefs/>
</ds:datastoreItem>
</file>

<file path=customXml/itemProps50.xml><?xml version="1.0" encoding="utf-8"?>
<ds:datastoreItem xmlns:ds="http://schemas.openxmlformats.org/officeDocument/2006/customXml" ds:itemID="{5703C2A2-F335-496A-A647-BBC52477C537}">
  <ds:schemaRefs/>
</ds:datastoreItem>
</file>

<file path=customXml/itemProps51.xml><?xml version="1.0" encoding="utf-8"?>
<ds:datastoreItem xmlns:ds="http://schemas.openxmlformats.org/officeDocument/2006/customXml" ds:itemID="{6AB07E01-4B11-492D-9DC7-FA7C52ABE09A}">
  <ds:schemaRefs/>
</ds:datastoreItem>
</file>

<file path=customXml/itemProps52.xml><?xml version="1.0" encoding="utf-8"?>
<ds:datastoreItem xmlns:ds="http://schemas.openxmlformats.org/officeDocument/2006/customXml" ds:itemID="{5BA8868C-4631-467A-B11C-0DC5E0BDCF35}">
  <ds:schemaRefs/>
</ds:datastoreItem>
</file>

<file path=customXml/itemProps53.xml><?xml version="1.0" encoding="utf-8"?>
<ds:datastoreItem xmlns:ds="http://schemas.openxmlformats.org/officeDocument/2006/customXml" ds:itemID="{E3C95B42-355D-4C52-A54D-EE4D1D0A4F1F}">
  <ds:schemaRefs/>
</ds:datastoreItem>
</file>

<file path=customXml/itemProps54.xml><?xml version="1.0" encoding="utf-8"?>
<ds:datastoreItem xmlns:ds="http://schemas.openxmlformats.org/officeDocument/2006/customXml" ds:itemID="{A4EF1A04-ABE6-486E-9F95-67DC8352D888}">
  <ds:schemaRefs/>
</ds:datastoreItem>
</file>

<file path=customXml/itemProps55.xml><?xml version="1.0" encoding="utf-8"?>
<ds:datastoreItem xmlns:ds="http://schemas.openxmlformats.org/officeDocument/2006/customXml" ds:itemID="{99CCAAEB-1F38-4573-9920-37C8D5363218}">
  <ds:schemaRefs/>
</ds:datastoreItem>
</file>

<file path=customXml/itemProps56.xml><?xml version="1.0" encoding="utf-8"?>
<ds:datastoreItem xmlns:ds="http://schemas.openxmlformats.org/officeDocument/2006/customXml" ds:itemID="{B46F2A4F-A953-4937-85A9-D20C062F4BE0}">
  <ds:schemaRefs/>
</ds:datastoreItem>
</file>

<file path=customXml/itemProps57.xml><?xml version="1.0" encoding="utf-8"?>
<ds:datastoreItem xmlns:ds="http://schemas.openxmlformats.org/officeDocument/2006/customXml" ds:itemID="{650CEF56-0984-4DCC-9EFA-89BB5D72BF85}">
  <ds:schemaRefs/>
</ds:datastoreItem>
</file>

<file path=customXml/itemProps58.xml><?xml version="1.0" encoding="utf-8"?>
<ds:datastoreItem xmlns:ds="http://schemas.openxmlformats.org/officeDocument/2006/customXml" ds:itemID="{5F9CB692-E3AC-4168-A371-0D5DAD11C754}">
  <ds:schemaRefs/>
</ds:datastoreItem>
</file>

<file path=customXml/itemProps59.xml><?xml version="1.0" encoding="utf-8"?>
<ds:datastoreItem xmlns:ds="http://schemas.openxmlformats.org/officeDocument/2006/customXml" ds:itemID="{B3F110D0-E125-4452-ABB5-17E28EDC9FDA}">
  <ds:schemaRefs/>
</ds:datastoreItem>
</file>

<file path=customXml/itemProps60.xml><?xml version="1.0" encoding="utf-8"?>
<ds:datastoreItem xmlns:ds="http://schemas.openxmlformats.org/officeDocument/2006/customXml" ds:itemID="{042A505B-45D3-43BB-B3FE-8BCD79222F85}">
  <ds:schemaRefs/>
</ds:datastoreItem>
</file>

<file path=customXml/itemProps61.xml><?xml version="1.0" encoding="utf-8"?>
<ds:datastoreItem xmlns:ds="http://schemas.openxmlformats.org/officeDocument/2006/customXml" ds:itemID="{4964A882-65D9-4903-92CB-FC91F7E97076}">
  <ds:schemaRefs/>
</ds:datastoreItem>
</file>

<file path=customXml/itemProps62.xml><?xml version="1.0" encoding="utf-8"?>
<ds:datastoreItem xmlns:ds="http://schemas.openxmlformats.org/officeDocument/2006/customXml" ds:itemID="{74857FF1-1331-460F-81C1-D5677A6477D0}">
  <ds:schemaRefs/>
</ds:datastoreItem>
</file>

<file path=customXml/itemProps63.xml><?xml version="1.0" encoding="utf-8"?>
<ds:datastoreItem xmlns:ds="http://schemas.openxmlformats.org/officeDocument/2006/customXml" ds:itemID="{01102DE0-42FD-46E8-9A13-F923D97D16F7}">
  <ds:schemaRefs/>
</ds:datastoreItem>
</file>

<file path=customXml/itemProps64.xml><?xml version="1.0" encoding="utf-8"?>
<ds:datastoreItem xmlns:ds="http://schemas.openxmlformats.org/officeDocument/2006/customXml" ds:itemID="{2BB25729-5513-4949-A1D8-A57C695FE507}">
  <ds:schemaRefs/>
</ds:datastoreItem>
</file>

<file path=customXml/itemProps65.xml><?xml version="1.0" encoding="utf-8"?>
<ds:datastoreItem xmlns:ds="http://schemas.openxmlformats.org/officeDocument/2006/customXml" ds:itemID="{0AE2EE3B-DF04-4128-A481-6E3678C23965}">
  <ds:schemaRefs/>
</ds:datastoreItem>
</file>

<file path=customXml/itemProps66.xml><?xml version="1.0" encoding="utf-8"?>
<ds:datastoreItem xmlns:ds="http://schemas.openxmlformats.org/officeDocument/2006/customXml" ds:itemID="{97EF7CE0-3535-46A5-AE44-6A976DF89FED}">
  <ds:schemaRefs/>
</ds:datastoreItem>
</file>

<file path=customXml/itemProps67.xml><?xml version="1.0" encoding="utf-8"?>
<ds:datastoreItem xmlns:ds="http://schemas.openxmlformats.org/officeDocument/2006/customXml" ds:itemID="{FA457414-D4A8-4D89-A2CA-5216D69374DA}">
  <ds:schemaRefs/>
</ds:datastoreItem>
</file>

<file path=customXml/itemProps68.xml><?xml version="1.0" encoding="utf-8"?>
<ds:datastoreItem xmlns:ds="http://schemas.openxmlformats.org/officeDocument/2006/customXml" ds:itemID="{08EFDF12-405C-4156-9661-E10409803340}">
  <ds:schemaRefs/>
</ds:datastoreItem>
</file>

<file path=customXml/itemProps69.xml><?xml version="1.0" encoding="utf-8"?>
<ds:datastoreItem xmlns:ds="http://schemas.openxmlformats.org/officeDocument/2006/customXml" ds:itemID="{9E152648-F9E0-4615-A65D-8556BC81F032}">
  <ds:schemaRefs/>
</ds:datastoreItem>
</file>

<file path=customXml/itemProps70.xml><?xml version="1.0" encoding="utf-8"?>
<ds:datastoreItem xmlns:ds="http://schemas.openxmlformats.org/officeDocument/2006/customXml" ds:itemID="{8E2DB1BD-AD7B-4792-B9A6-B106C93E2B28}">
  <ds:schemaRefs/>
</ds:datastoreItem>
</file>

<file path=customXml/itemProps71.xml><?xml version="1.0" encoding="utf-8"?>
<ds:datastoreItem xmlns:ds="http://schemas.openxmlformats.org/officeDocument/2006/customXml" ds:itemID="{BC75E13C-9AAB-47C0-B131-EA4F13F11180}">
  <ds:schemaRefs/>
</ds:datastoreItem>
</file>

<file path=customXml/itemProps72.xml><?xml version="1.0" encoding="utf-8"?>
<ds:datastoreItem xmlns:ds="http://schemas.openxmlformats.org/officeDocument/2006/customXml" ds:itemID="{241A7474-6A25-463F-BCC4-65FD53CDCC21}">
  <ds:schemaRefs/>
</ds:datastoreItem>
</file>

<file path=customXml/itemProps73.xml><?xml version="1.0" encoding="utf-8"?>
<ds:datastoreItem xmlns:ds="http://schemas.openxmlformats.org/officeDocument/2006/customXml" ds:itemID="{3901131D-64AC-4527-A605-1F6920642B77}">
  <ds:schemaRefs/>
</ds:datastoreItem>
</file>

<file path=customXml/itemProps74.xml><?xml version="1.0" encoding="utf-8"?>
<ds:datastoreItem xmlns:ds="http://schemas.openxmlformats.org/officeDocument/2006/customXml" ds:itemID="{9C9963E9-594F-4B88-8C86-7A33CE50BE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Power Pivot</vt:lpstr>
      <vt:lpstr>Overview</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Sakthivel, Mellina</dc:creator>
  <cp:lastModifiedBy>Sakthivel, Mellina</cp:lastModifiedBy>
  <dcterms:created xsi:type="dcterms:W3CDTF">2026-03-23T19:45:20Z</dcterms:created>
  <dcterms:modified xsi:type="dcterms:W3CDTF">2026-03-29T02:28:16Z</dcterms:modified>
</cp:coreProperties>
</file>