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0.200\nwfg_cloud\SUPPLIERS\Rescom Energy\"/>
    </mc:Choice>
  </mc:AlternateContent>
  <xr:revisionPtr revIDLastSave="0" documentId="13_ncr:1_{FDE9D443-AB27-4EA8-B2E8-DC4607A58C85}" xr6:coauthVersionLast="47" xr6:coauthVersionMax="47" xr10:uidLastSave="{00000000-0000-0000-0000-000000000000}"/>
  <bookViews>
    <workbookView xWindow="20370" yWindow="-120" windowWidth="19440" windowHeight="15000" xr2:uid="{FC55010D-0BA3-4596-8EBB-C304B7210712}"/>
  </bookViews>
  <sheets>
    <sheet name="Sheet1" sheetId="1" r:id="rId1"/>
  </sheets>
  <definedNames>
    <definedName name="_xlnm._FilterDatabase" localSheetId="0" hidden="1">Sheet1!$A$1:$N$10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1" l="1"/>
  <c r="V15" i="1"/>
  <c r="R21" i="1"/>
  <c r="V21" i="1"/>
  <c r="R22" i="1"/>
  <c r="R28" i="1"/>
  <c r="V28" i="1"/>
  <c r="Z28" i="1"/>
  <c r="N9" i="1"/>
  <c r="N8" i="1"/>
  <c r="N7" i="1"/>
  <c r="N5" i="1" l="1"/>
  <c r="N6" i="1"/>
  <c r="N3" i="1"/>
  <c r="N4" i="1"/>
  <c r="N2" i="1"/>
</calcChain>
</file>

<file path=xl/sharedStrings.xml><?xml version="1.0" encoding="utf-8"?>
<sst xmlns="http://schemas.openxmlformats.org/spreadsheetml/2006/main" count="132" uniqueCount="74">
  <si>
    <t>Commodity</t>
  </si>
  <si>
    <t>Brand Name</t>
  </si>
  <si>
    <t>Utility Provider</t>
  </si>
  <si>
    <t>Abbreviation</t>
  </si>
  <si>
    <t>Customer Type</t>
  </si>
  <si>
    <t>Program Name</t>
  </si>
  <si>
    <t>Program Code</t>
  </si>
  <si>
    <t>Rate ($)</t>
  </si>
  <si>
    <t>Unit</t>
  </si>
  <si>
    <t>ETF ($)</t>
  </si>
  <si>
    <t>MSF ($)</t>
  </si>
  <si>
    <t>Term (Months)</t>
  </si>
  <si>
    <t>Electric</t>
  </si>
  <si>
    <t>NextVolt Energy</t>
  </si>
  <si>
    <t>ComEd</t>
  </si>
  <si>
    <t>COMED</t>
  </si>
  <si>
    <t>Residential</t>
  </si>
  <si>
    <t>ComEd 12 Fixed</t>
  </si>
  <si>
    <t>kWh</t>
  </si>
  <si>
    <t>Delmarva DE</t>
  </si>
  <si>
    <t>DelmarvaDE</t>
  </si>
  <si>
    <t>Delmarva 12 Fixed</t>
  </si>
  <si>
    <t>Duke Energy</t>
  </si>
  <si>
    <t>DUKEOH</t>
  </si>
  <si>
    <t>Duke 12 Fixed</t>
  </si>
  <si>
    <t>% +/- PTC</t>
  </si>
  <si>
    <t>Utility PTC ($)</t>
  </si>
  <si>
    <t>Duke </t>
  </si>
  <si>
    <t>ComEd </t>
  </si>
  <si>
    <t>Delmarva </t>
  </si>
  <si>
    <t>NextVolt Rates in Duke Territory </t>
  </si>
  <si>
    <t>NextVolt Rates in ComEd Territory </t>
  </si>
  <si>
    <t>NextVolt Rates in Delmarva Territory </t>
  </si>
  <si>
    <t>Program Name </t>
  </si>
  <si>
    <t>Term </t>
  </si>
  <si>
    <t>NextVolt Fixed Rate (in kWh)</t>
  </si>
  <si>
    <t>12 </t>
  </si>
  <si>
    <t>Comed 12 Fixed</t>
  </si>
  <si>
    <t>ComEd's Rate to Compare is
 6.47 Cents per kWh (through 5/31/25)</t>
  </si>
  <si>
    <t>AEPCSP 12 Fixed</t>
  </si>
  <si>
    <t>AEPOH 12 Fixed</t>
  </si>
  <si>
    <t>NextVolt Rates in AEP Territory </t>
  </si>
  <si>
    <t>AEP</t>
  </si>
  <si>
    <t>AEP's Rate to Compare is 7.78 Cents per kWh (through 3/31/25)</t>
  </si>
  <si>
    <t>Duke's Rate to Compare is 8.18 Cents per kWh (through 1/31/25)</t>
  </si>
  <si>
    <t>FECEI 12 Fixed</t>
  </si>
  <si>
    <t>FEOE 12 Fixed</t>
  </si>
  <si>
    <t>FETE 12 Fixed</t>
  </si>
  <si>
    <t>FE</t>
  </si>
  <si>
    <t>FECEI's Price to Compare is 7.99 Cents per kWh (through 3/31/25)</t>
  </si>
  <si>
    <t>FEOE's Price to Compare is 7.99 Cents per kWh (through 3/31/25)</t>
  </si>
  <si>
    <t>FETE's Price to Compare is 8.04 Cents per kWh (through 3/31/25)</t>
  </si>
  <si>
    <t>NextVolt Rates in The Illuminating Co. Territory </t>
  </si>
  <si>
    <t>NextVolt Rates in Ohio Edison Territory </t>
  </si>
  <si>
    <t>NextVolt Rates in Toledo Edison Territory </t>
  </si>
  <si>
    <t>Duke_TM_12MTH_022425</t>
  </si>
  <si>
    <t>AEPOH_TM_12MTH_022525</t>
  </si>
  <si>
    <t>AEPCSP_TM_12MTH_022525</t>
  </si>
  <si>
    <t>FECEI_TM_12MTH_022525</t>
  </si>
  <si>
    <t>FEOE_TM_12MTH_022525</t>
  </si>
  <si>
    <t>FETE_TM_12MTH_022525</t>
  </si>
  <si>
    <t>Delmarva's Rate to Compare is 10.66 Cents per kWh (through 1/1/25)</t>
  </si>
  <si>
    <t>FECEI</t>
  </si>
  <si>
    <t>FEOE</t>
  </si>
  <si>
    <t>FETE</t>
  </si>
  <si>
    <t>AEPOH</t>
  </si>
  <si>
    <t>AEPCSP</t>
  </si>
  <si>
    <t>AEP OH Power</t>
  </si>
  <si>
    <t>AEP Columbus Southern</t>
  </si>
  <si>
    <t>FE CEI</t>
  </si>
  <si>
    <t>FE Ohio Edison</t>
  </si>
  <si>
    <t>FE Toledo Edison</t>
  </si>
  <si>
    <t>ComEd_TM_12MTH_031225</t>
  </si>
  <si>
    <t>Del_TM_12MTH_031225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</si>
</sst>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9" fontId="0" fillId="0" borderId="1" xfId="2" applyFont="1" applyBorder="1"/>
    <xf numFmtId="165" fontId="0" fillId="0" borderId="1" xfId="1" applyNumberFormat="1" applyFont="1" applyBorder="1"/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5" fontId="0" fillId="0" borderId="1" xfId="1" applyNumberFormat="1" applyFont="1" applyFill="1" applyBorder="1"/>
    <xf numFmtId="2" fontId="2" fillId="0" borderId="6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3A52-1FA9-419A-BBB1-F02BE94922CF}">
  <dimension ref="A1:Z37"/>
  <sheetViews>
    <sheetView tabSelected="1" workbookViewId="0">
      <selection activeCell="E41" sqref="E41"/>
    </sheetView>
  </sheetViews>
  <sheetFormatPr defaultRowHeight="15" x14ac:dyDescent="0.25"/>
  <cols>
    <col min="1" max="1" width="11" bestFit="1" customWidth="1"/>
    <col min="2" max="2" width="14.5703125" bestFit="1" customWidth="1"/>
    <col min="3" max="3" width="13.85546875" bestFit="1" customWidth="1"/>
    <col min="4" max="4" width="12.140625" bestFit="1" customWidth="1"/>
    <col min="5" max="5" width="14" bestFit="1" customWidth="1"/>
    <col min="6" max="6" width="27.85546875" bestFit="1" customWidth="1"/>
    <col min="7" max="7" width="24.5703125" bestFit="1" customWidth="1"/>
    <col min="8" max="8" width="10.7109375" customWidth="1"/>
    <col min="9" max="9" width="4.85546875" bestFit="1" customWidth="1"/>
    <col min="10" max="10" width="6.85546875" bestFit="1" customWidth="1"/>
    <col min="11" max="11" width="7.42578125" bestFit="1" customWidth="1"/>
    <col min="12" max="12" width="14" bestFit="1" customWidth="1"/>
    <col min="13" max="13" width="14.140625" bestFit="1" customWidth="1"/>
    <col min="14" max="14" width="9" bestFit="1" customWidth="1"/>
    <col min="15" max="15" width="7" customWidth="1"/>
    <col min="16" max="16" width="19.7109375" customWidth="1"/>
    <col min="17" max="18" width="19.5703125" customWidth="1"/>
    <col min="19" max="19" width="3.140625" customWidth="1"/>
    <col min="20" max="20" width="23.7109375" customWidth="1"/>
    <col min="21" max="21" width="15.7109375" customWidth="1"/>
    <col min="22" max="22" width="19.28515625" customWidth="1"/>
    <col min="23" max="23" width="3" customWidth="1"/>
    <col min="24" max="24" width="22.5703125" customWidth="1"/>
    <col min="25" max="25" width="17.28515625" customWidth="1"/>
    <col min="26" max="26" width="17.42578125" customWidth="1"/>
  </cols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1" t="s">
        <v>25</v>
      </c>
    </row>
    <row r="2" spans="1:22" ht="15.75" customHeight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72</v>
      </c>
      <c r="H2" s="9">
        <v>0.1067</v>
      </c>
      <c r="I2" s="2" t="s">
        <v>18</v>
      </c>
      <c r="J2" s="2">
        <v>0</v>
      </c>
      <c r="K2" s="2">
        <v>0</v>
      </c>
      <c r="L2" s="2">
        <v>12</v>
      </c>
      <c r="M2" s="4">
        <v>6.4699999999999994E-2</v>
      </c>
      <c r="N2" s="3">
        <f t="shared" ref="N2:N9" si="0">(H2-M2)/M2</f>
        <v>0.64914992272024752</v>
      </c>
    </row>
    <row r="3" spans="1:22" ht="15.75" customHeight="1" x14ac:dyDescent="0.25">
      <c r="A3" s="2" t="s">
        <v>12</v>
      </c>
      <c r="B3" s="2" t="s">
        <v>13</v>
      </c>
      <c r="C3" s="2" t="s">
        <v>19</v>
      </c>
      <c r="D3" s="2" t="s">
        <v>20</v>
      </c>
      <c r="E3" s="2" t="s">
        <v>16</v>
      </c>
      <c r="F3" s="2" t="s">
        <v>21</v>
      </c>
      <c r="G3" s="2" t="s">
        <v>73</v>
      </c>
      <c r="H3" s="9">
        <v>0.156</v>
      </c>
      <c r="I3" s="2" t="s">
        <v>18</v>
      </c>
      <c r="J3" s="2">
        <v>0</v>
      </c>
      <c r="K3" s="2">
        <v>0</v>
      </c>
      <c r="L3" s="2">
        <v>12</v>
      </c>
      <c r="M3" s="4">
        <v>0.1066</v>
      </c>
      <c r="N3" s="3">
        <f t="shared" si="0"/>
        <v>0.46341463414634143</v>
      </c>
    </row>
    <row r="4" spans="1:22" x14ac:dyDescent="0.25">
      <c r="A4" s="2" t="s">
        <v>12</v>
      </c>
      <c r="B4" s="2" t="s">
        <v>13</v>
      </c>
      <c r="C4" s="2" t="s">
        <v>22</v>
      </c>
      <c r="D4" s="2" t="s">
        <v>23</v>
      </c>
      <c r="E4" s="2" t="s">
        <v>16</v>
      </c>
      <c r="F4" s="2" t="s">
        <v>24</v>
      </c>
      <c r="G4" s="2" t="s">
        <v>55</v>
      </c>
      <c r="H4" s="9">
        <v>9.3000000000000013E-2</v>
      </c>
      <c r="I4" s="2" t="s">
        <v>18</v>
      </c>
      <c r="J4" s="2">
        <v>0</v>
      </c>
      <c r="K4" s="2">
        <v>0</v>
      </c>
      <c r="L4" s="2">
        <v>12</v>
      </c>
      <c r="M4" s="4">
        <v>8.1799999999999998E-2</v>
      </c>
      <c r="N4" s="3">
        <f t="shared" si="0"/>
        <v>0.13691931540342317</v>
      </c>
    </row>
    <row r="5" spans="1:22" x14ac:dyDescent="0.25">
      <c r="A5" s="2" t="s">
        <v>12</v>
      </c>
      <c r="B5" s="2" t="s">
        <v>13</v>
      </c>
      <c r="C5" s="2" t="s">
        <v>67</v>
      </c>
      <c r="D5" s="2" t="s">
        <v>65</v>
      </c>
      <c r="E5" s="2" t="s">
        <v>16</v>
      </c>
      <c r="F5" s="2" t="s">
        <v>40</v>
      </c>
      <c r="G5" s="2" t="s">
        <v>56</v>
      </c>
      <c r="H5" s="9">
        <v>9.1499999999999998E-2</v>
      </c>
      <c r="I5" s="2" t="s">
        <v>18</v>
      </c>
      <c r="J5" s="2">
        <v>0</v>
      </c>
      <c r="K5" s="2">
        <v>0</v>
      </c>
      <c r="L5" s="2">
        <v>12</v>
      </c>
      <c r="M5" s="4">
        <v>7.7799999999999994E-2</v>
      </c>
      <c r="N5" s="3">
        <f t="shared" si="0"/>
        <v>0.1760925449871466</v>
      </c>
    </row>
    <row r="6" spans="1:22" x14ac:dyDescent="0.25">
      <c r="A6" s="2" t="s">
        <v>12</v>
      </c>
      <c r="B6" s="2" t="s">
        <v>13</v>
      </c>
      <c r="C6" s="2" t="s">
        <v>68</v>
      </c>
      <c r="D6" s="2" t="s">
        <v>66</v>
      </c>
      <c r="E6" s="2" t="s">
        <v>16</v>
      </c>
      <c r="F6" s="2" t="s">
        <v>39</v>
      </c>
      <c r="G6" s="2" t="s">
        <v>57</v>
      </c>
      <c r="H6" s="9">
        <v>9.1499999999999998E-2</v>
      </c>
      <c r="I6" s="2" t="s">
        <v>18</v>
      </c>
      <c r="J6" s="2">
        <v>0</v>
      </c>
      <c r="K6" s="2">
        <v>0</v>
      </c>
      <c r="L6" s="2">
        <v>12</v>
      </c>
      <c r="M6" s="4">
        <v>7.7799999999999994E-2</v>
      </c>
      <c r="N6" s="3">
        <f t="shared" si="0"/>
        <v>0.1760925449871466</v>
      </c>
    </row>
    <row r="7" spans="1:22" x14ac:dyDescent="0.25">
      <c r="A7" s="2" t="s">
        <v>12</v>
      </c>
      <c r="B7" s="2" t="s">
        <v>13</v>
      </c>
      <c r="C7" s="2" t="s">
        <v>69</v>
      </c>
      <c r="D7" s="2" t="s">
        <v>62</v>
      </c>
      <c r="E7" s="2" t="s">
        <v>16</v>
      </c>
      <c r="F7" s="2" t="s">
        <v>45</v>
      </c>
      <c r="G7" s="2" t="s">
        <v>58</v>
      </c>
      <c r="H7" s="9">
        <v>9.4899999999999998E-2</v>
      </c>
      <c r="I7" s="2" t="s">
        <v>18</v>
      </c>
      <c r="J7" s="2">
        <v>0</v>
      </c>
      <c r="K7" s="2">
        <v>0</v>
      </c>
      <c r="L7" s="2">
        <v>12</v>
      </c>
      <c r="M7" s="4">
        <v>7.9899999999999999E-2</v>
      </c>
      <c r="N7" s="3">
        <f t="shared" si="0"/>
        <v>0.18773466833541927</v>
      </c>
    </row>
    <row r="8" spans="1:22" x14ac:dyDescent="0.25">
      <c r="A8" s="2" t="s">
        <v>12</v>
      </c>
      <c r="B8" s="2" t="s">
        <v>13</v>
      </c>
      <c r="C8" s="2" t="s">
        <v>70</v>
      </c>
      <c r="D8" s="2" t="s">
        <v>63</v>
      </c>
      <c r="E8" s="2" t="s">
        <v>16</v>
      </c>
      <c r="F8" s="2" t="s">
        <v>46</v>
      </c>
      <c r="G8" s="2" t="s">
        <v>59</v>
      </c>
      <c r="H8" s="9">
        <v>9.4899999999999998E-2</v>
      </c>
      <c r="I8" s="2" t="s">
        <v>18</v>
      </c>
      <c r="J8" s="2">
        <v>0</v>
      </c>
      <c r="K8" s="2">
        <v>0</v>
      </c>
      <c r="L8" s="2">
        <v>12</v>
      </c>
      <c r="M8" s="4">
        <v>7.9899999999999999E-2</v>
      </c>
      <c r="N8" s="3">
        <f t="shared" si="0"/>
        <v>0.18773466833541927</v>
      </c>
    </row>
    <row r="9" spans="1:22" x14ac:dyDescent="0.25">
      <c r="A9" s="2" t="s">
        <v>12</v>
      </c>
      <c r="B9" s="2" t="s">
        <v>13</v>
      </c>
      <c r="C9" s="2" t="s">
        <v>71</v>
      </c>
      <c r="D9" s="2" t="s">
        <v>64</v>
      </c>
      <c r="E9" s="2" t="s">
        <v>16</v>
      </c>
      <c r="F9" s="2" t="s">
        <v>47</v>
      </c>
      <c r="G9" s="2" t="s">
        <v>60</v>
      </c>
      <c r="H9" s="9">
        <v>9.4899999999999998E-2</v>
      </c>
      <c r="I9" s="2" t="s">
        <v>18</v>
      </c>
      <c r="J9" s="2">
        <v>0</v>
      </c>
      <c r="K9" s="2">
        <v>0</v>
      </c>
      <c r="L9" s="2">
        <v>12</v>
      </c>
      <c r="M9" s="4">
        <v>8.0399999999999999E-2</v>
      </c>
      <c r="N9" s="3">
        <f t="shared" si="0"/>
        <v>0.18034825870646765</v>
      </c>
    </row>
    <row r="10" spans="1:22" ht="34.5" hidden="1" customHeight="1" x14ac:dyDescent="0.25"/>
    <row r="11" spans="1:22" hidden="1" x14ac:dyDescent="0.25">
      <c r="P11" t="s">
        <v>27</v>
      </c>
      <c r="T11" t="s">
        <v>28</v>
      </c>
    </row>
    <row r="12" spans="1:22" ht="15.75" hidden="1" thickBot="1" x14ac:dyDescent="0.3">
      <c r="P12" s="15" t="s">
        <v>44</v>
      </c>
      <c r="Q12" s="15"/>
      <c r="R12" s="15"/>
      <c r="T12" t="s">
        <v>38</v>
      </c>
    </row>
    <row r="13" spans="1:22" ht="30" hidden="1" customHeight="1" thickBot="1" x14ac:dyDescent="0.3">
      <c r="P13" s="12" t="s">
        <v>30</v>
      </c>
      <c r="Q13" s="13"/>
      <c r="R13" s="14"/>
      <c r="T13" s="12" t="s">
        <v>31</v>
      </c>
      <c r="U13" s="13"/>
      <c r="V13" s="14"/>
    </row>
    <row r="14" spans="1:22" ht="30" hidden="1" customHeight="1" thickBot="1" x14ac:dyDescent="0.3">
      <c r="P14" s="5" t="s">
        <v>33</v>
      </c>
      <c r="Q14" s="6" t="s">
        <v>34</v>
      </c>
      <c r="R14" s="6" t="s">
        <v>35</v>
      </c>
      <c r="T14" s="5" t="s">
        <v>33</v>
      </c>
      <c r="U14" s="6" t="s">
        <v>34</v>
      </c>
      <c r="V14" s="6" t="s">
        <v>35</v>
      </c>
    </row>
    <row r="15" spans="1:22" ht="30" hidden="1" customHeight="1" thickBot="1" x14ac:dyDescent="0.3">
      <c r="P15" s="7" t="s">
        <v>24</v>
      </c>
      <c r="Q15" s="8" t="s">
        <v>36</v>
      </c>
      <c r="R15" s="10">
        <f>VLOOKUP(P15,$F$1:$H$9,3,FALSE)*100</f>
        <v>9.3000000000000007</v>
      </c>
      <c r="T15" s="7" t="s">
        <v>37</v>
      </c>
      <c r="U15" s="8">
        <v>12</v>
      </c>
      <c r="V15" s="10">
        <f>VLOOKUP(T15,$F$1:$H$9,3,FALSE)*100</f>
        <v>10.67</v>
      </c>
    </row>
    <row r="16" spans="1:22" hidden="1" x14ac:dyDescent="0.25"/>
    <row r="17" spans="16:26" hidden="1" x14ac:dyDescent="0.25">
      <c r="P17" t="s">
        <v>42</v>
      </c>
      <c r="T17" t="s">
        <v>29</v>
      </c>
    </row>
    <row r="18" spans="16:26" ht="15.75" hidden="1" thickBot="1" x14ac:dyDescent="0.3">
      <c r="P18" s="11" t="s">
        <v>43</v>
      </c>
      <c r="Q18" s="11"/>
      <c r="R18" s="11"/>
      <c r="T18" t="s">
        <v>61</v>
      </c>
    </row>
    <row r="19" spans="16:26" ht="30" hidden="1" customHeight="1" thickBot="1" x14ac:dyDescent="0.3">
      <c r="P19" s="12" t="s">
        <v>41</v>
      </c>
      <c r="Q19" s="13"/>
      <c r="R19" s="14"/>
      <c r="T19" s="12" t="s">
        <v>32</v>
      </c>
      <c r="U19" s="13"/>
      <c r="V19" s="14"/>
    </row>
    <row r="20" spans="16:26" ht="30" hidden="1" customHeight="1" thickBot="1" x14ac:dyDescent="0.3">
      <c r="P20" s="5" t="s">
        <v>33</v>
      </c>
      <c r="Q20" s="6" t="s">
        <v>34</v>
      </c>
      <c r="R20" s="6" t="s">
        <v>35</v>
      </c>
      <c r="T20" s="5" t="s">
        <v>33</v>
      </c>
      <c r="U20" s="6" t="s">
        <v>34</v>
      </c>
      <c r="V20" s="6" t="s">
        <v>35</v>
      </c>
    </row>
    <row r="21" spans="16:26" ht="30" hidden="1" customHeight="1" thickBot="1" x14ac:dyDescent="0.3">
      <c r="P21" s="7" t="s">
        <v>40</v>
      </c>
      <c r="Q21" s="8" t="s">
        <v>36</v>
      </c>
      <c r="R21" s="10">
        <f t="shared" ref="R21:R22" si="1">VLOOKUP(P21,$F$1:$H$9,3,FALSE)*100</f>
        <v>9.15</v>
      </c>
      <c r="T21" s="7" t="s">
        <v>21</v>
      </c>
      <c r="U21" s="8" t="s">
        <v>36</v>
      </c>
      <c r="V21" s="10">
        <f>VLOOKUP(T21,$F$1:$H$9,3,FALSE)*100</f>
        <v>15.6</v>
      </c>
    </row>
    <row r="22" spans="16:26" ht="30" hidden="1" customHeight="1" thickBot="1" x14ac:dyDescent="0.3">
      <c r="P22" s="7" t="s">
        <v>39</v>
      </c>
      <c r="Q22" s="8">
        <v>12</v>
      </c>
      <c r="R22" s="10">
        <f t="shared" si="1"/>
        <v>9.15</v>
      </c>
    </row>
    <row r="23" spans="16:26" hidden="1" x14ac:dyDescent="0.25"/>
    <row r="24" spans="16:26" hidden="1" x14ac:dyDescent="0.25">
      <c r="P24" t="s">
        <v>48</v>
      </c>
    </row>
    <row r="25" spans="16:26" ht="15.75" hidden="1" thickBot="1" x14ac:dyDescent="0.3">
      <c r="P25" s="11" t="s">
        <v>49</v>
      </c>
      <c r="Q25" s="11"/>
      <c r="R25" s="11"/>
      <c r="T25" s="11" t="s">
        <v>50</v>
      </c>
      <c r="U25" s="11"/>
      <c r="V25" s="11"/>
      <c r="X25" s="11" t="s">
        <v>51</v>
      </c>
      <c r="Y25" s="11"/>
      <c r="Z25" s="11"/>
    </row>
    <row r="26" spans="16:26" ht="30" hidden="1" customHeight="1" thickBot="1" x14ac:dyDescent="0.3">
      <c r="P26" s="12" t="s">
        <v>52</v>
      </c>
      <c r="Q26" s="13"/>
      <c r="R26" s="14"/>
      <c r="T26" s="12" t="s">
        <v>53</v>
      </c>
      <c r="U26" s="13"/>
      <c r="V26" s="14"/>
      <c r="X26" s="12" t="s">
        <v>54</v>
      </c>
      <c r="Y26" s="13"/>
      <c r="Z26" s="14"/>
    </row>
    <row r="27" spans="16:26" ht="30" hidden="1" customHeight="1" thickBot="1" x14ac:dyDescent="0.3">
      <c r="P27" s="5" t="s">
        <v>33</v>
      </c>
      <c r="Q27" s="6" t="s">
        <v>34</v>
      </c>
      <c r="R27" s="6" t="s">
        <v>35</v>
      </c>
      <c r="T27" s="5" t="s">
        <v>33</v>
      </c>
      <c r="U27" s="6" t="s">
        <v>34</v>
      </c>
      <c r="V27" s="6" t="s">
        <v>35</v>
      </c>
      <c r="X27" s="5" t="s">
        <v>33</v>
      </c>
      <c r="Y27" s="6" t="s">
        <v>34</v>
      </c>
      <c r="Z27" s="6" t="s">
        <v>35</v>
      </c>
    </row>
    <row r="28" spans="16:26" ht="30" hidden="1" customHeight="1" thickBot="1" x14ac:dyDescent="0.3">
      <c r="P28" s="7" t="s">
        <v>45</v>
      </c>
      <c r="Q28" s="8" t="s">
        <v>36</v>
      </c>
      <c r="R28" s="10">
        <f t="shared" ref="R28" si="2">VLOOKUP(P28,$F$1:$H$9,3,FALSE)*100</f>
        <v>9.49</v>
      </c>
      <c r="T28" s="7" t="s">
        <v>46</v>
      </c>
      <c r="U28" s="8" t="s">
        <v>36</v>
      </c>
      <c r="V28" s="10">
        <f t="shared" ref="V28" si="3">VLOOKUP(T28,$F$1:$H$9,3,FALSE)*100</f>
        <v>9.49</v>
      </c>
      <c r="X28" s="7" t="s">
        <v>47</v>
      </c>
      <c r="Y28" s="8" t="s">
        <v>36</v>
      </c>
      <c r="Z28" s="10">
        <f t="shared" ref="Z28" si="4">VLOOKUP(X28,$F$1:$H$9,3,FALSE)*100</f>
        <v>9.49</v>
      </c>
    </row>
    <row r="29" spans="16:26" hidden="1" x14ac:dyDescent="0.25"/>
    <row r="31" spans="16:26" ht="30" customHeight="1" x14ac:dyDescent="0.25"/>
    <row r="32" spans="16:26" ht="30" customHeight="1" x14ac:dyDescent="0.25"/>
    <row r="33" ht="30" customHeight="1" x14ac:dyDescent="0.25"/>
    <row r="37" ht="30" customHeight="1" x14ac:dyDescent="0.25"/>
  </sheetData>
  <autoFilter ref="A1:N10" xr:uid="{850B3A52-1FA9-419A-BBB1-F02BE94922CF}"/>
  <sortState xmlns:xlrd2="http://schemas.microsoft.com/office/spreadsheetml/2017/richdata2" ref="A2:N4">
    <sortCondition ref="C2:C4"/>
    <sortCondition ref="L2:L4"/>
  </sortState>
  <mergeCells count="12">
    <mergeCell ref="P12:R12"/>
    <mergeCell ref="P13:R13"/>
    <mergeCell ref="T13:V13"/>
    <mergeCell ref="T25:V25"/>
    <mergeCell ref="T26:V26"/>
    <mergeCell ref="X25:Z25"/>
    <mergeCell ref="X26:Z26"/>
    <mergeCell ref="P18:R18"/>
    <mergeCell ref="P19:R19"/>
    <mergeCell ref="T19:V19"/>
    <mergeCell ref="P25:R25"/>
    <mergeCell ref="P26:R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Eure</dc:creator>
  <cp:lastModifiedBy>Maria Inés Ortiz</cp:lastModifiedBy>
  <dcterms:created xsi:type="dcterms:W3CDTF">2024-11-20T05:16:31Z</dcterms:created>
  <dcterms:modified xsi:type="dcterms:W3CDTF">2025-03-13T19:17:51Z</dcterms:modified>
</cp:coreProperties>
</file>