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tor.richtmann\Desktop\git\DanilawPlanilha\excel\"/>
    </mc:Choice>
  </mc:AlternateContent>
  <bookViews>
    <workbookView xWindow="-120" yWindow="-120" windowWidth="28920" windowHeight="12255"/>
  </bookViews>
  <sheets>
    <sheet name="Linhas do tempo" sheetId="1" r:id="rId1"/>
  </sheets>
  <definedNames>
    <definedName name="_xlnm._FilterDatabase" localSheetId="0" hidden="1">'Linhas do tempo'!$B$1:$E$11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" i="1" l="1"/>
  <c r="J16" i="1"/>
  <c r="L18" i="1" l="1"/>
  <c r="K18" i="1"/>
  <c r="J18" i="1"/>
  <c r="I18" i="1"/>
  <c r="H18" i="1"/>
  <c r="G18" i="1"/>
  <c r="D18" i="1"/>
  <c r="L17" i="1"/>
  <c r="K17" i="1"/>
  <c r="I17" i="1"/>
  <c r="H17" i="1"/>
  <c r="G17" i="1"/>
  <c r="D17" i="1"/>
  <c r="L16" i="1"/>
  <c r="K16" i="1"/>
  <c r="I16" i="1"/>
  <c r="H16" i="1"/>
  <c r="G16" i="1"/>
  <c r="D16" i="1"/>
  <c r="A10" i="1"/>
  <c r="A2" i="1"/>
  <c r="A3" i="1"/>
  <c r="A4" i="1"/>
  <c r="A5" i="1"/>
  <c r="A6" i="1"/>
  <c r="A7" i="1"/>
  <c r="A8" i="1"/>
  <c r="A9" i="1"/>
  <c r="A11" i="1"/>
  <c r="A12" i="1"/>
  <c r="A13" i="1"/>
  <c r="A14" i="1"/>
  <c r="A15" i="1"/>
  <c r="D2" i="1" l="1"/>
  <c r="G2" i="1"/>
  <c r="H2" i="1"/>
  <c r="I2" i="1"/>
  <c r="K2" i="1"/>
  <c r="L2" i="1"/>
  <c r="D9" i="1"/>
  <c r="G9" i="1"/>
  <c r="H9" i="1"/>
  <c r="I9" i="1"/>
  <c r="J9" i="1"/>
  <c r="K9" i="1"/>
  <c r="L9" i="1"/>
  <c r="D3" i="1" l="1"/>
  <c r="G3" i="1"/>
  <c r="H3" i="1"/>
  <c r="I3" i="1"/>
  <c r="D4" i="1"/>
  <c r="G4" i="1"/>
  <c r="H4" i="1"/>
  <c r="I4" i="1"/>
  <c r="D5" i="1"/>
  <c r="G5" i="1"/>
  <c r="H5" i="1"/>
  <c r="I5" i="1"/>
  <c r="D6" i="1"/>
  <c r="G6" i="1"/>
  <c r="H6" i="1"/>
  <c r="I6" i="1"/>
  <c r="D7" i="1"/>
  <c r="G7" i="1"/>
  <c r="H7" i="1"/>
  <c r="I7" i="1"/>
  <c r="D8" i="1"/>
  <c r="G8" i="1"/>
  <c r="H8" i="1"/>
  <c r="I8" i="1"/>
  <c r="D11" i="1"/>
  <c r="G11" i="1"/>
  <c r="H11" i="1"/>
  <c r="I11" i="1"/>
  <c r="D12" i="1"/>
  <c r="G12" i="1"/>
  <c r="H12" i="1"/>
  <c r="I12" i="1"/>
  <c r="D13" i="1"/>
  <c r="G13" i="1"/>
  <c r="H13" i="1"/>
  <c r="I13" i="1"/>
  <c r="D14" i="1"/>
  <c r="G14" i="1"/>
  <c r="H14" i="1"/>
  <c r="I14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11" i="1"/>
  <c r="K11" i="1"/>
  <c r="L11" i="1"/>
  <c r="J12" i="1"/>
  <c r="K12" i="1"/>
  <c r="L12" i="1"/>
  <c r="J13" i="1"/>
  <c r="K13" i="1"/>
  <c r="L13" i="1"/>
  <c r="J14" i="1"/>
  <c r="J2" i="1" s="1"/>
  <c r="K14" i="1"/>
  <c r="L14" i="1"/>
</calcChain>
</file>

<file path=xl/sharedStrings.xml><?xml version="1.0" encoding="utf-8"?>
<sst xmlns="http://schemas.openxmlformats.org/spreadsheetml/2006/main" count="58" uniqueCount="43">
  <si>
    <t>E</t>
  </si>
  <si>
    <t>F</t>
  </si>
  <si>
    <t>G</t>
  </si>
  <si>
    <t>H</t>
  </si>
  <si>
    <t>J</t>
  </si>
  <si>
    <t>K</t>
  </si>
  <si>
    <t>L</t>
  </si>
  <si>
    <t>Evento</t>
  </si>
  <si>
    <t>Data inicial</t>
  </si>
  <si>
    <t>Data final</t>
  </si>
  <si>
    <t>Duração em dias</t>
  </si>
  <si>
    <t>Danilaw</t>
  </si>
  <si>
    <t>Marina</t>
  </si>
  <si>
    <t>victor Aids</t>
  </si>
  <si>
    <t>DiaI</t>
  </si>
  <si>
    <t>MêsI</t>
  </si>
  <si>
    <t>AnoI</t>
  </si>
  <si>
    <t>DiaF</t>
  </si>
  <si>
    <t>MêsF</t>
  </si>
  <si>
    <t>AnoF</t>
  </si>
  <si>
    <t>Leonardo Rouba Dinheiro</t>
  </si>
  <si>
    <t>Descrição</t>
  </si>
  <si>
    <t>Criar Leis Novas</t>
  </si>
  <si>
    <t>Passear Cachorro</t>
  </si>
  <si>
    <t>Programar</t>
  </si>
  <si>
    <t>Color</t>
  </si>
  <si>
    <t>146,208,80</t>
  </si>
  <si>
    <t>244,176,132</t>
  </si>
  <si>
    <t>112,48,160</t>
  </si>
  <si>
    <t>174,170,170</t>
  </si>
  <si>
    <t>255,217,102</t>
  </si>
  <si>
    <t>255,0,0</t>
  </si>
  <si>
    <t>Ivan</t>
  </si>
  <si>
    <t>Desenhar</t>
  </si>
  <si>
    <t>155,194,230</t>
  </si>
  <si>
    <t>Robando e Mentir</t>
  </si>
  <si>
    <t>Ze Ninguem</t>
  </si>
  <si>
    <t>Stripes</t>
  </si>
  <si>
    <t>Enable</t>
  </si>
  <si>
    <t>ID</t>
  </si>
  <si>
    <t>Investigar Casos</t>
  </si>
  <si>
    <t>0,112,192</t>
  </si>
  <si>
    <t>132,151,176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</si>
</sst>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0"/>
      <name val="Times New Roman"/>
      <family val="1"/>
    </font>
    <font>
      <sz val="8"/>
      <name val="Calibri"/>
      <family val="2"/>
      <scheme val="minor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</font>
    <font>
      <b/>
      <u/>
      <sz val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14" fontId="6" fillId="0" borderId="1" xfId="1" applyNumberFormat="1" applyFont="1" applyFill="1" applyBorder="1" applyAlignment="1">
      <alignment horizontal="left" vertical="center" wrapText="1"/>
    </xf>
    <xf numFmtId="0" fontId="6" fillId="0" borderId="1" xfId="1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14" fontId="6" fillId="0" borderId="0" xfId="1" applyNumberFormat="1" applyFont="1" applyFill="1" applyBorder="1" applyAlignment="1">
      <alignment horizontal="left" vertical="center" wrapText="1"/>
    </xf>
    <xf numFmtId="0" fontId="7" fillId="0" borderId="0" xfId="0" applyNumberFormat="1" applyFont="1" applyAlignment="1">
      <alignment horizontal="left" vertical="center" wrapText="1"/>
    </xf>
    <xf numFmtId="14" fontId="8" fillId="0" borderId="1" xfId="1" applyNumberFormat="1" applyFont="1" applyFill="1" applyBorder="1" applyAlignment="1">
      <alignment horizontal="left" vertical="center" wrapText="1"/>
    </xf>
    <xf numFmtId="0" fontId="2" fillId="3" borderId="0" xfId="0" applyNumberFormat="1" applyFont="1" applyFill="1" applyAlignment="1">
      <alignment horizontal="center" vertical="center" wrapText="1"/>
    </xf>
    <xf numFmtId="0" fontId="2" fillId="4" borderId="0" xfId="0" applyNumberFormat="1" applyFont="1" applyFill="1" applyAlignment="1">
      <alignment horizontal="center" vertical="center" wrapText="1"/>
    </xf>
    <xf numFmtId="0" fontId="2" fillId="5" borderId="0" xfId="0" applyNumberFormat="1" applyFont="1" applyFill="1" applyAlignment="1">
      <alignment horizontal="center" vertical="center" wrapText="1"/>
    </xf>
    <xf numFmtId="0" fontId="2" fillId="6" borderId="0" xfId="0" applyNumberFormat="1" applyFont="1" applyFill="1" applyAlignment="1">
      <alignment horizontal="center" vertical="center" wrapText="1"/>
    </xf>
    <xf numFmtId="0" fontId="2" fillId="7" borderId="0" xfId="0" applyNumberFormat="1" applyFont="1" applyFill="1" applyAlignment="1">
      <alignment horizontal="center" vertical="center" wrapText="1"/>
    </xf>
    <xf numFmtId="0" fontId="2" fillId="8" borderId="0" xfId="0" applyNumberFormat="1" applyFont="1" applyFill="1" applyAlignment="1">
      <alignment horizontal="center" vertical="center" wrapText="1"/>
    </xf>
    <xf numFmtId="0" fontId="2" fillId="9" borderId="0" xfId="0" applyNumberFormat="1" applyFont="1" applyFill="1" applyAlignment="1">
      <alignment horizontal="center" vertical="center" wrapText="1"/>
    </xf>
    <xf numFmtId="0" fontId="3" fillId="10" borderId="0" xfId="0" applyNumberFormat="1" applyFont="1" applyFill="1" applyAlignment="1">
      <alignment horizontal="center" vertical="center" wrapText="1"/>
    </xf>
    <xf numFmtId="0" fontId="2" fillId="11" borderId="0" xfId="0" applyNumberFormat="1" applyFont="1" applyFill="1" applyAlignment="1">
      <alignment horizontal="center" vertical="center" wrapText="1"/>
    </xf>
    <xf numFmtId="0" fontId="2" fillId="12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b="1"/>
              <a:t>Linha</a:t>
            </a:r>
            <a:r>
              <a:rPr lang="pt-BR" b="1" baseline="0"/>
              <a:t> do tempo em anos</a:t>
            </a:r>
            <a:endParaRPr lang="pt-BR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4"/>
          <c:order val="0"/>
          <c:tx>
            <c:strRef>
              <c:f>'Linhas do tempo'!$C$1</c:f>
              <c:strCache>
                <c:ptCount val="1"/>
                <c:pt idx="0">
                  <c:v>Data inicial</c:v>
                </c:pt>
              </c:strCache>
            </c:strRef>
          </c:tx>
          <c:invertIfNegative val="0"/>
          <c:cat>
            <c:strRef>
              <c:f>'Linhas do tempo'!$B$2:$B$20</c:f>
              <c:strCache>
                <c:ptCount val="17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Ivan</c:v>
                </c:pt>
                <c:pt idx="6">
                  <c:v>J</c:v>
                </c:pt>
                <c:pt idx="7">
                  <c:v>K</c:v>
                </c:pt>
                <c:pt idx="8">
                  <c:v>Ze Ninguem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  <c:pt idx="13">
                  <c:v>Ze Ninguem</c:v>
                </c:pt>
                <c:pt idx="14">
                  <c:v>Danilaw</c:v>
                </c:pt>
                <c:pt idx="15">
                  <c:v>Danilaw</c:v>
                </c:pt>
                <c:pt idx="16">
                  <c:v>F</c:v>
                </c:pt>
              </c:strCache>
            </c:strRef>
          </c:cat>
          <c:val>
            <c:numRef>
              <c:f>'Linhas do tempo'!$C$2:$C$20</c:f>
              <c:numCache>
                <c:formatCode>m/d/yyyy</c:formatCode>
                <c:ptCount val="19"/>
                <c:pt idx="0">
                  <c:v>41845</c:v>
                </c:pt>
                <c:pt idx="1">
                  <c:v>41845</c:v>
                </c:pt>
                <c:pt idx="2">
                  <c:v>42248</c:v>
                </c:pt>
                <c:pt idx="3">
                  <c:v>42371</c:v>
                </c:pt>
                <c:pt idx="4">
                  <c:v>41845</c:v>
                </c:pt>
                <c:pt idx="5">
                  <c:v>41883</c:v>
                </c:pt>
                <c:pt idx="6">
                  <c:v>41640</c:v>
                </c:pt>
                <c:pt idx="7">
                  <c:v>41845</c:v>
                </c:pt>
                <c:pt idx="9">
                  <c:v>42309</c:v>
                </c:pt>
                <c:pt idx="10">
                  <c:v>41307</c:v>
                </c:pt>
                <c:pt idx="11">
                  <c:v>41845</c:v>
                </c:pt>
                <c:pt idx="12">
                  <c:v>41845</c:v>
                </c:pt>
                <c:pt idx="14">
                  <c:v>42088</c:v>
                </c:pt>
                <c:pt idx="15">
                  <c:v>42454</c:v>
                </c:pt>
                <c:pt idx="16">
                  <c:v>42614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5-F38B-4D59-A0A2-6C4ED05DD475}"/>
            </c:ext>
          </c:extLst>
        </c:ser>
        <c:ser>
          <c:idx val="5"/>
          <c:order val="1"/>
          <c:tx>
            <c:strRef>
              <c:f>'Linhas do tempo'!$D$1</c:f>
              <c:strCache>
                <c:ptCount val="1"/>
                <c:pt idx="0">
                  <c:v>Duração em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7-F38B-4D59-A0A2-6C4ED05DD47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8-F38B-4D59-A0A2-6C4ED05DD475}"/>
              </c:ext>
            </c:extLst>
          </c:dPt>
          <c:cat>
            <c:strRef>
              <c:f>'Linhas do tempo'!$B$2:$B$20</c:f>
              <c:strCache>
                <c:ptCount val="17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Ivan</c:v>
                </c:pt>
                <c:pt idx="6">
                  <c:v>J</c:v>
                </c:pt>
                <c:pt idx="7">
                  <c:v>K</c:v>
                </c:pt>
                <c:pt idx="8">
                  <c:v>Ze Ninguem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  <c:pt idx="13">
                  <c:v>Ze Ninguem</c:v>
                </c:pt>
                <c:pt idx="14">
                  <c:v>Danilaw</c:v>
                </c:pt>
                <c:pt idx="15">
                  <c:v>Danilaw</c:v>
                </c:pt>
                <c:pt idx="16">
                  <c:v>F</c:v>
                </c:pt>
              </c:strCache>
            </c:strRef>
          </c:cat>
          <c:val>
            <c:numRef>
              <c:f>'Linhas do tempo'!$D$2:$D$20</c:f>
              <c:numCache>
                <c:formatCode>General</c:formatCode>
                <c:ptCount val="19"/>
                <c:pt idx="0">
                  <c:v>1194</c:v>
                </c:pt>
                <c:pt idx="1">
                  <c:v>810</c:v>
                </c:pt>
                <c:pt idx="2">
                  <c:v>121</c:v>
                </c:pt>
                <c:pt idx="3">
                  <c:v>668</c:v>
                </c:pt>
                <c:pt idx="4">
                  <c:v>69</c:v>
                </c:pt>
                <c:pt idx="5">
                  <c:v>852</c:v>
                </c:pt>
                <c:pt idx="6">
                  <c:v>607</c:v>
                </c:pt>
                <c:pt idx="7">
                  <c:v>98</c:v>
                </c:pt>
                <c:pt idx="9">
                  <c:v>373</c:v>
                </c:pt>
                <c:pt idx="10">
                  <c:v>1579</c:v>
                </c:pt>
                <c:pt idx="11">
                  <c:v>829</c:v>
                </c:pt>
                <c:pt idx="12">
                  <c:v>1477</c:v>
                </c:pt>
                <c:pt idx="14">
                  <c:v>951</c:v>
                </c:pt>
                <c:pt idx="15">
                  <c:v>524</c:v>
                </c:pt>
                <c:pt idx="16">
                  <c:v>211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6-F38B-4D59-A0A2-6C4ED05DD475}"/>
            </c:ext>
          </c:extLst>
        </c:ser>
        <c:ser>
          <c:idx val="6"/>
          <c:order val="2"/>
          <c:tx>
            <c:strRef>
              <c:f>'Linhas do tempo'!$C$1</c:f>
              <c:strCache>
                <c:ptCount val="1"/>
                <c:pt idx="0">
                  <c:v>Data inicial</c:v>
                </c:pt>
              </c:strCache>
            </c:strRef>
          </c:tx>
          <c:invertIfNegative val="0"/>
          <c:cat>
            <c:strRef>
              <c:f>'Linhas do tempo'!$B$2:$B$20</c:f>
              <c:strCache>
                <c:ptCount val="17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Ivan</c:v>
                </c:pt>
                <c:pt idx="6">
                  <c:v>J</c:v>
                </c:pt>
                <c:pt idx="7">
                  <c:v>K</c:v>
                </c:pt>
                <c:pt idx="8">
                  <c:v>Ze Ninguem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  <c:pt idx="13">
                  <c:v>Ze Ninguem</c:v>
                </c:pt>
                <c:pt idx="14">
                  <c:v>Danilaw</c:v>
                </c:pt>
                <c:pt idx="15">
                  <c:v>Danilaw</c:v>
                </c:pt>
                <c:pt idx="16">
                  <c:v>F</c:v>
                </c:pt>
              </c:strCache>
            </c:strRef>
          </c:cat>
          <c:val>
            <c:numRef>
              <c:f>'Linhas do tempo'!$C$2:$C$20</c:f>
              <c:numCache>
                <c:formatCode>m/d/yyyy</c:formatCode>
                <c:ptCount val="19"/>
                <c:pt idx="0">
                  <c:v>41845</c:v>
                </c:pt>
                <c:pt idx="1">
                  <c:v>41845</c:v>
                </c:pt>
                <c:pt idx="2">
                  <c:v>42248</c:v>
                </c:pt>
                <c:pt idx="3">
                  <c:v>42371</c:v>
                </c:pt>
                <c:pt idx="4">
                  <c:v>41845</c:v>
                </c:pt>
                <c:pt idx="5">
                  <c:v>41883</c:v>
                </c:pt>
                <c:pt idx="6">
                  <c:v>41640</c:v>
                </c:pt>
                <c:pt idx="7">
                  <c:v>41845</c:v>
                </c:pt>
                <c:pt idx="9">
                  <c:v>42309</c:v>
                </c:pt>
                <c:pt idx="10">
                  <c:v>41307</c:v>
                </c:pt>
                <c:pt idx="11">
                  <c:v>41845</c:v>
                </c:pt>
                <c:pt idx="12">
                  <c:v>41845</c:v>
                </c:pt>
                <c:pt idx="14">
                  <c:v>42088</c:v>
                </c:pt>
                <c:pt idx="15">
                  <c:v>42454</c:v>
                </c:pt>
                <c:pt idx="16">
                  <c:v>42614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6-F38B-4D59-A0A2-6C4ED05DD475}"/>
            </c:ext>
          </c:extLst>
        </c:ser>
        <c:ser>
          <c:idx val="7"/>
          <c:order val="3"/>
          <c:tx>
            <c:strRef>
              <c:f>'Linhas do tempo'!$D$1</c:f>
              <c:strCache>
                <c:ptCount val="1"/>
                <c:pt idx="0">
                  <c:v>Duração em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8-F38B-4D59-A0A2-6C4ED05DD47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9-F38B-4D59-A0A2-6C4ED05DD475}"/>
              </c:ext>
            </c:extLst>
          </c:dPt>
          <c:cat>
            <c:strRef>
              <c:f>'Linhas do tempo'!$B$2:$B$20</c:f>
              <c:strCache>
                <c:ptCount val="17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Ivan</c:v>
                </c:pt>
                <c:pt idx="6">
                  <c:v>J</c:v>
                </c:pt>
                <c:pt idx="7">
                  <c:v>K</c:v>
                </c:pt>
                <c:pt idx="8">
                  <c:v>Ze Ninguem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  <c:pt idx="13">
                  <c:v>Ze Ninguem</c:v>
                </c:pt>
                <c:pt idx="14">
                  <c:v>Danilaw</c:v>
                </c:pt>
                <c:pt idx="15">
                  <c:v>Danilaw</c:v>
                </c:pt>
                <c:pt idx="16">
                  <c:v>F</c:v>
                </c:pt>
              </c:strCache>
            </c:strRef>
          </c:cat>
          <c:val>
            <c:numRef>
              <c:f>'Linhas do tempo'!$D$2:$D$20</c:f>
              <c:numCache>
                <c:formatCode>General</c:formatCode>
                <c:ptCount val="19"/>
                <c:pt idx="0">
                  <c:v>1194</c:v>
                </c:pt>
                <c:pt idx="1">
                  <c:v>810</c:v>
                </c:pt>
                <c:pt idx="2">
                  <c:v>121</c:v>
                </c:pt>
                <c:pt idx="3">
                  <c:v>668</c:v>
                </c:pt>
                <c:pt idx="4">
                  <c:v>69</c:v>
                </c:pt>
                <c:pt idx="5">
                  <c:v>852</c:v>
                </c:pt>
                <c:pt idx="6">
                  <c:v>607</c:v>
                </c:pt>
                <c:pt idx="7">
                  <c:v>98</c:v>
                </c:pt>
                <c:pt idx="9">
                  <c:v>373</c:v>
                </c:pt>
                <c:pt idx="10">
                  <c:v>1579</c:v>
                </c:pt>
                <c:pt idx="11">
                  <c:v>829</c:v>
                </c:pt>
                <c:pt idx="12">
                  <c:v>1477</c:v>
                </c:pt>
                <c:pt idx="14">
                  <c:v>951</c:v>
                </c:pt>
                <c:pt idx="15">
                  <c:v>524</c:v>
                </c:pt>
                <c:pt idx="16">
                  <c:v>211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7-F38B-4D59-A0A2-6C4ED05DD475}"/>
            </c:ext>
          </c:extLst>
        </c:ser>
        <c:ser>
          <c:idx val="2"/>
          <c:order val="4"/>
          <c:tx>
            <c:strRef>
              <c:f>'Linhas do tempo'!$C$1</c:f>
              <c:strCache>
                <c:ptCount val="1"/>
                <c:pt idx="0">
                  <c:v>Data inicial</c:v>
                </c:pt>
              </c:strCache>
            </c:strRef>
          </c:tx>
          <c:invertIfNegative val="0"/>
          <c:cat>
            <c:strRef>
              <c:f>'Linhas do tempo'!$B$2:$B$20</c:f>
              <c:strCache>
                <c:ptCount val="17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Ivan</c:v>
                </c:pt>
                <c:pt idx="6">
                  <c:v>J</c:v>
                </c:pt>
                <c:pt idx="7">
                  <c:v>K</c:v>
                </c:pt>
                <c:pt idx="8">
                  <c:v>Ze Ninguem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  <c:pt idx="13">
                  <c:v>Ze Ninguem</c:v>
                </c:pt>
                <c:pt idx="14">
                  <c:v>Danilaw</c:v>
                </c:pt>
                <c:pt idx="15">
                  <c:v>Danilaw</c:v>
                </c:pt>
                <c:pt idx="16">
                  <c:v>F</c:v>
                </c:pt>
              </c:strCache>
            </c:strRef>
          </c:cat>
          <c:val>
            <c:numRef>
              <c:f>'Linhas do tempo'!$C$2:$C$20</c:f>
              <c:numCache>
                <c:formatCode>m/d/yyyy</c:formatCode>
                <c:ptCount val="19"/>
                <c:pt idx="0">
                  <c:v>41845</c:v>
                </c:pt>
                <c:pt idx="1">
                  <c:v>41845</c:v>
                </c:pt>
                <c:pt idx="2">
                  <c:v>42248</c:v>
                </c:pt>
                <c:pt idx="3">
                  <c:v>42371</c:v>
                </c:pt>
                <c:pt idx="4">
                  <c:v>41845</c:v>
                </c:pt>
                <c:pt idx="5">
                  <c:v>41883</c:v>
                </c:pt>
                <c:pt idx="6">
                  <c:v>41640</c:v>
                </c:pt>
                <c:pt idx="7">
                  <c:v>41845</c:v>
                </c:pt>
                <c:pt idx="9">
                  <c:v>42309</c:v>
                </c:pt>
                <c:pt idx="10">
                  <c:v>41307</c:v>
                </c:pt>
                <c:pt idx="11">
                  <c:v>41845</c:v>
                </c:pt>
                <c:pt idx="12">
                  <c:v>41845</c:v>
                </c:pt>
                <c:pt idx="14">
                  <c:v>42088</c:v>
                </c:pt>
                <c:pt idx="15">
                  <c:v>42454</c:v>
                </c:pt>
                <c:pt idx="16">
                  <c:v>42614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2-F38B-4D59-A0A2-6C4ED05DD475}"/>
            </c:ext>
          </c:extLst>
        </c:ser>
        <c:ser>
          <c:idx val="3"/>
          <c:order val="5"/>
          <c:tx>
            <c:strRef>
              <c:f>'Linhas do tempo'!$D$1</c:f>
              <c:strCache>
                <c:ptCount val="1"/>
                <c:pt idx="0">
                  <c:v>Duração em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5-F38B-4D59-A0A2-6C4ED05DD47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7-F38B-4D59-A0A2-6C4ED05DD475}"/>
              </c:ext>
            </c:extLst>
          </c:dPt>
          <c:cat>
            <c:strRef>
              <c:f>'Linhas do tempo'!$B$2:$B$20</c:f>
              <c:strCache>
                <c:ptCount val="17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Ivan</c:v>
                </c:pt>
                <c:pt idx="6">
                  <c:v>J</c:v>
                </c:pt>
                <c:pt idx="7">
                  <c:v>K</c:v>
                </c:pt>
                <c:pt idx="8">
                  <c:v>Ze Ninguem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  <c:pt idx="13">
                  <c:v>Ze Ninguem</c:v>
                </c:pt>
                <c:pt idx="14">
                  <c:v>Danilaw</c:v>
                </c:pt>
                <c:pt idx="15">
                  <c:v>Danilaw</c:v>
                </c:pt>
                <c:pt idx="16">
                  <c:v>F</c:v>
                </c:pt>
              </c:strCache>
            </c:strRef>
          </c:cat>
          <c:val>
            <c:numRef>
              <c:f>'Linhas do tempo'!$D$2:$D$20</c:f>
              <c:numCache>
                <c:formatCode>General</c:formatCode>
                <c:ptCount val="19"/>
                <c:pt idx="0">
                  <c:v>1194</c:v>
                </c:pt>
                <c:pt idx="1">
                  <c:v>810</c:v>
                </c:pt>
                <c:pt idx="2">
                  <c:v>121</c:v>
                </c:pt>
                <c:pt idx="3">
                  <c:v>668</c:v>
                </c:pt>
                <c:pt idx="4">
                  <c:v>69</c:v>
                </c:pt>
                <c:pt idx="5">
                  <c:v>852</c:v>
                </c:pt>
                <c:pt idx="6">
                  <c:v>607</c:v>
                </c:pt>
                <c:pt idx="7">
                  <c:v>98</c:v>
                </c:pt>
                <c:pt idx="9">
                  <c:v>373</c:v>
                </c:pt>
                <c:pt idx="10">
                  <c:v>1579</c:v>
                </c:pt>
                <c:pt idx="11">
                  <c:v>829</c:v>
                </c:pt>
                <c:pt idx="12">
                  <c:v>1477</c:v>
                </c:pt>
                <c:pt idx="14">
                  <c:v>951</c:v>
                </c:pt>
                <c:pt idx="15">
                  <c:v>524</c:v>
                </c:pt>
                <c:pt idx="16">
                  <c:v>211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2-F38B-4D59-A0A2-6C4ED05DD475}"/>
            </c:ext>
          </c:extLst>
        </c:ser>
        <c:ser>
          <c:idx val="0"/>
          <c:order val="6"/>
          <c:tx>
            <c:strRef>
              <c:f>'Linhas do tempo'!$C$1</c:f>
              <c:strCache>
                <c:ptCount val="1"/>
                <c:pt idx="0">
                  <c:v>Data inicial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'Linhas do tempo'!$B$2:$B$20</c:f>
              <c:strCache>
                <c:ptCount val="17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Ivan</c:v>
                </c:pt>
                <c:pt idx="6">
                  <c:v>J</c:v>
                </c:pt>
                <c:pt idx="7">
                  <c:v>K</c:v>
                </c:pt>
                <c:pt idx="8">
                  <c:v>Ze Ninguem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  <c:pt idx="13">
                  <c:v>Ze Ninguem</c:v>
                </c:pt>
                <c:pt idx="14">
                  <c:v>Danilaw</c:v>
                </c:pt>
                <c:pt idx="15">
                  <c:v>Danilaw</c:v>
                </c:pt>
                <c:pt idx="16">
                  <c:v>F</c:v>
                </c:pt>
              </c:strCache>
            </c:strRef>
          </c:cat>
          <c:val>
            <c:numRef>
              <c:f>'Linhas do tempo'!$C$2:$C$20</c:f>
              <c:numCache>
                <c:formatCode>m/d/yyyy</c:formatCode>
                <c:ptCount val="19"/>
                <c:pt idx="0">
                  <c:v>41845</c:v>
                </c:pt>
                <c:pt idx="1">
                  <c:v>41845</c:v>
                </c:pt>
                <c:pt idx="2">
                  <c:v>42248</c:v>
                </c:pt>
                <c:pt idx="3">
                  <c:v>42371</c:v>
                </c:pt>
                <c:pt idx="4">
                  <c:v>41845</c:v>
                </c:pt>
                <c:pt idx="5">
                  <c:v>41883</c:v>
                </c:pt>
                <c:pt idx="6">
                  <c:v>41640</c:v>
                </c:pt>
                <c:pt idx="7">
                  <c:v>41845</c:v>
                </c:pt>
                <c:pt idx="9">
                  <c:v>42309</c:v>
                </c:pt>
                <c:pt idx="10">
                  <c:v>41307</c:v>
                </c:pt>
                <c:pt idx="11">
                  <c:v>41845</c:v>
                </c:pt>
                <c:pt idx="12">
                  <c:v>41845</c:v>
                </c:pt>
                <c:pt idx="14">
                  <c:v>42088</c:v>
                </c:pt>
                <c:pt idx="15">
                  <c:v>42454</c:v>
                </c:pt>
                <c:pt idx="16">
                  <c:v>42614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4-F38B-4D59-A0A2-6C4ED05DD475}"/>
            </c:ext>
          </c:extLst>
        </c:ser>
        <c:ser>
          <c:idx val="1"/>
          <c:order val="7"/>
          <c:tx>
            <c:strRef>
              <c:f>'Linhas do tempo'!$D$1</c:f>
              <c:strCache>
                <c:ptCount val="1"/>
                <c:pt idx="0">
                  <c:v>Duração em dias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7-F38B-4D59-A0A2-6C4ED05DD47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9-F38B-4D59-A0A2-6C4ED05DD475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B-F38B-4D59-A0A2-6C4ED05DD47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D-F38B-4D59-A0A2-6C4ED05DD475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F-F38B-4D59-A0A2-6C4ED05DD475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1-F38B-4D59-A0A2-6C4ED05DD475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3-F38B-4D59-A0A2-6C4ED05DD475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5-F38B-4D59-A0A2-6C4ED05DD475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7-F38B-4D59-A0A2-6C4ED05DD475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9-F38B-4D59-A0A2-6C4ED05DD47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B-F38B-4D59-A0A2-6C4ED05DD475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F-F38B-4D59-A0A2-6C4ED05DD475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1-F38B-4D59-A0A2-6C4ED05DD475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3-F38B-4D59-A0A2-6C4ED05DD47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cat>
            <c:strRef>
              <c:f>'Linhas do tempo'!$B$2:$B$20</c:f>
              <c:strCache>
                <c:ptCount val="17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Ivan</c:v>
                </c:pt>
                <c:pt idx="6">
                  <c:v>J</c:v>
                </c:pt>
                <c:pt idx="7">
                  <c:v>K</c:v>
                </c:pt>
                <c:pt idx="8">
                  <c:v>Ze Ninguem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  <c:pt idx="13">
                  <c:v>Ze Ninguem</c:v>
                </c:pt>
                <c:pt idx="14">
                  <c:v>Danilaw</c:v>
                </c:pt>
                <c:pt idx="15">
                  <c:v>Danilaw</c:v>
                </c:pt>
                <c:pt idx="16">
                  <c:v>F</c:v>
                </c:pt>
              </c:strCache>
            </c:strRef>
          </c:cat>
          <c:val>
            <c:numRef>
              <c:f>'Linhas do tempo'!$D$2:$D$20</c:f>
              <c:numCache>
                <c:formatCode>General</c:formatCode>
                <c:ptCount val="19"/>
                <c:pt idx="0">
                  <c:v>1194</c:v>
                </c:pt>
                <c:pt idx="1">
                  <c:v>810</c:v>
                </c:pt>
                <c:pt idx="2">
                  <c:v>121</c:v>
                </c:pt>
                <c:pt idx="3">
                  <c:v>668</c:v>
                </c:pt>
                <c:pt idx="4">
                  <c:v>69</c:v>
                </c:pt>
                <c:pt idx="5">
                  <c:v>852</c:v>
                </c:pt>
                <c:pt idx="6">
                  <c:v>607</c:v>
                </c:pt>
                <c:pt idx="7">
                  <c:v>98</c:v>
                </c:pt>
                <c:pt idx="9">
                  <c:v>373</c:v>
                </c:pt>
                <c:pt idx="10">
                  <c:v>1579</c:v>
                </c:pt>
                <c:pt idx="11">
                  <c:v>829</c:v>
                </c:pt>
                <c:pt idx="12">
                  <c:v>1477</c:v>
                </c:pt>
                <c:pt idx="14">
                  <c:v>951</c:v>
                </c:pt>
                <c:pt idx="15">
                  <c:v>524</c:v>
                </c:pt>
                <c:pt idx="16">
                  <c:v>211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4-F38B-4D59-A0A2-6C4ED05DD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353996320"/>
        <c:axId val="401287592"/>
      </c:barChart>
      <c:catAx>
        <c:axId val="3539963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01287592"/>
        <c:crosses val="autoZero"/>
        <c:auto val="1"/>
        <c:lblAlgn val="ctr"/>
        <c:lblOffset val="100"/>
        <c:noMultiLvlLbl val="0"/>
      </c:catAx>
      <c:valAx>
        <c:axId val="401287592"/>
        <c:scaling>
          <c:orientation val="minMax"/>
          <c:max val="43466"/>
          <c:min val="39477"/>
        </c:scaling>
        <c:delete val="0"/>
        <c:axPos val="t"/>
        <c:majorGridlines>
          <c:spPr>
            <a:ln w="762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6]mmm\-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53996320"/>
        <c:crosses val="autoZero"/>
        <c:crossBetween val="between"/>
        <c:majorUnit val="366"/>
      </c:valAx>
    </c:plotArea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 rot="5400000" vert="horz"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0</xdr:row>
      <xdr:rowOff>323850</xdr:rowOff>
    </xdr:from>
    <xdr:to>
      <xdr:col>31</xdr:col>
      <xdr:colOff>0</xdr:colOff>
      <xdr:row>27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52BF227D-3AC3-4B5A-88A9-8F410E929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B1:I20" totalsRowShown="0" headerRowDxfId="28" dataDxfId="27" tableBorderDxfId="26">
  <autoFilter ref="B1:I20"/>
  <tableColumns count="8">
    <tableColumn id="1" name="Evento" dataDxfId="25" totalsRowDxfId="24"/>
    <tableColumn id="2" name="Data inicial" dataDxfId="23" totalsRowDxfId="22" dataCellStyle="Vírgula"/>
    <tableColumn id="3" name="Duração em dias" dataDxfId="21" totalsRowDxfId="20" dataCellStyle="Vírgula">
      <calculatedColumnFormula>E2-C2</calculatedColumnFormula>
    </tableColumn>
    <tableColumn id="4" name="Data final" dataDxfId="19" totalsRowDxfId="18" dataCellStyle="Vírgula"/>
    <tableColumn id="8" name="Descrição" dataDxfId="17" totalsRowDxfId="16" dataCellStyle="Vírgula"/>
    <tableColumn id="5" name="DiaI" dataDxfId="15" totalsRowDxfId="14">
      <calculatedColumnFormula>DAY(Tabela1[[#This Row],[Data inicial]])</calculatedColumnFormula>
    </tableColumn>
    <tableColumn id="6" name="MêsI" dataDxfId="13" totalsRowDxfId="12">
      <calculatedColumnFormula>MONTH(Tabela1[[#This Row],[Data inicial]])</calculatedColumnFormula>
    </tableColumn>
    <tableColumn id="7" name="AnoI" dataDxfId="11" totalsRowDxfId="10">
      <calculatedColumnFormula>YEAR(Tabela1[[#This Row],[Data inicial]])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J1:N20" totalsRowShown="0" headerRowDxfId="9" dataDxfId="8">
  <autoFilter ref="J1:N20"/>
  <tableColumns count="5">
    <tableColumn id="1" name="DiaF" dataDxfId="7">
      <calculatedColumnFormula>DAY(Tabela1[[#This Row],[Data final]])</calculatedColumnFormula>
    </tableColumn>
    <tableColumn id="2" name="MêsF" dataDxfId="6">
      <calculatedColumnFormula>MONTH(Tabela1[[#This Row],[Data final]])</calculatedColumnFormula>
    </tableColumn>
    <tableColumn id="3" name="AnoF" dataDxfId="5">
      <calculatedColumnFormula>YEAR(Tabela1[[#This Row],[Data final]])</calculatedColumnFormula>
    </tableColumn>
    <tableColumn id="4" name="Color" dataDxfId="4"/>
    <tableColumn id="5" name="Stripes" dataDxfId="3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1:A19" totalsRowShown="0" headerRowDxfId="2" dataDxfId="1">
  <autoFilter ref="A1:A19"/>
  <tableColumns count="1">
    <tableColumn id="1" name="ID" dataDxfId="0">
      <calculatedColumnFormula>ROW()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N23"/>
  <sheetViews>
    <sheetView tabSelected="1" zoomScaleNormal="100" workbookViewId="0">
      <selection activeCell="J15" sqref="J15"/>
    </sheetView>
  </sheetViews>
  <sheetFormatPr defaultRowHeight="12.75" x14ac:dyDescent="0.2"/>
  <cols>
    <col min="1" max="1" width="9.140625" style="1"/>
    <col min="2" max="2" width="31.140625" style="1" bestFit="1" customWidth="1"/>
    <col min="3" max="3" width="12.28515625" style="1" bestFit="1" customWidth="1"/>
    <col min="4" max="4" width="16" style="1" customWidth="1"/>
    <col min="5" max="5" width="10.85546875" style="1" bestFit="1" customWidth="1"/>
    <col min="6" max="6" width="19" style="1" customWidth="1"/>
    <col min="7" max="7" width="17.140625" style="1" customWidth="1"/>
    <col min="8" max="9" width="9.140625" style="1"/>
    <col min="10" max="12" width="10.28515625" style="1" customWidth="1"/>
    <col min="13" max="13" width="21.5703125" style="1" customWidth="1"/>
    <col min="14" max="16384" width="9.140625" style="1"/>
  </cols>
  <sheetData>
    <row r="1" spans="1:14" s="2" customFormat="1" ht="60" customHeight="1" x14ac:dyDescent="0.25">
      <c r="A1" s="8" t="s">
        <v>39</v>
      </c>
      <c r="B1" s="6" t="s">
        <v>7</v>
      </c>
      <c r="C1" s="5" t="s">
        <v>8</v>
      </c>
      <c r="D1" s="5" t="s">
        <v>10</v>
      </c>
      <c r="E1" s="5" t="s">
        <v>9</v>
      </c>
      <c r="F1" s="13" t="s">
        <v>21</v>
      </c>
      <c r="G1" s="8" t="s">
        <v>14</v>
      </c>
      <c r="H1" s="8" t="s">
        <v>15</v>
      </c>
      <c r="I1" s="8" t="s">
        <v>16</v>
      </c>
      <c r="J1" s="2" t="s">
        <v>17</v>
      </c>
      <c r="K1" s="2" t="s">
        <v>18</v>
      </c>
      <c r="L1" s="2" t="s">
        <v>19</v>
      </c>
      <c r="M1" s="2" t="s">
        <v>25</v>
      </c>
      <c r="N1" s="2" t="s">
        <v>37</v>
      </c>
    </row>
    <row r="2" spans="1:14" s="2" customFormat="1" ht="12" customHeight="1" x14ac:dyDescent="0.2">
      <c r="A2" s="2">
        <f>ROW()</f>
        <v>2</v>
      </c>
      <c r="B2" s="7" t="s">
        <v>11</v>
      </c>
      <c r="C2" s="16">
        <v>41845</v>
      </c>
      <c r="D2" s="4">
        <f>E2-C2</f>
        <v>1194</v>
      </c>
      <c r="E2" s="3">
        <v>43039</v>
      </c>
      <c r="F2" s="14" t="s">
        <v>22</v>
      </c>
      <c r="G2" s="10">
        <f>DAY(Tabela1[[#This Row],[Data inicial]])</f>
        <v>25</v>
      </c>
      <c r="H2" s="11">
        <f>MONTH(Tabela1[[#This Row],[Data inicial]])</f>
        <v>7</v>
      </c>
      <c r="I2" s="12">
        <f>YEAR(Tabela1[[#This Row],[Data inicial]])</f>
        <v>2014</v>
      </c>
      <c r="J2" s="11">
        <f>J14</f>
        <v>10</v>
      </c>
      <c r="K2" s="11">
        <f>MONTH(Tabela1[[#This Row],[Data final]])</f>
        <v>10</v>
      </c>
      <c r="L2" s="11">
        <f>YEAR(Tabela1[[#This Row],[Data final]])</f>
        <v>2017</v>
      </c>
      <c r="M2" s="19" t="s">
        <v>26</v>
      </c>
      <c r="N2" s="10" t="s">
        <v>38</v>
      </c>
    </row>
    <row r="3" spans="1:14" s="2" customFormat="1" ht="12" customHeight="1" x14ac:dyDescent="0.2">
      <c r="A3" s="2">
        <f>ROW()</f>
        <v>3</v>
      </c>
      <c r="B3" s="7" t="s">
        <v>0</v>
      </c>
      <c r="C3" s="16">
        <v>41845</v>
      </c>
      <c r="D3" s="4">
        <f t="shared" ref="D3:D12" si="0">E3-C3</f>
        <v>810</v>
      </c>
      <c r="E3" s="3">
        <v>42655</v>
      </c>
      <c r="F3" s="14"/>
      <c r="G3" s="10">
        <f>DAY(Tabela1[[#This Row],[Data inicial]])</f>
        <v>25</v>
      </c>
      <c r="H3" s="11">
        <f>MONTH(Tabela1[[#This Row],[Data inicial]])</f>
        <v>7</v>
      </c>
      <c r="I3" s="12">
        <f>YEAR(Tabela1[[#This Row],[Data inicial]])</f>
        <v>2014</v>
      </c>
      <c r="J3" s="11">
        <f>DAY(Tabela1[[#This Row],[Data final]])</f>
        <v>12</v>
      </c>
      <c r="K3" s="11">
        <f>MONTH(Tabela1[[#This Row],[Data final]])</f>
        <v>10</v>
      </c>
      <c r="L3" s="11">
        <f>YEAR(Tabela1[[#This Row],[Data final]])</f>
        <v>2016</v>
      </c>
      <c r="M3" s="20" t="s">
        <v>27</v>
      </c>
      <c r="N3" s="10"/>
    </row>
    <row r="4" spans="1:14" s="2" customFormat="1" ht="12" customHeight="1" x14ac:dyDescent="0.2">
      <c r="A4" s="2">
        <f>ROW()</f>
        <v>4</v>
      </c>
      <c r="B4" s="7" t="s">
        <v>1</v>
      </c>
      <c r="C4" s="16">
        <v>42248</v>
      </c>
      <c r="D4" s="4">
        <f t="shared" si="0"/>
        <v>121</v>
      </c>
      <c r="E4" s="3">
        <v>42369</v>
      </c>
      <c r="F4" s="14">
        <v>1</v>
      </c>
      <c r="G4" s="10">
        <f>DAY(Tabela1[[#This Row],[Data inicial]])</f>
        <v>1</v>
      </c>
      <c r="H4" s="11">
        <f>MONTH(Tabela1[[#This Row],[Data inicial]])</f>
        <v>9</v>
      </c>
      <c r="I4" s="12">
        <f>YEAR(Tabela1[[#This Row],[Data inicial]])</f>
        <v>2015</v>
      </c>
      <c r="J4" s="11">
        <f>DAY(Tabela1[[#This Row],[Data final]])</f>
        <v>31</v>
      </c>
      <c r="K4" s="11">
        <f>MONTH(Tabela1[[#This Row],[Data final]])</f>
        <v>12</v>
      </c>
      <c r="L4" s="11">
        <f>YEAR(Tabela1[[#This Row],[Data final]])</f>
        <v>2015</v>
      </c>
      <c r="M4" s="20" t="s">
        <v>27</v>
      </c>
      <c r="N4" s="10"/>
    </row>
    <row r="5" spans="1:14" s="2" customFormat="1" ht="12" customHeight="1" x14ac:dyDescent="0.2">
      <c r="A5" s="2">
        <f>ROW()</f>
        <v>5</v>
      </c>
      <c r="B5" s="7" t="s">
        <v>2</v>
      </c>
      <c r="C5" s="16">
        <v>42371</v>
      </c>
      <c r="D5" s="4">
        <f t="shared" si="0"/>
        <v>668</v>
      </c>
      <c r="E5" s="3">
        <v>43039</v>
      </c>
      <c r="F5" s="14"/>
      <c r="G5" s="10">
        <f>DAY(Tabela1[[#This Row],[Data inicial]])</f>
        <v>2</v>
      </c>
      <c r="H5" s="11">
        <f>MONTH(Tabela1[[#This Row],[Data inicial]])</f>
        <v>1</v>
      </c>
      <c r="I5" s="12">
        <f>YEAR(Tabela1[[#This Row],[Data inicial]])</f>
        <v>2016</v>
      </c>
      <c r="J5" s="11">
        <f>DAY(Tabela1[[#This Row],[Data final]])</f>
        <v>31</v>
      </c>
      <c r="K5" s="11">
        <f>MONTH(Tabela1[[#This Row],[Data final]])</f>
        <v>10</v>
      </c>
      <c r="L5" s="11">
        <f>YEAR(Tabela1[[#This Row],[Data final]])</f>
        <v>2017</v>
      </c>
      <c r="M5" s="20" t="s">
        <v>27</v>
      </c>
      <c r="N5" s="10" t="s">
        <v>38</v>
      </c>
    </row>
    <row r="6" spans="1:14" s="2" customFormat="1" ht="12" customHeight="1" x14ac:dyDescent="0.2">
      <c r="A6" s="2">
        <f>ROW()</f>
        <v>6</v>
      </c>
      <c r="B6" s="7" t="s">
        <v>3</v>
      </c>
      <c r="C6" s="16">
        <v>41845</v>
      </c>
      <c r="D6" s="4">
        <f t="shared" si="0"/>
        <v>69</v>
      </c>
      <c r="E6" s="3">
        <v>41914</v>
      </c>
      <c r="F6" s="14"/>
      <c r="G6" s="10">
        <f>DAY(Tabela1[[#This Row],[Data inicial]])</f>
        <v>25</v>
      </c>
      <c r="H6" s="11">
        <f>MONTH(Tabela1[[#This Row],[Data inicial]])</f>
        <v>7</v>
      </c>
      <c r="I6" s="12">
        <f>YEAR(Tabela1[[#This Row],[Data inicial]])</f>
        <v>2014</v>
      </c>
      <c r="J6" s="11">
        <f>DAY(Tabela1[[#This Row],[Data final]])</f>
        <v>2</v>
      </c>
      <c r="K6" s="11">
        <f>MONTH(Tabela1[[#This Row],[Data final]])</f>
        <v>10</v>
      </c>
      <c r="L6" s="11">
        <f>YEAR(Tabela1[[#This Row],[Data final]])</f>
        <v>2014</v>
      </c>
      <c r="M6" s="20" t="s">
        <v>27</v>
      </c>
      <c r="N6" s="10"/>
    </row>
    <row r="7" spans="1:14" s="2" customFormat="1" ht="12" customHeight="1" x14ac:dyDescent="0.2">
      <c r="A7" s="2">
        <f>ROW()</f>
        <v>7</v>
      </c>
      <c r="B7" s="7" t="s">
        <v>32</v>
      </c>
      <c r="C7" s="16">
        <v>41883</v>
      </c>
      <c r="D7" s="4">
        <f t="shared" si="0"/>
        <v>852</v>
      </c>
      <c r="E7" s="3">
        <v>42735</v>
      </c>
      <c r="F7" s="14" t="s">
        <v>33</v>
      </c>
      <c r="G7" s="10">
        <f>DAY(Tabela1[[#This Row],[Data inicial]])</f>
        <v>1</v>
      </c>
      <c r="H7" s="11">
        <f>MONTH(Tabela1[[#This Row],[Data inicial]])</f>
        <v>9</v>
      </c>
      <c r="I7" s="12">
        <f>YEAR(Tabela1[[#This Row],[Data inicial]])</f>
        <v>2014</v>
      </c>
      <c r="J7" s="11">
        <f>DAY(Tabela1[[#This Row],[Data final]])</f>
        <v>31</v>
      </c>
      <c r="K7" s="11">
        <f>MONTH(Tabela1[[#This Row],[Data final]])</f>
        <v>12</v>
      </c>
      <c r="L7" s="11">
        <f>YEAR(Tabela1[[#This Row],[Data final]])</f>
        <v>2016</v>
      </c>
      <c r="M7" s="23" t="s">
        <v>34</v>
      </c>
      <c r="N7" s="10" t="s">
        <v>38</v>
      </c>
    </row>
    <row r="8" spans="1:14" s="2" customFormat="1" ht="12" customHeight="1" x14ac:dyDescent="0.2">
      <c r="A8" s="2">
        <f>ROW()</f>
        <v>8</v>
      </c>
      <c r="B8" s="7" t="s">
        <v>4</v>
      </c>
      <c r="C8" s="16">
        <v>41640</v>
      </c>
      <c r="D8" s="4">
        <f t="shared" si="0"/>
        <v>607</v>
      </c>
      <c r="E8" s="3">
        <v>42247</v>
      </c>
      <c r="F8" s="14"/>
      <c r="G8" s="10">
        <f>DAY(Tabela1[[#This Row],[Data inicial]])</f>
        <v>1</v>
      </c>
      <c r="H8" s="11">
        <f>MONTH(Tabela1[[#This Row],[Data inicial]])</f>
        <v>1</v>
      </c>
      <c r="I8" s="12">
        <f>YEAR(Tabela1[[#This Row],[Data inicial]])</f>
        <v>2014</v>
      </c>
      <c r="J8" s="11">
        <f>DAY(Tabela1[[#This Row],[Data final]])</f>
        <v>31</v>
      </c>
      <c r="K8" s="11">
        <f>MONTH(Tabela1[[#This Row],[Data final]])</f>
        <v>8</v>
      </c>
      <c r="L8" s="11">
        <f>YEAR(Tabela1[[#This Row],[Data final]])</f>
        <v>2015</v>
      </c>
      <c r="M8" s="20" t="s">
        <v>27</v>
      </c>
      <c r="N8" s="10"/>
    </row>
    <row r="9" spans="1:14" s="2" customFormat="1" ht="11.25" customHeight="1" x14ac:dyDescent="0.2">
      <c r="A9" s="2">
        <f>ROW()</f>
        <v>9</v>
      </c>
      <c r="B9" s="7" t="s">
        <v>5</v>
      </c>
      <c r="C9" s="16">
        <v>41845</v>
      </c>
      <c r="D9" s="4">
        <f t="shared" si="0"/>
        <v>98</v>
      </c>
      <c r="E9" s="3">
        <v>41943</v>
      </c>
      <c r="F9" s="14"/>
      <c r="G9" s="10">
        <f>DAY(Tabela1[[#This Row],[Data inicial]])</f>
        <v>25</v>
      </c>
      <c r="H9" s="11">
        <f>MONTH(Tabela1[[#This Row],[Data inicial]])</f>
        <v>7</v>
      </c>
      <c r="I9" s="12">
        <f>YEAR(Tabela1[[#This Row],[Data inicial]])</f>
        <v>2014</v>
      </c>
      <c r="J9" s="11">
        <f>DAY(Tabela1[[#This Row],[Data final]])</f>
        <v>31</v>
      </c>
      <c r="K9" s="11">
        <f>MONTH(Tabela1[[#This Row],[Data final]])</f>
        <v>10</v>
      </c>
      <c r="L9" s="11">
        <f>YEAR(Tabela1[[#This Row],[Data final]])</f>
        <v>2014</v>
      </c>
      <c r="M9" s="20" t="s">
        <v>27</v>
      </c>
      <c r="N9" s="10"/>
    </row>
    <row r="10" spans="1:14" s="2" customFormat="1" ht="12" customHeight="1" x14ac:dyDescent="0.2">
      <c r="A10" s="2">
        <f>ROW()</f>
        <v>10</v>
      </c>
      <c r="B10" s="7" t="s">
        <v>36</v>
      </c>
      <c r="C10" s="16"/>
      <c r="D10" s="4"/>
      <c r="E10" s="3"/>
      <c r="F10" s="14"/>
      <c r="G10" s="10"/>
      <c r="H10" s="11"/>
      <c r="I10" s="12"/>
      <c r="J10" s="11"/>
      <c r="K10" s="11"/>
      <c r="L10" s="11"/>
      <c r="M10" s="20"/>
      <c r="N10" s="10"/>
    </row>
    <row r="11" spans="1:14" s="2" customFormat="1" ht="12" customHeight="1" x14ac:dyDescent="0.2">
      <c r="A11" s="2">
        <f>ROW()</f>
        <v>11</v>
      </c>
      <c r="B11" s="7" t="s">
        <v>12</v>
      </c>
      <c r="C11" s="16">
        <v>42309</v>
      </c>
      <c r="D11" s="4">
        <f t="shared" si="0"/>
        <v>373</v>
      </c>
      <c r="E11" s="3">
        <v>42682</v>
      </c>
      <c r="F11" s="14" t="s">
        <v>23</v>
      </c>
      <c r="G11" s="10">
        <f>DAY(Tabela1[[#This Row],[Data inicial]])</f>
        <v>1</v>
      </c>
      <c r="H11" s="11">
        <f>MONTH(Tabela1[[#This Row],[Data inicial]])</f>
        <v>11</v>
      </c>
      <c r="I11" s="12">
        <f>YEAR(Tabela1[[#This Row],[Data inicial]])</f>
        <v>2015</v>
      </c>
      <c r="J11" s="11">
        <f>DAY(Tabela1[[#This Row],[Data final]])</f>
        <v>8</v>
      </c>
      <c r="K11" s="11">
        <f>MONTH(Tabela1[[#This Row],[Data final]])</f>
        <v>11</v>
      </c>
      <c r="L11" s="11">
        <f>YEAR(Tabela1[[#This Row],[Data final]])</f>
        <v>2016</v>
      </c>
      <c r="M11" s="18" t="s">
        <v>28</v>
      </c>
      <c r="N11" s="10"/>
    </row>
    <row r="12" spans="1:14" s="2" customFormat="1" ht="12" customHeight="1" x14ac:dyDescent="0.2">
      <c r="A12" s="2">
        <f>ROW()</f>
        <v>12</v>
      </c>
      <c r="B12" s="7" t="s">
        <v>13</v>
      </c>
      <c r="C12" s="16">
        <v>41307</v>
      </c>
      <c r="D12" s="4">
        <f t="shared" si="0"/>
        <v>1579</v>
      </c>
      <c r="E12" s="3">
        <v>42886</v>
      </c>
      <c r="F12" s="14" t="s">
        <v>24</v>
      </c>
      <c r="G12" s="10">
        <f>DAY(Tabela1[[#This Row],[Data inicial]])</f>
        <v>2</v>
      </c>
      <c r="H12" s="11">
        <f>MONTH(Tabela1[[#This Row],[Data inicial]])</f>
        <v>2</v>
      </c>
      <c r="I12" s="12">
        <f>YEAR(Tabela1[[#This Row],[Data inicial]])</f>
        <v>2013</v>
      </c>
      <c r="J12" s="11">
        <f>DAY(Tabela1[[#This Row],[Data final]])</f>
        <v>31</v>
      </c>
      <c r="K12" s="11">
        <f>MONTH(Tabela1[[#This Row],[Data final]])</f>
        <v>5</v>
      </c>
      <c r="L12" s="11">
        <f>YEAR(Tabela1[[#This Row],[Data final]])</f>
        <v>2017</v>
      </c>
      <c r="M12" s="22" t="s">
        <v>29</v>
      </c>
      <c r="N12" s="10"/>
    </row>
    <row r="13" spans="1:14" s="2" customFormat="1" ht="12" customHeight="1" x14ac:dyDescent="0.2">
      <c r="A13" s="2">
        <f>ROW()</f>
        <v>13</v>
      </c>
      <c r="B13" s="7" t="s">
        <v>6</v>
      </c>
      <c r="C13" s="16">
        <v>41845</v>
      </c>
      <c r="D13" s="4">
        <f t="shared" ref="D13" si="1">E13-C13</f>
        <v>829</v>
      </c>
      <c r="E13" s="3">
        <v>42674</v>
      </c>
      <c r="F13" s="14"/>
      <c r="G13" s="10">
        <f>DAY(Tabela1[[#This Row],[Data inicial]])</f>
        <v>25</v>
      </c>
      <c r="H13" s="11">
        <f>MONTH(Tabela1[[#This Row],[Data inicial]])</f>
        <v>7</v>
      </c>
      <c r="I13" s="12">
        <f>YEAR(Tabela1[[#This Row],[Data inicial]])</f>
        <v>2014</v>
      </c>
      <c r="J13" s="11">
        <f>DAY(Tabela1[[#This Row],[Data final]])</f>
        <v>31</v>
      </c>
      <c r="K13" s="11">
        <f>MONTH(Tabela1[[#This Row],[Data final]])</f>
        <v>10</v>
      </c>
      <c r="L13" s="11">
        <f>YEAR(Tabela1[[#This Row],[Data final]])</f>
        <v>2016</v>
      </c>
      <c r="M13" s="21" t="s">
        <v>30</v>
      </c>
      <c r="N13" s="10"/>
    </row>
    <row r="14" spans="1:14" s="2" customFormat="1" ht="12" customHeight="1" x14ac:dyDescent="0.2">
      <c r="A14" s="2">
        <f>ROW()</f>
        <v>14</v>
      </c>
      <c r="B14" s="7" t="s">
        <v>20</v>
      </c>
      <c r="C14" s="16">
        <v>41845</v>
      </c>
      <c r="D14" s="4">
        <f t="shared" ref="D14" si="2">E14-C14</f>
        <v>1477</v>
      </c>
      <c r="E14" s="3">
        <v>43322</v>
      </c>
      <c r="F14" s="14" t="s">
        <v>35</v>
      </c>
      <c r="G14" s="10">
        <f>DAY(Tabela1[[#This Row],[Data inicial]])</f>
        <v>25</v>
      </c>
      <c r="H14" s="11">
        <f>MONTH(Tabela1[[#This Row],[Data inicial]])</f>
        <v>7</v>
      </c>
      <c r="I14" s="12">
        <f>YEAR(Tabela1[[#This Row],[Data inicial]])</f>
        <v>2014</v>
      </c>
      <c r="J14" s="11">
        <f>DAY(Tabela1[[#This Row],[Data final]])</f>
        <v>10</v>
      </c>
      <c r="K14" s="11">
        <f>MONTH(Tabela1[[#This Row],[Data final]])</f>
        <v>8</v>
      </c>
      <c r="L14" s="11">
        <f>YEAR(Tabela1[[#This Row],[Data final]])</f>
        <v>2018</v>
      </c>
      <c r="M14" s="17" t="s">
        <v>31</v>
      </c>
      <c r="N14" s="10"/>
    </row>
    <row r="15" spans="1:14" s="2" customFormat="1" ht="12" customHeight="1" x14ac:dyDescent="0.2">
      <c r="A15" s="2">
        <f>ROW()</f>
        <v>15</v>
      </c>
      <c r="B15" s="7" t="s">
        <v>36</v>
      </c>
      <c r="C15" s="16"/>
      <c r="D15" s="4"/>
      <c r="E15" s="3"/>
      <c r="F15" s="14"/>
      <c r="G15" s="10"/>
      <c r="H15" s="11"/>
      <c r="I15" s="12"/>
      <c r="J15" s="11"/>
      <c r="K15" s="11"/>
      <c r="L15" s="11"/>
      <c r="M15" s="24"/>
      <c r="N15" s="10"/>
    </row>
    <row r="16" spans="1:14" s="2" customFormat="1" ht="12" customHeight="1" x14ac:dyDescent="0.2">
      <c r="A16" s="2">
        <v>2</v>
      </c>
      <c r="B16" s="7" t="s">
        <v>11</v>
      </c>
      <c r="C16" s="16">
        <v>42088</v>
      </c>
      <c r="D16" s="4">
        <f>E16-C16</f>
        <v>951</v>
      </c>
      <c r="E16" s="3">
        <v>43039</v>
      </c>
      <c r="F16" s="14" t="s">
        <v>40</v>
      </c>
      <c r="G16" s="10">
        <f>DAY(Tabela1[[#This Row],[Data inicial]])</f>
        <v>25</v>
      </c>
      <c r="H16" s="11">
        <f>MONTH(Tabela1[[#This Row],[Data inicial]])</f>
        <v>3</v>
      </c>
      <c r="I16" s="12">
        <f>YEAR(Tabela1[[#This Row],[Data inicial]])</f>
        <v>2015</v>
      </c>
      <c r="J16" s="11">
        <f>DAY(Tabela1[[#This Row],[Data final]])</f>
        <v>31</v>
      </c>
      <c r="K16" s="11">
        <f>MONTH(Tabela1[[#This Row],[Data final]])</f>
        <v>10</v>
      </c>
      <c r="L16" s="11">
        <f>YEAR(Tabela1[[#This Row],[Data final]])</f>
        <v>2017</v>
      </c>
      <c r="M16" s="26" t="s">
        <v>41</v>
      </c>
      <c r="N16" s="10" t="s">
        <v>38</v>
      </c>
    </row>
    <row r="17" spans="1:14" s="2" customFormat="1" ht="12" customHeight="1" x14ac:dyDescent="0.2">
      <c r="A17" s="2">
        <v>2</v>
      </c>
      <c r="B17" s="7" t="s">
        <v>11</v>
      </c>
      <c r="C17" s="16">
        <v>42454</v>
      </c>
      <c r="D17" s="4">
        <f>E17-C17</f>
        <v>524</v>
      </c>
      <c r="E17" s="3">
        <v>42978</v>
      </c>
      <c r="F17" s="14" t="s">
        <v>40</v>
      </c>
      <c r="G17" s="10">
        <f>DAY(Tabela1[[#This Row],[Data inicial]])</f>
        <v>25</v>
      </c>
      <c r="H17" s="11">
        <f>MONTH(Tabela1[[#This Row],[Data inicial]])</f>
        <v>3</v>
      </c>
      <c r="I17" s="12">
        <f>YEAR(Tabela1[[#This Row],[Data inicial]])</f>
        <v>2016</v>
      </c>
      <c r="J17" s="11">
        <f>DAY(Tabela1[[#This Row],[Data final]])</f>
        <v>31</v>
      </c>
      <c r="K17" s="11">
        <f>MONTH(Tabela1[[#This Row],[Data final]])</f>
        <v>8</v>
      </c>
      <c r="L17" s="11">
        <f>YEAR(Tabela1[[#This Row],[Data final]])</f>
        <v>2017</v>
      </c>
      <c r="M17" s="25" t="s">
        <v>42</v>
      </c>
      <c r="N17" s="10" t="s">
        <v>38</v>
      </c>
    </row>
    <row r="18" spans="1:14" s="2" customFormat="1" ht="12" customHeight="1" x14ac:dyDescent="0.2">
      <c r="A18" s="2">
        <v>4</v>
      </c>
      <c r="B18" s="7" t="s">
        <v>1</v>
      </c>
      <c r="C18" s="16">
        <v>42614</v>
      </c>
      <c r="D18" s="4">
        <f t="shared" ref="D18" si="3">E18-C18</f>
        <v>211</v>
      </c>
      <c r="E18" s="3">
        <v>42825</v>
      </c>
      <c r="F18" s="14">
        <v>2</v>
      </c>
      <c r="G18" s="10">
        <f>DAY(Tabela1[[#This Row],[Data inicial]])</f>
        <v>1</v>
      </c>
      <c r="H18" s="11">
        <f>MONTH(Tabela1[[#This Row],[Data inicial]])</f>
        <v>9</v>
      </c>
      <c r="I18" s="12">
        <f>YEAR(Tabela1[[#This Row],[Data inicial]])</f>
        <v>2016</v>
      </c>
      <c r="J18" s="11">
        <f>DAY(Tabela1[[#This Row],[Data final]])</f>
        <v>31</v>
      </c>
      <c r="K18" s="11">
        <f>MONTH(Tabela1[[#This Row],[Data final]])</f>
        <v>3</v>
      </c>
      <c r="L18" s="11">
        <f>YEAR(Tabela1[[#This Row],[Data final]])</f>
        <v>2017</v>
      </c>
      <c r="M18" s="19" t="s">
        <v>26</v>
      </c>
      <c r="N18" s="10"/>
    </row>
    <row r="19" spans="1:14" s="11" customFormat="1" ht="70.5" customHeight="1" x14ac:dyDescent="0.2">
      <c r="B19" s="7"/>
      <c r="C19" s="3"/>
      <c r="D19" s="4"/>
      <c r="E19" s="3"/>
      <c r="F19" s="14"/>
      <c r="G19" s="10"/>
      <c r="I19" s="12"/>
      <c r="M19" s="15"/>
      <c r="N19" s="10"/>
    </row>
    <row r="20" spans="1:14" s="11" customFormat="1" ht="12" customHeight="1" x14ac:dyDescent="0.2">
      <c r="B20" s="7"/>
      <c r="C20" s="3"/>
      <c r="D20" s="4"/>
      <c r="E20" s="3"/>
      <c r="F20" s="14"/>
      <c r="G20" s="10"/>
      <c r="I20" s="12"/>
      <c r="M20" s="15"/>
      <c r="N20" s="10"/>
    </row>
    <row r="21" spans="1:14" x14ac:dyDescent="0.2">
      <c r="B21" s="9"/>
      <c r="C21" s="9"/>
      <c r="D21" s="9"/>
      <c r="E21" s="9"/>
      <c r="F21" s="9"/>
      <c r="G21" s="9"/>
      <c r="H21" s="9"/>
      <c r="I21" s="9"/>
      <c r="J21" s="2"/>
      <c r="K21" s="2"/>
      <c r="L21" s="2"/>
    </row>
    <row r="22" spans="1:14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4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Linhas do tempo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MicroPower - Victor Bezerra Santochi Richtmann</cp:lastModifiedBy>
  <dcterms:created xsi:type="dcterms:W3CDTF">2020-08-26T19:15:11Z</dcterms:created>
  <dcterms:modified xsi:type="dcterms:W3CDTF">2020-11-16T15:41:13Z</dcterms:modified>
</cp:coreProperties>
</file>