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ctice\jovian_ml\pandas\zerotopandas-course-project-starter\"/>
    </mc:Choice>
  </mc:AlternateContent>
  <xr:revisionPtr revIDLastSave="0" documentId="13_ncr:1_{E568256D-4FD3-44E0-BB01-1C7036A55B40}" xr6:coauthVersionLast="47" xr6:coauthVersionMax="47" xr10:uidLastSave="{00000000-0000-0000-0000-000000000000}"/>
  <bookViews>
    <workbookView xWindow="-120" yWindow="-120" windowWidth="29040" windowHeight="15840" activeTab="1" xr2:uid="{CC71F4E8-C80E-4AD5-B467-BF7E6BA185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2" l="1"/>
  <c r="L9" i="2"/>
  <c r="K9" i="2"/>
  <c r="J9" i="2"/>
  <c r="I9" i="2"/>
  <c r="H9" i="2"/>
  <c r="L5" i="2"/>
  <c r="L8" i="2"/>
  <c r="P5" i="2"/>
  <c r="O8" i="2"/>
  <c r="P4" i="2"/>
  <c r="L4" i="2"/>
  <c r="L6" i="2"/>
  <c r="L7" i="2"/>
  <c r="L3" i="2"/>
  <c r="K4" i="2"/>
  <c r="K5" i="2"/>
  <c r="K6" i="2"/>
  <c r="K7" i="2"/>
  <c r="K8" i="2"/>
  <c r="K3" i="2"/>
  <c r="J4" i="2"/>
  <c r="J5" i="2"/>
  <c r="J6" i="2"/>
  <c r="J7" i="2"/>
  <c r="J8" i="2"/>
  <c r="J3" i="2"/>
  <c r="I4" i="2"/>
  <c r="I5" i="2"/>
  <c r="I6" i="2"/>
  <c r="I7" i="2"/>
  <c r="I8" i="2"/>
  <c r="I3" i="2"/>
  <c r="H4" i="2"/>
  <c r="H5" i="2"/>
  <c r="H6" i="2"/>
  <c r="H7" i="2"/>
  <c r="H8" i="2"/>
  <c r="H3" i="2"/>
  <c r="N3" i="2" l="1"/>
  <c r="O7" i="2"/>
  <c r="O3" i="2"/>
  <c r="N5" i="2"/>
  <c r="N4" i="2"/>
  <c r="N8" i="2"/>
  <c r="N7" i="2"/>
  <c r="N6" i="2"/>
</calcChain>
</file>

<file path=xl/sharedStrings.xml><?xml version="1.0" encoding="utf-8"?>
<sst xmlns="http://schemas.openxmlformats.org/spreadsheetml/2006/main" count="116" uniqueCount="72">
  <si>
    <t>Identify the Work sheet</t>
  </si>
  <si>
    <t>Load data into data frame using pandas</t>
  </si>
  <si>
    <t>Explore the number of rows &amp; columns, ranges of values etc.</t>
  </si>
  <si>
    <t>Handle missing, incorrect and invalid data</t>
  </si>
  <si>
    <t>Perform any additional steps (parsing dates, creating additional columns, merging multiple dataset etc.)</t>
  </si>
  <si>
    <t>Compute the mean, sum, range and other interesting statistics for numeric columns</t>
  </si>
  <si>
    <t>Explore distributions of numeric columns using histograms etc.</t>
  </si>
  <si>
    <t>Explore relationship between columns using scatter plots, bar charts etc.</t>
  </si>
  <si>
    <t>Make a note of interesting insights from the exploratory analysis</t>
  </si>
  <si>
    <t>Ask at least 4 interesting questions about your dataset</t>
  </si>
  <si>
    <t>Answer the questions either by computing the results using Numpy/Pandas or by plotting graphs using Matplotlib/Seaborn</t>
  </si>
  <si>
    <t>Create new columns, merge multiple dataset and perform grouping/aggregation wherever necessary</t>
  </si>
  <si>
    <t>Wherever you're using a library function from Pandas/Numpy/Matplotlib etc. explain briefly what it does</t>
  </si>
  <si>
    <t>Write a summary of what you've learned from the analysis</t>
  </si>
  <si>
    <t>Include interesting insights and graphs from previous sections</t>
  </si>
  <si>
    <t>Share ideas for future work on the same topic using other relevant datasets</t>
  </si>
  <si>
    <t>Share links to resources you found useful during your analysis</t>
  </si>
  <si>
    <t>Perform data preparation &amp; cleaning</t>
  </si>
  <si>
    <t xml:space="preserve"> Perform exploratory analysis &amp; visualization</t>
  </si>
  <si>
    <t>Ask &amp; answer questions about the data</t>
  </si>
  <si>
    <t>Summarize your inferences &amp; write a conclusion</t>
  </si>
  <si>
    <t>Sno</t>
  </si>
  <si>
    <t>Plan</t>
  </si>
  <si>
    <t>Nifty50 Yearly Data</t>
  </si>
  <si>
    <t>1. Identify Value for last week using weekly and monthly VIX</t>
  </si>
  <si>
    <t>O</t>
  </si>
  <si>
    <t>C</t>
  </si>
  <si>
    <t>H</t>
  </si>
  <si>
    <t>L</t>
  </si>
  <si>
    <t>C-L</t>
  </si>
  <si>
    <t>OL</t>
  </si>
  <si>
    <t>Bear</t>
  </si>
  <si>
    <t>Bull</t>
  </si>
  <si>
    <t>BullM</t>
  </si>
  <si>
    <t>BearM</t>
  </si>
  <si>
    <t>Bear Ham</t>
  </si>
  <si>
    <t>Doji</t>
  </si>
  <si>
    <t>CL</t>
  </si>
  <si>
    <t>CH</t>
  </si>
  <si>
    <t>OH</t>
  </si>
  <si>
    <t>Negative</t>
  </si>
  <si>
    <t>Bull Doji</t>
  </si>
  <si>
    <t>Hammer</t>
  </si>
  <si>
    <t>Shooting</t>
  </si>
  <si>
    <t>Positive</t>
  </si>
  <si>
    <t>Postive</t>
  </si>
  <si>
    <t>Maribuzu</t>
  </si>
  <si>
    <t>OCHL</t>
  </si>
  <si>
    <t>OLOC</t>
  </si>
  <si>
    <t>CHOC</t>
  </si>
  <si>
    <t>Above 90</t>
  </si>
  <si>
    <t>OHOC</t>
  </si>
  <si>
    <t>CLOC</t>
  </si>
  <si>
    <t>Less than10</t>
  </si>
  <si>
    <t>Less than 10</t>
  </si>
  <si>
    <t>Greater Than 80</t>
  </si>
  <si>
    <t>Greater than 10 Less than 40</t>
  </si>
  <si>
    <t>Above 80</t>
  </si>
  <si>
    <t>OLHL</t>
  </si>
  <si>
    <t>CHHL</t>
  </si>
  <si>
    <t>OHHL</t>
  </si>
  <si>
    <t>Go Long</t>
  </si>
  <si>
    <t>Go Short</t>
  </si>
  <si>
    <t>Ignore</t>
  </si>
  <si>
    <t>Above 70</t>
  </si>
  <si>
    <t>C-O</t>
  </si>
  <si>
    <t>H-L</t>
  </si>
  <si>
    <t>O-L</t>
  </si>
  <si>
    <t>OC_HL</t>
  </si>
  <si>
    <t>OL_HL</t>
  </si>
  <si>
    <t>O-H</t>
  </si>
  <si>
    <t>Shotting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</si>
</sst>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15" fontId="0" fillId="0" borderId="0" xfId="0" applyNumberFormat="1"/>
    <xf numFmtId="0" fontId="2" fillId="2" borderId="0" xfId="0" applyFont="1" applyFill="1" applyAlignment="1">
      <alignment horizontal="right" vertical="center" wrapText="1"/>
    </xf>
    <xf numFmtId="9" fontId="0" fillId="0" borderId="0" xfId="0" applyNumberForma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78E0F-E2AC-427C-93DA-65A70D984536}">
  <dimension ref="A1:C24"/>
  <sheetViews>
    <sheetView workbookViewId="0">
      <selection activeCell="B30" sqref="B30:B36"/>
    </sheetView>
  </sheetViews>
  <sheetFormatPr defaultRowHeight="15" x14ac:dyDescent="0.25"/>
  <cols>
    <col min="1" max="1" width="4.28515625" style="3" bestFit="1" customWidth="1"/>
    <col min="2" max="2" width="112.7109375" style="1" bestFit="1" customWidth="1"/>
    <col min="3" max="3" width="94.140625" style="1" bestFit="1" customWidth="1"/>
    <col min="4" max="16384" width="9.140625" style="3"/>
  </cols>
  <sheetData>
    <row r="1" spans="1:3" x14ac:dyDescent="0.25">
      <c r="A1" s="4" t="s">
        <v>21</v>
      </c>
      <c r="B1" s="2" t="s">
        <v>17</v>
      </c>
      <c r="C1" s="1" t="s">
        <v>22</v>
      </c>
    </row>
    <row r="2" spans="1:3" x14ac:dyDescent="0.25">
      <c r="A2" s="3">
        <v>1</v>
      </c>
      <c r="B2" s="1" t="s">
        <v>0</v>
      </c>
      <c r="C2" s="1" t="s">
        <v>23</v>
      </c>
    </row>
    <row r="3" spans="1:3" x14ac:dyDescent="0.25">
      <c r="A3" s="3">
        <v>2</v>
      </c>
      <c r="B3" s="1" t="s">
        <v>1</v>
      </c>
    </row>
    <row r="4" spans="1:3" x14ac:dyDescent="0.25">
      <c r="A4" s="3">
        <v>3</v>
      </c>
      <c r="B4" s="1" t="s">
        <v>2</v>
      </c>
    </row>
    <row r="5" spans="1:3" x14ac:dyDescent="0.25">
      <c r="A5" s="3">
        <v>4</v>
      </c>
      <c r="B5" s="1" t="s">
        <v>3</v>
      </c>
      <c r="C5" s="1" t="s">
        <v>24</v>
      </c>
    </row>
    <row r="6" spans="1:3" x14ac:dyDescent="0.25">
      <c r="A6" s="3">
        <v>5</v>
      </c>
      <c r="B6" s="1" t="s">
        <v>4</v>
      </c>
    </row>
    <row r="8" spans="1:3" x14ac:dyDescent="0.25">
      <c r="B8" s="2" t="s">
        <v>18</v>
      </c>
    </row>
    <row r="9" spans="1:3" x14ac:dyDescent="0.25">
      <c r="A9" s="3">
        <v>6</v>
      </c>
      <c r="B9" s="1" t="s">
        <v>5</v>
      </c>
      <c r="C9" s="5"/>
    </row>
    <row r="10" spans="1:3" x14ac:dyDescent="0.25">
      <c r="A10" s="3">
        <v>7</v>
      </c>
      <c r="B10" s="1" t="s">
        <v>6</v>
      </c>
    </row>
    <row r="11" spans="1:3" x14ac:dyDescent="0.25">
      <c r="A11" s="3">
        <v>8</v>
      </c>
      <c r="B11" s="1" t="s">
        <v>7</v>
      </c>
    </row>
    <row r="12" spans="1:3" x14ac:dyDescent="0.25">
      <c r="A12" s="3">
        <v>9</v>
      </c>
      <c r="B12" s="1" t="s">
        <v>8</v>
      </c>
    </row>
    <row r="14" spans="1:3" x14ac:dyDescent="0.25">
      <c r="B14" s="2" t="s">
        <v>19</v>
      </c>
    </row>
    <row r="15" spans="1:3" x14ac:dyDescent="0.25">
      <c r="A15" s="3">
        <v>10</v>
      </c>
      <c r="B15" s="1" t="s">
        <v>9</v>
      </c>
    </row>
    <row r="16" spans="1:3" x14ac:dyDescent="0.25">
      <c r="A16" s="3">
        <v>11</v>
      </c>
      <c r="B16" s="1" t="s">
        <v>10</v>
      </c>
    </row>
    <row r="17" spans="1:2" x14ac:dyDescent="0.25">
      <c r="A17" s="3">
        <v>12</v>
      </c>
      <c r="B17" s="1" t="s">
        <v>11</v>
      </c>
    </row>
    <row r="18" spans="1:2" x14ac:dyDescent="0.25">
      <c r="A18" s="3">
        <v>13</v>
      </c>
      <c r="B18" s="1" t="s">
        <v>12</v>
      </c>
    </row>
    <row r="20" spans="1:2" x14ac:dyDescent="0.25">
      <c r="B20" s="2" t="s">
        <v>20</v>
      </c>
    </row>
    <row r="21" spans="1:2" x14ac:dyDescent="0.25">
      <c r="A21" s="3">
        <v>14</v>
      </c>
      <c r="B21" s="1" t="s">
        <v>13</v>
      </c>
    </row>
    <row r="22" spans="1:2" x14ac:dyDescent="0.25">
      <c r="A22" s="3">
        <v>15</v>
      </c>
      <c r="B22" s="1" t="s">
        <v>14</v>
      </c>
    </row>
    <row r="23" spans="1:2" x14ac:dyDescent="0.25">
      <c r="A23" s="3">
        <v>16</v>
      </c>
      <c r="B23" s="1" t="s">
        <v>15</v>
      </c>
    </row>
    <row r="24" spans="1:2" x14ac:dyDescent="0.25">
      <c r="A24" s="3">
        <v>17</v>
      </c>
      <c r="B24" s="1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493E-2BC8-4E9F-AC29-43321F43AD5D}">
  <dimension ref="A2:AC31"/>
  <sheetViews>
    <sheetView tabSelected="1" workbookViewId="0">
      <selection activeCell="Q30" sqref="Q30"/>
    </sheetView>
  </sheetViews>
  <sheetFormatPr defaultRowHeight="15" x14ac:dyDescent="0.25"/>
  <cols>
    <col min="1" max="1" width="9.140625" style="3"/>
    <col min="2" max="2" width="9.7109375" style="3" bestFit="1" customWidth="1"/>
    <col min="3" max="5" width="9.140625" style="3"/>
    <col min="6" max="6" width="9" style="3" bestFit="1" customWidth="1"/>
    <col min="7" max="23" width="9.140625" style="3"/>
    <col min="24" max="24" width="26.140625" style="3" bestFit="1" customWidth="1"/>
    <col min="25" max="25" width="11.28515625" style="3" customWidth="1"/>
    <col min="26" max="26" width="6.28515625" style="3" bestFit="1" customWidth="1"/>
    <col min="27" max="16384" width="9.140625" style="3"/>
  </cols>
  <sheetData>
    <row r="2" spans="1:29" x14ac:dyDescent="0.2">
      <c r="C2" s="3" t="s">
        <v>25</v>
      </c>
      <c r="D2" s="3" t="s">
        <v>27</v>
      </c>
      <c r="E2" s="3" t="s">
        <v>28</v>
      </c>
      <c r="F2" s="3" t="s">
        <v>26</v>
      </c>
      <c r="H2" s="3" t="s">
        <v>65</v>
      </c>
      <c r="I2" s="3" t="s">
        <v>66</v>
      </c>
      <c r="J2" s="3" t="s">
        <v>67</v>
      </c>
      <c r="K2" s="3" t="s">
        <v>70</v>
      </c>
      <c r="L2" s="3" t="s">
        <v>29</v>
      </c>
      <c r="N2" s="9" t="s">
        <v>68</v>
      </c>
      <c r="O2" s="9" t="s">
        <v>69</v>
      </c>
      <c r="P2" s="3" t="s">
        <v>39</v>
      </c>
    </row>
    <row r="3" spans="1:29" x14ac:dyDescent="0.25">
      <c r="A3" s="3" t="s">
        <v>33</v>
      </c>
      <c r="B3" s="6">
        <v>44538</v>
      </c>
      <c r="C3">
        <v>17315.25</v>
      </c>
      <c r="D3">
        <v>17484.599999999999</v>
      </c>
      <c r="E3">
        <v>17308.95</v>
      </c>
      <c r="F3">
        <v>17469.75</v>
      </c>
      <c r="H3" s="3">
        <f>F3-C3</f>
        <v>154.5</v>
      </c>
      <c r="I3" s="3">
        <f>D3-E3</f>
        <v>175.64999999999782</v>
      </c>
      <c r="J3" s="3">
        <f>C3-E3</f>
        <v>6.2999999999992724</v>
      </c>
      <c r="K3" s="3">
        <f>C3-D3</f>
        <v>-169.34999999999854</v>
      </c>
      <c r="L3" s="3">
        <f>F3-E3</f>
        <v>160.79999999999927</v>
      </c>
      <c r="N3" s="3">
        <f>(H3/I3)*100</f>
        <v>87.959009393681711</v>
      </c>
      <c r="O3" s="3">
        <f>J3/I3*100</f>
        <v>3.5866780529458304</v>
      </c>
    </row>
    <row r="4" spans="1:29" x14ac:dyDescent="0.25">
      <c r="A4" s="3" t="s">
        <v>34</v>
      </c>
      <c r="B4" s="6">
        <v>44547</v>
      </c>
      <c r="C4">
        <v>17276</v>
      </c>
      <c r="D4">
        <v>17298.150000000001</v>
      </c>
      <c r="E4">
        <v>16966.45</v>
      </c>
      <c r="F4">
        <v>16985.2</v>
      </c>
      <c r="H4" s="3">
        <f t="shared" ref="H4:H8" si="0">F4-C4</f>
        <v>-290.79999999999927</v>
      </c>
      <c r="I4" s="3">
        <f t="shared" ref="I4:I8" si="1">D4-E4</f>
        <v>331.70000000000073</v>
      </c>
      <c r="J4" s="3">
        <f t="shared" ref="J4:J8" si="2">C4-E4</f>
        <v>309.54999999999927</v>
      </c>
      <c r="K4" s="3">
        <f t="shared" ref="K4:K8" si="3">C4-D4</f>
        <v>-22.150000000001455</v>
      </c>
      <c r="L4" s="3">
        <f t="shared" ref="L4:L8" si="4">F4-E4</f>
        <v>18.75</v>
      </c>
      <c r="N4" s="3">
        <f t="shared" ref="N4:N8" si="5">(H4/I4)*100</f>
        <v>-87.669580946638121</v>
      </c>
      <c r="P4" s="3">
        <f>L4/I4</f>
        <v>5.6526982212842809E-2</v>
      </c>
      <c r="U4" s="3" t="s">
        <v>46</v>
      </c>
      <c r="V4" s="3" t="s">
        <v>32</v>
      </c>
      <c r="W4" s="3" t="s">
        <v>47</v>
      </c>
      <c r="X4" s="3" t="s">
        <v>55</v>
      </c>
      <c r="Y4" s="3" t="s">
        <v>44</v>
      </c>
      <c r="AC4" s="3" t="s">
        <v>61</v>
      </c>
    </row>
    <row r="5" spans="1:29" x14ac:dyDescent="0.25">
      <c r="A5" s="3" t="s">
        <v>35</v>
      </c>
      <c r="B5" s="6">
        <v>44539</v>
      </c>
      <c r="C5">
        <v>17524.400000000001</v>
      </c>
      <c r="D5">
        <v>17543.25</v>
      </c>
      <c r="E5">
        <v>17379.599999999999</v>
      </c>
      <c r="F5">
        <v>17516.849999999999</v>
      </c>
      <c r="H5" s="3">
        <f t="shared" si="0"/>
        <v>-7.5500000000029104</v>
      </c>
      <c r="I5" s="3">
        <f t="shared" si="1"/>
        <v>163.65000000000146</v>
      </c>
      <c r="J5" s="3">
        <f t="shared" si="2"/>
        <v>144.80000000000291</v>
      </c>
      <c r="K5" s="3">
        <f t="shared" si="3"/>
        <v>-18.849999999998545</v>
      </c>
      <c r="L5" s="3">
        <f>F5-E5</f>
        <v>137.25</v>
      </c>
      <c r="N5" s="3">
        <f t="shared" si="5"/>
        <v>-4.6135044301881107</v>
      </c>
      <c r="P5" s="3">
        <f>L5/I5*100</f>
        <v>83.868010999082671</v>
      </c>
      <c r="V5" s="3" t="s">
        <v>31</v>
      </c>
      <c r="W5" s="3" t="s">
        <v>47</v>
      </c>
      <c r="X5" s="3" t="s">
        <v>55</v>
      </c>
      <c r="Y5" s="3" t="s">
        <v>40</v>
      </c>
      <c r="AC5" s="3" t="s">
        <v>62</v>
      </c>
    </row>
    <row r="6" spans="1:29" x14ac:dyDescent="0.25">
      <c r="A6" s="3" t="s">
        <v>36</v>
      </c>
      <c r="B6" s="6">
        <v>44551</v>
      </c>
      <c r="C6">
        <v>16773.150000000001</v>
      </c>
      <c r="D6">
        <v>16936.400000000001</v>
      </c>
      <c r="E6">
        <v>16688.25</v>
      </c>
      <c r="F6">
        <v>16770.849999999999</v>
      </c>
      <c r="H6" s="3">
        <f t="shared" si="0"/>
        <v>-2.3000000000029104</v>
      </c>
      <c r="I6" s="3">
        <f t="shared" si="1"/>
        <v>248.15000000000146</v>
      </c>
      <c r="J6" s="3">
        <f t="shared" si="2"/>
        <v>84.900000000001455</v>
      </c>
      <c r="K6" s="3">
        <f t="shared" si="3"/>
        <v>-163.25</v>
      </c>
      <c r="L6" s="3">
        <f t="shared" si="4"/>
        <v>82.599999999998545</v>
      </c>
      <c r="N6" s="3">
        <f t="shared" si="5"/>
        <v>-0.92685875478657942</v>
      </c>
    </row>
    <row r="7" spans="1:29" x14ac:dyDescent="0.25">
      <c r="A7" s="3" t="s">
        <v>41</v>
      </c>
      <c r="B7" s="6">
        <v>44553</v>
      </c>
      <c r="C7">
        <v>17066.8</v>
      </c>
      <c r="D7">
        <v>17118.650000000001</v>
      </c>
      <c r="E7">
        <v>17015.55</v>
      </c>
      <c r="F7">
        <v>17072.599999999999</v>
      </c>
      <c r="H7" s="3">
        <f t="shared" si="0"/>
        <v>5.7999999999992724</v>
      </c>
      <c r="I7" s="3">
        <f t="shared" si="1"/>
        <v>103.10000000000218</v>
      </c>
      <c r="J7" s="3">
        <f t="shared" si="2"/>
        <v>51.25</v>
      </c>
      <c r="K7" s="3">
        <f t="shared" si="3"/>
        <v>-51.850000000002183</v>
      </c>
      <c r="L7" s="3">
        <f t="shared" si="4"/>
        <v>57.049999999999272</v>
      </c>
      <c r="N7" s="3">
        <f t="shared" si="5"/>
        <v>5.6256062075646458</v>
      </c>
      <c r="O7" s="3">
        <f>J7/I7*100</f>
        <v>49.70902036857315</v>
      </c>
      <c r="U7" s="3" t="s">
        <v>36</v>
      </c>
      <c r="V7" s="3" t="s">
        <v>32</v>
      </c>
      <c r="W7" s="3" t="s">
        <v>47</v>
      </c>
      <c r="X7" s="3" t="s">
        <v>54</v>
      </c>
      <c r="Y7" s="3" t="s">
        <v>44</v>
      </c>
      <c r="Z7" s="3" t="s">
        <v>48</v>
      </c>
      <c r="AA7" s="3" t="s">
        <v>50</v>
      </c>
      <c r="AC7" s="3" t="s">
        <v>63</v>
      </c>
    </row>
    <row r="8" spans="1:29" x14ac:dyDescent="0.25">
      <c r="C8" s="7">
        <v>17149.5</v>
      </c>
      <c r="D8" s="7">
        <v>17155.599999999999</v>
      </c>
      <c r="E8" s="7">
        <v>16909.599999999999</v>
      </c>
      <c r="F8" s="7">
        <v>17003.75</v>
      </c>
      <c r="H8" s="3">
        <f t="shared" si="0"/>
        <v>-145.75</v>
      </c>
      <c r="I8" s="3">
        <f t="shared" si="1"/>
        <v>246</v>
      </c>
      <c r="J8" s="3">
        <f t="shared" si="2"/>
        <v>239.90000000000146</v>
      </c>
      <c r="K8" s="3">
        <f t="shared" si="3"/>
        <v>-6.0999999999985448</v>
      </c>
      <c r="L8" s="3">
        <f>F8-E8</f>
        <v>94.150000000001455</v>
      </c>
      <c r="N8" s="3">
        <f t="shared" si="5"/>
        <v>-59.247967479674799</v>
      </c>
      <c r="O8" s="3">
        <f>J8/I8*100</f>
        <v>97.520325203252625</v>
      </c>
      <c r="Z8" s="3" t="s">
        <v>49</v>
      </c>
      <c r="AA8" s="3" t="s">
        <v>50</v>
      </c>
      <c r="AC8" s="3" t="s">
        <v>63</v>
      </c>
    </row>
    <row r="9" spans="1:29" x14ac:dyDescent="0.25">
      <c r="B9" s="6">
        <v>44540</v>
      </c>
      <c r="C9" s="7">
        <v>17476.05</v>
      </c>
      <c r="D9" s="7">
        <v>17534.349999999999</v>
      </c>
      <c r="E9" s="7">
        <v>17405.25</v>
      </c>
      <c r="F9" s="7">
        <v>17511.3</v>
      </c>
      <c r="H9" s="3">
        <f t="shared" ref="H9" si="6">F9-C9</f>
        <v>35.25</v>
      </c>
      <c r="I9" s="3">
        <f t="shared" ref="I9" si="7">D9-E9</f>
        <v>129.09999999999854</v>
      </c>
      <c r="J9" s="3">
        <f t="shared" ref="J9" si="8">C9-E9</f>
        <v>70.799999999999272</v>
      </c>
      <c r="K9" s="3">
        <f t="shared" ref="K9" si="9">C9-D9</f>
        <v>-58.299999999999272</v>
      </c>
      <c r="L9" s="3">
        <f>F9-E9</f>
        <v>106.04999999999927</v>
      </c>
      <c r="O9" s="3">
        <f>J9/I9*100</f>
        <v>54.841208365608111</v>
      </c>
      <c r="V9" s="3" t="s">
        <v>31</v>
      </c>
      <c r="W9" s="3" t="s">
        <v>47</v>
      </c>
      <c r="X9" s="3" t="s">
        <v>53</v>
      </c>
      <c r="Y9" s="3" t="s">
        <v>40</v>
      </c>
      <c r="Z9" s="3" t="s">
        <v>51</v>
      </c>
      <c r="AA9" s="3" t="s">
        <v>50</v>
      </c>
      <c r="AC9" s="3" t="s">
        <v>63</v>
      </c>
    </row>
    <row r="10" spans="1:29" x14ac:dyDescent="0.25">
      <c r="Z10" s="3" t="s">
        <v>52</v>
      </c>
      <c r="AA10" s="3" t="s">
        <v>50</v>
      </c>
      <c r="AC10" s="3" t="s">
        <v>63</v>
      </c>
    </row>
    <row r="12" spans="1:29" x14ac:dyDescent="0.25">
      <c r="U12" s="3" t="s">
        <v>42</v>
      </c>
      <c r="V12" s="3" t="s">
        <v>32</v>
      </c>
      <c r="W12" s="3" t="s">
        <v>47</v>
      </c>
      <c r="X12" s="3" t="s">
        <v>56</v>
      </c>
      <c r="Y12" s="3" t="s">
        <v>44</v>
      </c>
      <c r="Z12" s="3" t="s">
        <v>58</v>
      </c>
      <c r="AA12" s="3" t="s">
        <v>57</v>
      </c>
      <c r="AC12" s="3" t="s">
        <v>61</v>
      </c>
    </row>
    <row r="14" spans="1:29" x14ac:dyDescent="0.25">
      <c r="V14" s="3" t="s">
        <v>31</v>
      </c>
      <c r="W14" s="3" t="s">
        <v>47</v>
      </c>
      <c r="X14" s="3" t="s">
        <v>56</v>
      </c>
      <c r="Y14" s="3" t="s">
        <v>40</v>
      </c>
      <c r="Z14" s="3" t="s">
        <v>60</v>
      </c>
      <c r="AA14" s="3" t="s">
        <v>57</v>
      </c>
      <c r="AC14" s="3" t="s">
        <v>62</v>
      </c>
    </row>
    <row r="16" spans="1:29" x14ac:dyDescent="0.25">
      <c r="U16" s="3" t="s">
        <v>43</v>
      </c>
      <c r="V16" s="3" t="s">
        <v>32</v>
      </c>
      <c r="W16" s="3" t="s">
        <v>47</v>
      </c>
      <c r="X16" s="3" t="s">
        <v>56</v>
      </c>
      <c r="Y16" s="3" t="s">
        <v>44</v>
      </c>
      <c r="Z16" s="3" t="s">
        <v>59</v>
      </c>
      <c r="AA16" s="3" t="s">
        <v>57</v>
      </c>
      <c r="AC16" s="3" t="s">
        <v>61</v>
      </c>
    </row>
    <row r="18" spans="15:29" x14ac:dyDescent="0.25">
      <c r="V18" s="3" t="s">
        <v>31</v>
      </c>
      <c r="W18" s="3" t="s">
        <v>47</v>
      </c>
      <c r="X18" s="3" t="s">
        <v>56</v>
      </c>
      <c r="Y18" s="3" t="s">
        <v>40</v>
      </c>
      <c r="Z18" s="3" t="s">
        <v>60</v>
      </c>
      <c r="AA18" s="3" t="s">
        <v>57</v>
      </c>
      <c r="AC18" s="3" t="s">
        <v>62</v>
      </c>
    </row>
    <row r="26" spans="15:29" x14ac:dyDescent="0.25">
      <c r="O26" s="3" t="s">
        <v>42</v>
      </c>
      <c r="P26" s="3" t="s">
        <v>45</v>
      </c>
      <c r="Q26" s="3" t="s">
        <v>30</v>
      </c>
      <c r="R26" s="8" t="s">
        <v>64</v>
      </c>
    </row>
    <row r="27" spans="15:29" x14ac:dyDescent="0.25">
      <c r="P27" s="3" t="s">
        <v>40</v>
      </c>
      <c r="Q27" s="3" t="s">
        <v>37</v>
      </c>
      <c r="R27" s="8" t="s">
        <v>64</v>
      </c>
    </row>
    <row r="30" spans="15:29" x14ac:dyDescent="0.25">
      <c r="O30" s="3" t="s">
        <v>71</v>
      </c>
      <c r="Q30" s="3" t="s">
        <v>39</v>
      </c>
      <c r="R30" s="8" t="s">
        <v>64</v>
      </c>
    </row>
    <row r="31" spans="15:29" x14ac:dyDescent="0.25">
      <c r="Q31" s="3" t="s">
        <v>38</v>
      </c>
      <c r="R31" s="8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 VR</dc:creator>
  <cp:lastModifiedBy>Naveen Kumar VR</cp:lastModifiedBy>
  <dcterms:created xsi:type="dcterms:W3CDTF">2021-12-25T04:29:58Z</dcterms:created>
  <dcterms:modified xsi:type="dcterms:W3CDTF">2021-12-25T19:43:20Z</dcterms:modified>
</cp:coreProperties>
</file>