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\Git\RepartKey\"/>
    </mc:Choice>
  </mc:AlternateContent>
  <xr:revisionPtr revIDLastSave="0" documentId="13_ncr:1_{C2007E1C-879C-4C73-89DC-74D2B114DEFF}" xr6:coauthVersionLast="47" xr6:coauthVersionMax="47" xr10:uidLastSave="{00000000-0000-0000-0000-000000000000}"/>
  <bookViews>
    <workbookView xWindow="-120" yWindow="-120" windowWidth="29040" windowHeight="15720" activeTab="2" xr2:uid="{9C2CFD62-ECDA-47A9-B5F1-6188C6239BA5}"/>
  </bookViews>
  <sheets>
    <sheet name="UML Diagram" sheetId="1" r:id="rId1"/>
    <sheet name="StateMachine" sheetId="2" r:id="rId2"/>
    <sheet name="Dynamic key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D11" i="3" s="1"/>
  <c r="C7" i="3"/>
  <c r="C14" i="3" s="1"/>
  <c r="D4" i="3" l="1"/>
  <c r="D6" i="3"/>
  <c r="D10" i="3"/>
  <c r="D5" i="3"/>
  <c r="I5" i="3" l="1"/>
  <c r="H5" i="3"/>
  <c r="I6" i="3"/>
  <c r="H6" i="3"/>
  <c r="J6" i="3" s="1"/>
  <c r="I4" i="3"/>
  <c r="I7" i="3" s="1"/>
  <c r="H4" i="3"/>
  <c r="J4" i="3" l="1"/>
  <c r="H7" i="3"/>
  <c r="I8" i="3" s="1"/>
  <c r="J5" i="3"/>
  <c r="K6" i="3" l="1"/>
</calcChain>
</file>

<file path=xl/sharedStrings.xml><?xml version="1.0" encoding="utf-8"?>
<sst xmlns="http://schemas.openxmlformats.org/spreadsheetml/2006/main" count="54" uniqueCount="40">
  <si>
    <t>Consumer</t>
  </si>
  <si>
    <t>name</t>
  </si>
  <si>
    <t>prm</t>
  </si>
  <si>
    <t>point_list</t>
  </si>
  <si>
    <t>Point</t>
  </si>
  <si>
    <t>slot</t>
  </si>
  <si>
    <t>cons</t>
  </si>
  <si>
    <t>Producer</t>
  </si>
  <si>
    <t>prod</t>
  </si>
  <si>
    <t>Repartition</t>
  </si>
  <si>
    <t>point_list[nb_slot]</t>
  </si>
  <si>
    <t>priority_list[nb_prod]</t>
  </si>
  <si>
    <t>ratio_list[nb_prod]</t>
  </si>
  <si>
    <t>prm_list</t>
  </si>
  <si>
    <t>ConsRepart</t>
  </si>
  <si>
    <t>consumption</t>
  </si>
  <si>
    <t>auto_consumption</t>
  </si>
  <si>
    <t>priority</t>
  </si>
  <si>
    <t>key</t>
  </si>
  <si>
    <t>ProdRepart</t>
  </si>
  <si>
    <t>production</t>
  </si>
  <si>
    <t>Param</t>
  </si>
  <si>
    <t>prod_list[nb_prod]</t>
  </si>
  <si>
    <t>cons_list[nb_cons]</t>
  </si>
  <si>
    <t>param_list[nb_prod]</t>
  </si>
  <si>
    <t>initial_production</t>
  </si>
  <si>
    <t>prod_to_remove</t>
  </si>
  <si>
    <t>state</t>
  </si>
  <si>
    <t>Consommateur</t>
  </si>
  <si>
    <t>Consommation</t>
  </si>
  <si>
    <t>Ratio</t>
  </si>
  <si>
    <t>P1</t>
  </si>
  <si>
    <t>P2</t>
  </si>
  <si>
    <t>C1</t>
  </si>
  <si>
    <t>C2</t>
  </si>
  <si>
    <t>C3</t>
  </si>
  <si>
    <t>TOTAL</t>
  </si>
  <si>
    <t>Producteur</t>
  </si>
  <si>
    <t>Production</t>
  </si>
  <si>
    <t>Ratio conso/prod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</si>
</sst>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8</xdr:row>
      <xdr:rowOff>28575</xdr:rowOff>
    </xdr:from>
    <xdr:to>
      <xdr:col>2</xdr:col>
      <xdr:colOff>847725</xdr:colOff>
      <xdr:row>10</xdr:row>
      <xdr:rowOff>180975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57EC9052-68E2-EF25-50EF-FDF6948BA761}"/>
            </a:ext>
          </a:extLst>
        </xdr:cNvPr>
        <xdr:cNvCxnSpPr/>
      </xdr:nvCxnSpPr>
      <xdr:spPr>
        <a:xfrm flipH="1">
          <a:off x="2362200" y="1552575"/>
          <a:ext cx="9525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558362</xdr:colOff>
      <xdr:row>6</xdr:row>
      <xdr:rowOff>6569</xdr:rowOff>
    </xdr:from>
    <xdr:to>
      <xdr:col>4</xdr:col>
      <xdr:colOff>558362</xdr:colOff>
      <xdr:row>10</xdr:row>
      <xdr:rowOff>183931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ABCCA00B-353F-48EF-850A-FE0B7F36EB13}"/>
            </a:ext>
          </a:extLst>
        </xdr:cNvPr>
        <xdr:cNvCxnSpPr/>
      </xdr:nvCxnSpPr>
      <xdr:spPr>
        <a:xfrm>
          <a:off x="4197569" y="1149569"/>
          <a:ext cx="0" cy="939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490904</xdr:colOff>
      <xdr:row>1</xdr:row>
      <xdr:rowOff>95250</xdr:rowOff>
    </xdr:from>
    <xdr:to>
      <xdr:col>3</xdr:col>
      <xdr:colOff>295276</xdr:colOff>
      <xdr:row>16</xdr:row>
      <xdr:rowOff>19050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2EDF1DC5-0BE9-E74F-5888-698BA5467F9B}"/>
            </a:ext>
          </a:extLst>
        </xdr:cNvPr>
        <xdr:cNvSpPr/>
      </xdr:nvSpPr>
      <xdr:spPr>
        <a:xfrm>
          <a:off x="1252904" y="285750"/>
          <a:ext cx="1921853" cy="2781300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504825</xdr:colOff>
      <xdr:row>1</xdr:row>
      <xdr:rowOff>76200</xdr:rowOff>
    </xdr:from>
    <xdr:to>
      <xdr:col>5</xdr:col>
      <xdr:colOff>171450</xdr:colOff>
      <xdr:row>16</xdr:row>
      <xdr:rowOff>28575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E27E5CA1-87F3-40D7-906E-8FD3C1D9AE34}"/>
            </a:ext>
          </a:extLst>
        </xdr:cNvPr>
        <xdr:cNvSpPr/>
      </xdr:nvSpPr>
      <xdr:spPr>
        <a:xfrm>
          <a:off x="3381375" y="266700"/>
          <a:ext cx="1600200" cy="2809875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577741</xdr:colOff>
      <xdr:row>5</xdr:row>
      <xdr:rowOff>6796</xdr:rowOff>
    </xdr:from>
    <xdr:to>
      <xdr:col>8</xdr:col>
      <xdr:colOff>577741</xdr:colOff>
      <xdr:row>6</xdr:row>
      <xdr:rowOff>183173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B5E6E743-2017-4AAA-A981-0FBC73221374}"/>
            </a:ext>
          </a:extLst>
        </xdr:cNvPr>
        <xdr:cNvCxnSpPr/>
      </xdr:nvCxnSpPr>
      <xdr:spPr>
        <a:xfrm>
          <a:off x="8263683" y="959296"/>
          <a:ext cx="0" cy="3668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644769</xdr:colOff>
      <xdr:row>9</xdr:row>
      <xdr:rowOff>131885</xdr:rowOff>
    </xdr:from>
    <xdr:to>
      <xdr:col>7</xdr:col>
      <xdr:colOff>1282211</xdr:colOff>
      <xdr:row>12</xdr:row>
      <xdr:rowOff>183173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086E3196-B4A9-4EAC-ADF7-7735A9E60CB7}"/>
            </a:ext>
          </a:extLst>
        </xdr:cNvPr>
        <xdr:cNvCxnSpPr/>
      </xdr:nvCxnSpPr>
      <xdr:spPr>
        <a:xfrm flipH="1">
          <a:off x="7041173" y="1846385"/>
          <a:ext cx="637442" cy="6227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631581</xdr:colOff>
      <xdr:row>1</xdr:row>
      <xdr:rowOff>40296</xdr:rowOff>
    </xdr:from>
    <xdr:to>
      <xdr:col>10</xdr:col>
      <xdr:colOff>183173</xdr:colOff>
      <xdr:row>23</xdr:row>
      <xdr:rowOff>161192</xdr:rowOff>
    </xdr:to>
    <xdr:sp macro="" textlink="">
      <xdr:nvSpPr>
        <xdr:cNvPr id="15" name="Rectangle : coins arrondis 14">
          <a:extLst>
            <a:ext uri="{FF2B5EF4-FFF2-40B4-BE49-F238E27FC236}">
              <a16:creationId xmlns:a16="http://schemas.microsoft.com/office/drawing/2014/main" id="{E5BEE323-67F0-41C9-A351-FF9355F9DDFC}"/>
            </a:ext>
          </a:extLst>
        </xdr:cNvPr>
        <xdr:cNvSpPr/>
      </xdr:nvSpPr>
      <xdr:spPr>
        <a:xfrm flipV="1">
          <a:off x="6207369" y="230796"/>
          <a:ext cx="3991708" cy="4311896"/>
        </a:xfrm>
        <a:prstGeom prst="roundRect">
          <a:avLst>
            <a:gd name="adj" fmla="val 8429"/>
          </a:avLst>
        </a:prstGeom>
        <a:noFill/>
        <a:ln>
          <a:prstDash val="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6569</xdr:colOff>
      <xdr:row>10</xdr:row>
      <xdr:rowOff>98534</xdr:rowOff>
    </xdr:from>
    <xdr:to>
      <xdr:col>9</xdr:col>
      <xdr:colOff>419100</xdr:colOff>
      <xdr:row>13</xdr:row>
      <xdr:rowOff>0</xdr:rowOff>
    </xdr:to>
    <xdr:cxnSp macro="">
      <xdr:nvCxnSpPr>
        <xdr:cNvPr id="16" name="Connecteur droit avec flèche 15">
          <a:extLst>
            <a:ext uri="{FF2B5EF4-FFF2-40B4-BE49-F238E27FC236}">
              <a16:creationId xmlns:a16="http://schemas.microsoft.com/office/drawing/2014/main" id="{05E19EEB-83D4-4702-9796-8B0EEE40F652}"/>
            </a:ext>
          </a:extLst>
        </xdr:cNvPr>
        <xdr:cNvCxnSpPr/>
      </xdr:nvCxnSpPr>
      <xdr:spPr>
        <a:xfrm>
          <a:off x="8874672" y="2765534"/>
          <a:ext cx="412531" cy="4729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643759</xdr:colOff>
      <xdr:row>17</xdr:row>
      <xdr:rowOff>13138</xdr:rowOff>
    </xdr:from>
    <xdr:to>
      <xdr:col>7</xdr:col>
      <xdr:colOff>647700</xdr:colOff>
      <xdr:row>19</xdr:row>
      <xdr:rowOff>0</xdr:rowOff>
    </xdr:to>
    <xdr:cxnSp macro="">
      <xdr:nvCxnSpPr>
        <xdr:cNvPr id="21" name="Connecteur droit avec flèche 20">
          <a:extLst>
            <a:ext uri="{FF2B5EF4-FFF2-40B4-BE49-F238E27FC236}">
              <a16:creationId xmlns:a16="http://schemas.microsoft.com/office/drawing/2014/main" id="{E8B3F6E0-4D1B-46E0-ADA0-DD6BB89788AE}"/>
            </a:ext>
          </a:extLst>
        </xdr:cNvPr>
        <xdr:cNvCxnSpPr/>
      </xdr:nvCxnSpPr>
      <xdr:spPr>
        <a:xfrm>
          <a:off x="7035362" y="4013638"/>
          <a:ext cx="3941" cy="367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D3C-16EC-4CC9-A743-33A78D062162}">
  <dimension ref="C3:J23"/>
  <sheetViews>
    <sheetView zoomScale="130" zoomScaleNormal="130" workbookViewId="0">
      <selection activeCell="C14" sqref="C14"/>
    </sheetView>
  </sheetViews>
  <sheetFormatPr baseColWidth="10" defaultRowHeight="15" x14ac:dyDescent="0.25"/>
  <cols>
    <col min="3" max="3" width="20.28515625" bestFit="1" customWidth="1"/>
    <col min="5" max="5" width="17.5703125" bestFit="1" customWidth="1"/>
    <col min="7" max="7" width="12.28515625" customWidth="1"/>
    <col min="8" max="8" width="19.28515625" bestFit="1" customWidth="1"/>
    <col min="9" max="9" width="17.85546875" bestFit="1" customWidth="1"/>
    <col min="10" max="10" width="17" bestFit="1" customWidth="1"/>
  </cols>
  <sheetData>
    <row r="3" spans="3:10" x14ac:dyDescent="0.25">
      <c r="C3" s="1" t="s">
        <v>0</v>
      </c>
      <c r="E3" s="1" t="s">
        <v>7</v>
      </c>
      <c r="I3" s="1" t="s">
        <v>9</v>
      </c>
    </row>
    <row r="4" spans="3:10" x14ac:dyDescent="0.25">
      <c r="C4" s="2" t="s">
        <v>1</v>
      </c>
      <c r="E4" s="2" t="s">
        <v>1</v>
      </c>
      <c r="I4" s="2" t="s">
        <v>13</v>
      </c>
    </row>
    <row r="5" spans="3:10" x14ac:dyDescent="0.25">
      <c r="C5" s="3" t="s">
        <v>2</v>
      </c>
      <c r="E5" s="3" t="s">
        <v>2</v>
      </c>
      <c r="I5" s="4" t="s">
        <v>3</v>
      </c>
    </row>
    <row r="6" spans="3:10" x14ac:dyDescent="0.25">
      <c r="C6" s="3" t="s">
        <v>11</v>
      </c>
      <c r="E6" s="4" t="s">
        <v>10</v>
      </c>
    </row>
    <row r="7" spans="3:10" x14ac:dyDescent="0.25">
      <c r="C7" s="3" t="s">
        <v>12</v>
      </c>
    </row>
    <row r="8" spans="3:10" x14ac:dyDescent="0.25">
      <c r="C8" s="4" t="s">
        <v>10</v>
      </c>
      <c r="I8" s="1" t="s">
        <v>4</v>
      </c>
    </row>
    <row r="9" spans="3:10" x14ac:dyDescent="0.25">
      <c r="I9" s="2" t="s">
        <v>5</v>
      </c>
    </row>
    <row r="10" spans="3:10" x14ac:dyDescent="0.25">
      <c r="I10" s="3" t="s">
        <v>23</v>
      </c>
    </row>
    <row r="11" spans="3:10" x14ac:dyDescent="0.25">
      <c r="I11" s="4" t="s">
        <v>22</v>
      </c>
    </row>
    <row r="12" spans="3:10" x14ac:dyDescent="0.25">
      <c r="C12" s="1" t="s">
        <v>4</v>
      </c>
      <c r="E12" s="1" t="s">
        <v>4</v>
      </c>
    </row>
    <row r="13" spans="3:10" x14ac:dyDescent="0.25">
      <c r="C13" s="2" t="s">
        <v>5</v>
      </c>
      <c r="E13" s="2" t="s">
        <v>5</v>
      </c>
    </row>
    <row r="14" spans="3:10" x14ac:dyDescent="0.25">
      <c r="C14" s="4" t="s">
        <v>6</v>
      </c>
      <c r="E14" s="4" t="s">
        <v>8</v>
      </c>
      <c r="H14" s="1" t="s">
        <v>14</v>
      </c>
      <c r="J14" s="1" t="s">
        <v>19</v>
      </c>
    </row>
    <row r="15" spans="3:10" x14ac:dyDescent="0.25">
      <c r="H15" s="2" t="s">
        <v>27</v>
      </c>
      <c r="J15" s="2" t="s">
        <v>25</v>
      </c>
    </row>
    <row r="16" spans="3:10" x14ac:dyDescent="0.25">
      <c r="H16" s="3" t="s">
        <v>15</v>
      </c>
      <c r="J16" s="3" t="s">
        <v>20</v>
      </c>
    </row>
    <row r="17" spans="8:10" x14ac:dyDescent="0.25">
      <c r="H17" s="4" t="s">
        <v>24</v>
      </c>
      <c r="J17" s="4" t="s">
        <v>26</v>
      </c>
    </row>
    <row r="20" spans="8:10" x14ac:dyDescent="0.25">
      <c r="H20" s="1" t="s">
        <v>21</v>
      </c>
    </row>
    <row r="21" spans="8:10" x14ac:dyDescent="0.25">
      <c r="H21" s="2" t="s">
        <v>17</v>
      </c>
    </row>
    <row r="22" spans="8:10" x14ac:dyDescent="0.25">
      <c r="H22" s="3" t="s">
        <v>18</v>
      </c>
    </row>
    <row r="23" spans="8:10" x14ac:dyDescent="0.25">
      <c r="H23" s="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9396-70A3-4137-AA10-7F774515C666}">
  <dimension ref="A1"/>
  <sheetViews>
    <sheetView workbookViewId="0">
      <selection activeCell="A36" sqref="A36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B451-286F-4F4E-B3AD-636D956B12B6}">
  <dimension ref="B3:K14"/>
  <sheetViews>
    <sheetView tabSelected="1" workbookViewId="0">
      <selection activeCell="P17" sqref="P17"/>
    </sheetView>
  </sheetViews>
  <sheetFormatPr baseColWidth="10" defaultRowHeight="15" x14ac:dyDescent="0.25"/>
  <cols>
    <col min="2" max="2" width="14.28515625" bestFit="1" customWidth="1"/>
    <col min="3" max="3" width="14.42578125" bestFit="1" customWidth="1"/>
  </cols>
  <sheetData>
    <row r="3" spans="2:11" x14ac:dyDescent="0.25">
      <c r="B3" s="1" t="s">
        <v>28</v>
      </c>
      <c r="C3" s="1" t="s">
        <v>29</v>
      </c>
      <c r="D3" s="1" t="s">
        <v>30</v>
      </c>
      <c r="G3" s="1"/>
      <c r="H3" s="1" t="s">
        <v>31</v>
      </c>
      <c r="I3" s="1" t="s">
        <v>32</v>
      </c>
    </row>
    <row r="4" spans="2:11" x14ac:dyDescent="0.25">
      <c r="B4" s="1" t="s">
        <v>33</v>
      </c>
      <c r="C4" s="5">
        <v>5</v>
      </c>
      <c r="D4" s="5">
        <f>C4/C$7</f>
        <v>0.5</v>
      </c>
      <c r="G4" s="1" t="s">
        <v>33</v>
      </c>
      <c r="H4" s="6">
        <f>$D4*$C$10*$C$14</f>
        <v>3.333333333333333</v>
      </c>
      <c r="I4" s="6">
        <f>$D4*$C$11*$C$14</f>
        <v>1.6666666666666665</v>
      </c>
      <c r="J4" s="7">
        <f>SUM(H4:I4)</f>
        <v>5</v>
      </c>
    </row>
    <row r="5" spans="2:11" x14ac:dyDescent="0.25">
      <c r="B5" s="1" t="s">
        <v>34</v>
      </c>
      <c r="C5" s="5">
        <v>3</v>
      </c>
      <c r="D5" s="5">
        <f t="shared" ref="D5:D6" si="0">C5/C$7</f>
        <v>0.3</v>
      </c>
      <c r="G5" s="1" t="s">
        <v>34</v>
      </c>
      <c r="H5" s="6">
        <f t="shared" ref="H5:H6" si="1">$D5*$C$10*$C$14</f>
        <v>2</v>
      </c>
      <c r="I5" s="6">
        <f t="shared" ref="I5:I6" si="2">$D5*$C$11*$C$14</f>
        <v>1</v>
      </c>
      <c r="J5" s="7">
        <f t="shared" ref="J5:J6" si="3">SUM(H5:I5)</f>
        <v>3</v>
      </c>
    </row>
    <row r="6" spans="2:11" x14ac:dyDescent="0.25">
      <c r="B6" s="1" t="s">
        <v>35</v>
      </c>
      <c r="C6" s="5">
        <v>2</v>
      </c>
      <c r="D6" s="5">
        <f t="shared" si="0"/>
        <v>0.2</v>
      </c>
      <c r="G6" s="1" t="s">
        <v>35</v>
      </c>
      <c r="H6" s="6">
        <f t="shared" si="1"/>
        <v>1.3333333333333333</v>
      </c>
      <c r="I6" s="6">
        <f t="shared" si="2"/>
        <v>0.66666666666666663</v>
      </c>
      <c r="J6" s="7">
        <f t="shared" si="3"/>
        <v>2</v>
      </c>
      <c r="K6" s="7">
        <f>SUM(J4:J6)</f>
        <v>10</v>
      </c>
    </row>
    <row r="7" spans="2:11" x14ac:dyDescent="0.25">
      <c r="B7" s="1" t="s">
        <v>36</v>
      </c>
      <c r="C7" s="5">
        <f>SUM(C4:C6)</f>
        <v>10</v>
      </c>
      <c r="H7" s="7">
        <f>SUM(H4:H6)</f>
        <v>6.6666666666666661</v>
      </c>
      <c r="I7" s="7">
        <f>SUM(I4:I6)</f>
        <v>3.333333333333333</v>
      </c>
      <c r="J7" s="7"/>
    </row>
    <row r="8" spans="2:11" x14ac:dyDescent="0.25">
      <c r="I8" s="7">
        <f>SUM(H7:I7)</f>
        <v>10</v>
      </c>
    </row>
    <row r="9" spans="2:11" x14ac:dyDescent="0.25">
      <c r="B9" s="1" t="s">
        <v>37</v>
      </c>
      <c r="C9" s="1" t="s">
        <v>38</v>
      </c>
      <c r="D9" s="1" t="s">
        <v>30</v>
      </c>
    </row>
    <row r="10" spans="2:11" x14ac:dyDescent="0.25">
      <c r="B10" s="1" t="s">
        <v>31</v>
      </c>
      <c r="C10" s="5">
        <v>10</v>
      </c>
      <c r="D10" s="8">
        <f>C10/C$12</f>
        <v>0.66666666666666663</v>
      </c>
    </row>
    <row r="11" spans="2:11" x14ac:dyDescent="0.25">
      <c r="B11" s="1" t="s">
        <v>32</v>
      </c>
      <c r="C11" s="5">
        <v>5</v>
      </c>
      <c r="D11" s="8">
        <f>C11/C$12</f>
        <v>0.33333333333333331</v>
      </c>
    </row>
    <row r="12" spans="2:11" x14ac:dyDescent="0.25">
      <c r="B12" s="1" t="s">
        <v>36</v>
      </c>
      <c r="C12" s="5">
        <f>SUM(C10:C11)</f>
        <v>15</v>
      </c>
    </row>
    <row r="14" spans="2:11" x14ac:dyDescent="0.25">
      <c r="B14" s="9" t="s">
        <v>39</v>
      </c>
      <c r="C14" s="10">
        <f>IF(C7&gt;C12,1,C7/C12)</f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UML Diagram</vt:lpstr>
      <vt:lpstr>StateMachine</vt:lpstr>
      <vt:lpstr>Dynamic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ROGEON</dc:creator>
  <cp:lastModifiedBy>Vincent ROGEON</cp:lastModifiedBy>
  <dcterms:created xsi:type="dcterms:W3CDTF">2025-03-26T15:12:56Z</dcterms:created>
  <dcterms:modified xsi:type="dcterms:W3CDTF">2025-05-05T21:05:28Z</dcterms:modified>
</cp:coreProperties>
</file>