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"/>
    </mc:Choice>
  </mc:AlternateContent>
  <xr:revisionPtr revIDLastSave="0" documentId="13_ncr:1_{5B272900-393B-48FE-8278-3CA0B4DC708A}" xr6:coauthVersionLast="47" xr6:coauthVersionMax="47" xr10:uidLastSave="{00000000-0000-0000-0000-000000000000}"/>
  <bookViews>
    <workbookView xWindow="-108" yWindow="-108" windowWidth="23256" windowHeight="12456" xr2:uid="{C0A841DC-1415-4483-9525-044767873B6B}"/>
  </bookViews>
  <sheets>
    <sheet name="Khata" sheetId="1" r:id="rId1"/>
    <sheet name="Shailendra Electrician" sheetId="2" r:id="rId2"/>
    <sheet name="Shailendra Electrician(3x1000)" sheetId="6" r:id="rId3"/>
    <sheet name="Shailendra (1736 sqr)" sheetId="7" r:id="rId4"/>
    <sheet name="Ashok Mishra(new site)" sheetId="3" r:id="rId5"/>
    <sheet name="Vishnu Yadav(1200 x 2 )" sheetId="4" r:id="rId6"/>
    <sheet name="Vishnu Yadav(1000 x 2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7" l="1"/>
  <c r="I23" i="7"/>
  <c r="I19" i="7"/>
  <c r="I7" i="7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I17" i="2"/>
  <c r="J18" i="6"/>
  <c r="J20" i="6"/>
  <c r="J4" i="6"/>
  <c r="F16" i="6"/>
  <c r="F17" i="6"/>
  <c r="F18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I15" i="2"/>
  <c r="N23" i="5"/>
  <c r="L20" i="5"/>
  <c r="G18" i="5"/>
  <c r="G19" i="5" s="1"/>
  <c r="G20" i="5" s="1"/>
  <c r="L17" i="5"/>
  <c r="G16" i="5"/>
  <c r="G17" i="5" s="1"/>
  <c r="L15" i="5"/>
  <c r="G8" i="5"/>
  <c r="G9" i="5" s="1"/>
  <c r="G10" i="5" s="1"/>
  <c r="G11" i="5" s="1"/>
  <c r="G12" i="5" s="1"/>
  <c r="G13" i="5" s="1"/>
  <c r="G14" i="5" s="1"/>
  <c r="G15" i="5" s="1"/>
  <c r="G7" i="5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F4" i="3"/>
  <c r="F5" i="3" s="1"/>
  <c r="F6" i="3" s="1"/>
  <c r="F7" i="3" s="1"/>
  <c r="F3" i="3"/>
  <c r="L21" i="4"/>
  <c r="G7" i="4"/>
  <c r="G8" i="4" s="1"/>
  <c r="G9" i="4" s="1"/>
  <c r="L29" i="4"/>
  <c r="L25" i="4"/>
  <c r="L12" i="4"/>
  <c r="L32" i="4" s="1"/>
  <c r="K7" i="3"/>
  <c r="K5" i="3"/>
  <c r="K9" i="3" s="1"/>
  <c r="I11" i="2"/>
  <c r="I4" i="2"/>
  <c r="E7" i="1"/>
  <c r="E8" i="1"/>
  <c r="E6" i="1"/>
  <c r="F21" i="1"/>
  <c r="G10" i="4" l="1"/>
  <c r="G11" i="4" s="1"/>
  <c r="G12" i="4" s="1"/>
  <c r="G13" i="4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E10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<sst xmlns="http://schemas.openxmlformats.org/spreadsheetml/2006/main" count="183" uniqueCount="56">
  <si>
    <t>Name</t>
  </si>
  <si>
    <t>Area</t>
  </si>
  <si>
    <t>Date</t>
  </si>
  <si>
    <t>Payment</t>
  </si>
  <si>
    <t>Balance</t>
  </si>
  <si>
    <t>Sr. no.</t>
  </si>
  <si>
    <t>Semnapur, Gosaiganj ,Sultanpur</t>
  </si>
  <si>
    <t>Ram Sajeevan</t>
  </si>
  <si>
    <t>Mode of Payment</t>
  </si>
  <si>
    <t>UPI</t>
  </si>
  <si>
    <t>cash</t>
  </si>
  <si>
    <t>Semnapur Office</t>
  </si>
  <si>
    <t>Sr No.</t>
  </si>
  <si>
    <t>Type</t>
  </si>
  <si>
    <t>Rate</t>
  </si>
  <si>
    <t>Quantity</t>
  </si>
  <si>
    <t>Amount</t>
  </si>
  <si>
    <t>Bricks</t>
  </si>
  <si>
    <t>Plaster</t>
  </si>
  <si>
    <t>Paint</t>
  </si>
  <si>
    <t>Description</t>
  </si>
  <si>
    <t>350 sqft(inside) + 350sqft(outside)+700sqft(roas side)</t>
  </si>
  <si>
    <t>Total Payment</t>
  </si>
  <si>
    <t>October</t>
  </si>
  <si>
    <t>November</t>
  </si>
  <si>
    <t>Month</t>
  </si>
  <si>
    <t>date</t>
  </si>
  <si>
    <t>cash by mama</t>
  </si>
  <si>
    <t>UPI rahul</t>
  </si>
  <si>
    <t>December</t>
  </si>
  <si>
    <t>CASH</t>
  </si>
  <si>
    <t>Grand Total</t>
  </si>
  <si>
    <t>Mode</t>
  </si>
  <si>
    <t>September</t>
  </si>
  <si>
    <t>Sr. No.</t>
  </si>
  <si>
    <t>Monthly Total</t>
  </si>
  <si>
    <t>Current Total</t>
  </si>
  <si>
    <t>Remarks</t>
  </si>
  <si>
    <t>Wrist watch</t>
  </si>
  <si>
    <t>A/C opening Axis</t>
  </si>
  <si>
    <t>SR. No.</t>
  </si>
  <si>
    <t>Vishnu Yadav (Horilal)   (1200*2 = 2400) 02Makan</t>
  </si>
  <si>
    <t>Vishnu Yadav (1000 x 2)   Nawaj Ahmad</t>
  </si>
  <si>
    <t>August</t>
  </si>
  <si>
    <t>Cheque</t>
  </si>
  <si>
    <t>AXIS 075668</t>
  </si>
  <si>
    <t>JCB Material</t>
  </si>
  <si>
    <t>AXIS 75669</t>
  </si>
  <si>
    <t>Axis 75504</t>
  </si>
  <si>
    <t>GRAND TOTAL</t>
  </si>
  <si>
    <t>current Total</t>
  </si>
  <si>
    <t xml:space="preserve">July </t>
  </si>
  <si>
    <t>Shailendra Kumar (new Site 1736 sqr)</t>
  </si>
  <si>
    <t>Sepetember</t>
  </si>
  <si>
    <t>Slap Pipe</t>
  </si>
  <si>
    <t>By Ankit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</si>
</sst>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4" borderId="0" xfId="0" applyFill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/>
    <xf numFmtId="0" fontId="1" fillId="2" borderId="3" xfId="0" applyFont="1" applyFill="1" applyBorder="1"/>
    <xf numFmtId="0" fontId="0" fillId="5" borderId="0" xfId="0" applyFill="1"/>
    <xf numFmtId="44" fontId="0" fillId="0" borderId="0" xfId="1" applyFont="1"/>
    <xf numFmtId="44" fontId="1" fillId="0" borderId="0" xfId="1" applyFont="1"/>
    <xf numFmtId="0" fontId="1" fillId="7" borderId="0" xfId="0" applyFont="1" applyFill="1"/>
    <xf numFmtId="164" fontId="0" fillId="7" borderId="0" xfId="0" applyNumberFormat="1" applyFill="1"/>
    <xf numFmtId="44" fontId="1" fillId="0" borderId="3" xfId="1" applyFont="1" applyBorder="1"/>
    <xf numFmtId="164" fontId="0" fillId="0" borderId="3" xfId="1" applyNumberFormat="1" applyFont="1" applyBorder="1"/>
    <xf numFmtId="0" fontId="1" fillId="6" borderId="3" xfId="0" applyFont="1" applyFill="1" applyBorder="1"/>
    <xf numFmtId="164" fontId="0" fillId="0" borderId="3" xfId="0" applyNumberFormat="1" applyBorder="1"/>
    <xf numFmtId="164" fontId="0" fillId="2" borderId="3" xfId="0" applyNumberFormat="1" applyFill="1" applyBorder="1"/>
    <xf numFmtId="0" fontId="0" fillId="0" borderId="3" xfId="0" applyBorder="1" applyAlignment="1">
      <alignment horizontal="center"/>
    </xf>
    <xf numFmtId="164" fontId="0" fillId="7" borderId="3" xfId="0" applyNumberFormat="1" applyFill="1" applyBorder="1"/>
    <xf numFmtId="164" fontId="0" fillId="5" borderId="0" xfId="0" applyNumberFormat="1" applyFill="1"/>
    <xf numFmtId="164" fontId="0" fillId="5" borderId="3" xfId="0" applyNumberFormat="1" applyFill="1" applyBorder="1"/>
    <xf numFmtId="164" fontId="0" fillId="2" borderId="3" xfId="1" applyNumberFormat="1" applyFont="1" applyFill="1" applyBorder="1"/>
    <xf numFmtId="164" fontId="0" fillId="5" borderId="3" xfId="1" applyNumberFormat="1" applyFont="1" applyFill="1" applyBorder="1"/>
    <xf numFmtId="164" fontId="0" fillId="3" borderId="3" xfId="1" applyNumberFormat="1" applyFont="1" applyFill="1" applyBorder="1"/>
    <xf numFmtId="0" fontId="0" fillId="0" borderId="3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5" borderId="3" xfId="0" applyFill="1" applyBorder="1"/>
    <xf numFmtId="0" fontId="0" fillId="0" borderId="0" xfId="0" applyBorder="1"/>
    <xf numFmtId="0" fontId="1" fillId="5" borderId="3" xfId="0" applyFont="1" applyFill="1" applyBorder="1"/>
    <xf numFmtId="0" fontId="7" fillId="0" borderId="0" xfId="0" applyFont="1" applyAlignment="1"/>
    <xf numFmtId="164" fontId="1" fillId="0" borderId="3" xfId="1" applyNumberFormat="1" applyFont="1" applyBorder="1"/>
    <xf numFmtId="0" fontId="7" fillId="0" borderId="3" xfId="0" applyFont="1" applyBorder="1" applyAlignment="1">
      <alignment horizontal="center" vertical="center"/>
    </xf>
    <xf numFmtId="0" fontId="0" fillId="0" borderId="0" xfId="0" applyFill="1"/>
    <xf numFmtId="164" fontId="0" fillId="8" borderId="0" xfId="0" applyNumberFormat="1" applyFill="1"/>
    <xf numFmtId="0" fontId="0" fillId="0" borderId="0" xfId="0" applyBorder="1" applyAlignment="1">
      <alignment horizontal="center"/>
    </xf>
    <xf numFmtId="164" fontId="0" fillId="0" borderId="0" xfId="1" applyNumberFormat="1" applyFont="1" applyBorder="1"/>
    <xf numFmtId="0" fontId="0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A894-672E-4A87-B6B5-A346CBF1433B}">
  <dimension ref="A1:K38"/>
  <sheetViews>
    <sheetView tabSelected="1" zoomScale="111" workbookViewId="0">
      <selection activeCell="J13" sqref="J13"/>
    </sheetView>
  </sheetViews>
  <sheetFormatPr defaultRowHeight="14.4" x14ac:dyDescent="0.3"/>
  <cols>
    <col min="1" max="1" width="12.44140625" customWidth="1"/>
    <col min="2" max="2" width="19.5546875" customWidth="1"/>
    <col min="3" max="3" width="13.88671875" customWidth="1"/>
    <col min="4" max="4" width="11.109375" bestFit="1" customWidth="1"/>
    <col min="5" max="5" width="18.77734375" customWidth="1"/>
    <col min="6" max="6" width="11.109375" customWidth="1"/>
    <col min="7" max="7" width="48" customWidth="1"/>
  </cols>
  <sheetData>
    <row r="1" spans="1:8" ht="14.4" customHeight="1" x14ac:dyDescent="0.3">
      <c r="A1" s="33" t="s">
        <v>11</v>
      </c>
      <c r="B1" s="33"/>
      <c r="C1" s="33"/>
      <c r="D1" s="33"/>
      <c r="E1" s="33"/>
      <c r="F1" s="33"/>
      <c r="G1" s="33"/>
    </row>
    <row r="2" spans="1:8" x14ac:dyDescent="0.3">
      <c r="A2" s="33"/>
      <c r="B2" s="33"/>
      <c r="C2" s="33"/>
      <c r="D2" s="33"/>
      <c r="E2" s="33"/>
      <c r="F2" s="33"/>
      <c r="G2" s="33"/>
    </row>
    <row r="3" spans="1:8" x14ac:dyDescent="0.3">
      <c r="A3" s="33"/>
      <c r="B3" s="33"/>
      <c r="C3" s="33"/>
      <c r="D3" s="33"/>
      <c r="E3" s="33"/>
      <c r="F3" s="33"/>
      <c r="G3" s="33"/>
    </row>
    <row r="4" spans="1:8" x14ac:dyDescent="0.3">
      <c r="A4" s="13" t="s">
        <v>12</v>
      </c>
      <c r="B4" s="13" t="s">
        <v>13</v>
      </c>
      <c r="C4" s="13" t="s">
        <v>14</v>
      </c>
      <c r="D4" s="13" t="s">
        <v>15</v>
      </c>
      <c r="E4" s="13" t="s">
        <v>16</v>
      </c>
      <c r="F4" s="7"/>
      <c r="G4" s="13" t="s">
        <v>20</v>
      </c>
    </row>
    <row r="5" spans="1:8" x14ac:dyDescent="0.3">
      <c r="A5" s="7"/>
      <c r="B5" s="7"/>
      <c r="C5" s="7"/>
      <c r="D5" s="7"/>
      <c r="E5" s="7"/>
      <c r="F5" s="7"/>
      <c r="G5" s="7"/>
    </row>
    <row r="6" spans="1:8" x14ac:dyDescent="0.3">
      <c r="A6" s="24">
        <v>1</v>
      </c>
      <c r="B6" s="7" t="s">
        <v>17</v>
      </c>
      <c r="C6" s="20">
        <v>3</v>
      </c>
      <c r="D6" s="31">
        <v>12000</v>
      </c>
      <c r="E6" s="20">
        <f>PRODUCT(C6:D6)</f>
        <v>36000</v>
      </c>
      <c r="F6" s="7"/>
      <c r="G6" s="7"/>
    </row>
    <row r="7" spans="1:8" x14ac:dyDescent="0.3">
      <c r="A7" s="24">
        <v>2</v>
      </c>
      <c r="B7" s="7" t="s">
        <v>18</v>
      </c>
      <c r="C7" s="20">
        <v>10</v>
      </c>
      <c r="D7" s="31">
        <v>1400</v>
      </c>
      <c r="E7" s="20">
        <f t="shared" ref="E7:E12" si="0">PRODUCT(C7:D7)</f>
        <v>14000</v>
      </c>
      <c r="F7" s="7"/>
      <c r="G7" s="7" t="s">
        <v>21</v>
      </c>
    </row>
    <row r="8" spans="1:8" x14ac:dyDescent="0.3">
      <c r="A8" s="24">
        <v>3</v>
      </c>
      <c r="B8" s="7" t="s">
        <v>19</v>
      </c>
      <c r="C8" s="20">
        <v>1</v>
      </c>
      <c r="D8" s="31">
        <v>500</v>
      </c>
      <c r="E8" s="20">
        <f t="shared" si="0"/>
        <v>500</v>
      </c>
      <c r="F8" s="7"/>
      <c r="G8" s="7"/>
    </row>
    <row r="9" spans="1:8" x14ac:dyDescent="0.3">
      <c r="A9" s="24"/>
      <c r="B9" s="7"/>
      <c r="C9" s="20"/>
      <c r="D9" s="31"/>
      <c r="E9" s="20"/>
      <c r="F9" s="7"/>
      <c r="G9" s="7"/>
    </row>
    <row r="10" spans="1:8" x14ac:dyDescent="0.3">
      <c r="A10" s="24"/>
      <c r="B10" s="7"/>
      <c r="C10" s="20"/>
      <c r="D10" s="31"/>
      <c r="E10" s="30">
        <f ca="1">SUM(E6:E12)</f>
        <v>50500</v>
      </c>
      <c r="F10" s="7"/>
      <c r="G10" s="7"/>
    </row>
    <row r="11" spans="1:8" x14ac:dyDescent="0.3">
      <c r="A11" s="47"/>
      <c r="B11" s="40"/>
      <c r="C11" s="48"/>
      <c r="D11" s="49"/>
      <c r="E11" s="48"/>
      <c r="F11" s="40"/>
      <c r="G11" s="40"/>
      <c r="H11" s="40"/>
    </row>
    <row r="12" spans="1:8" x14ac:dyDescent="0.3">
      <c r="A12" s="47"/>
      <c r="B12" s="40"/>
      <c r="C12" s="48"/>
      <c r="D12" s="49"/>
      <c r="E12" s="48"/>
      <c r="F12" s="40"/>
      <c r="G12" s="40"/>
      <c r="H12" s="40"/>
    </row>
    <row r="13" spans="1:8" x14ac:dyDescent="0.3">
      <c r="A13" s="13" t="s">
        <v>5</v>
      </c>
      <c r="B13" s="13" t="s">
        <v>1</v>
      </c>
      <c r="C13" s="13" t="s">
        <v>0</v>
      </c>
      <c r="D13" s="13" t="s">
        <v>2</v>
      </c>
      <c r="E13" s="13" t="s">
        <v>8</v>
      </c>
      <c r="F13" s="13" t="s">
        <v>3</v>
      </c>
      <c r="G13" s="13" t="s">
        <v>4</v>
      </c>
      <c r="H13" s="40"/>
    </row>
    <row r="14" spans="1:8" ht="28.8" x14ac:dyDescent="0.3">
      <c r="A14" s="9">
        <v>1</v>
      </c>
      <c r="B14" s="10" t="s">
        <v>6</v>
      </c>
      <c r="C14" s="11" t="s">
        <v>7</v>
      </c>
      <c r="D14" s="12">
        <v>45273</v>
      </c>
      <c r="E14" s="12" t="s">
        <v>9</v>
      </c>
      <c r="F14" s="20">
        <v>5000</v>
      </c>
      <c r="G14" s="20">
        <f ca="1">E10-F14</f>
        <v>45500</v>
      </c>
      <c r="H14" s="40"/>
    </row>
    <row r="15" spans="1:8" x14ac:dyDescent="0.3">
      <c r="A15" s="7"/>
      <c r="B15" s="7"/>
      <c r="C15" s="7"/>
      <c r="D15" s="12">
        <v>45274</v>
      </c>
      <c r="E15" s="12" t="s">
        <v>9</v>
      </c>
      <c r="F15" s="20">
        <v>8000</v>
      </c>
      <c r="G15" s="20">
        <f ca="1">G14-F15</f>
        <v>37500</v>
      </c>
      <c r="H15" s="40"/>
    </row>
    <row r="16" spans="1:8" x14ac:dyDescent="0.3">
      <c r="A16" s="7"/>
      <c r="B16" s="7"/>
      <c r="C16" s="7"/>
      <c r="D16" s="12">
        <v>45276</v>
      </c>
      <c r="E16" s="12" t="s">
        <v>9</v>
      </c>
      <c r="F16" s="20">
        <v>3000</v>
      </c>
      <c r="G16" s="20">
        <f ca="1">G15-F16</f>
        <v>34500</v>
      </c>
      <c r="H16" s="2"/>
    </row>
    <row r="17" spans="1:8" x14ac:dyDescent="0.3">
      <c r="A17" s="7"/>
      <c r="B17" s="7"/>
      <c r="C17" s="7"/>
      <c r="D17" s="12">
        <v>45279</v>
      </c>
      <c r="E17" s="12" t="s">
        <v>9</v>
      </c>
      <c r="F17" s="20">
        <v>5000</v>
      </c>
      <c r="G17" s="20">
        <f ca="1">G16-F17</f>
        <v>29500</v>
      </c>
    </row>
    <row r="18" spans="1:8" x14ac:dyDescent="0.3">
      <c r="A18" s="7"/>
      <c r="B18" s="10"/>
      <c r="C18" s="7"/>
      <c r="D18" s="12">
        <v>45281</v>
      </c>
      <c r="E18" s="12" t="s">
        <v>9</v>
      </c>
      <c r="F18" s="20">
        <v>5000</v>
      </c>
      <c r="G18" s="20">
        <f t="shared" ref="G18:G19" ca="1" si="1">G17-F18</f>
        <v>24500</v>
      </c>
    </row>
    <row r="19" spans="1:8" x14ac:dyDescent="0.3">
      <c r="A19" s="7"/>
      <c r="B19" s="7"/>
      <c r="C19" s="7"/>
      <c r="D19" s="12">
        <v>45284</v>
      </c>
      <c r="E19" s="12" t="s">
        <v>10</v>
      </c>
      <c r="F19" s="20">
        <v>2000</v>
      </c>
      <c r="G19" s="29">
        <f t="shared" ca="1" si="1"/>
        <v>22500</v>
      </c>
    </row>
    <row r="20" spans="1:8" x14ac:dyDescent="0.3">
      <c r="A20" s="7"/>
      <c r="B20" s="7"/>
      <c r="C20" s="7"/>
      <c r="D20" s="12"/>
      <c r="E20" s="12"/>
      <c r="F20" s="20"/>
      <c r="G20" s="20"/>
    </row>
    <row r="21" spans="1:8" x14ac:dyDescent="0.3">
      <c r="A21" s="7"/>
      <c r="B21" s="7"/>
      <c r="C21" s="7"/>
      <c r="D21" s="12"/>
      <c r="E21" s="12" t="s">
        <v>22</v>
      </c>
      <c r="F21" s="30">
        <f>SUM(F14:F19)</f>
        <v>28000</v>
      </c>
      <c r="G21" s="20"/>
    </row>
    <row r="26" spans="1:8" x14ac:dyDescent="0.3">
      <c r="A26" s="4"/>
      <c r="B26" s="4"/>
      <c r="C26" s="4"/>
      <c r="D26" s="5"/>
      <c r="E26" s="5"/>
      <c r="F26" s="32"/>
      <c r="G26" s="32"/>
    </row>
    <row r="27" spans="1:8" x14ac:dyDescent="0.3">
      <c r="H27" s="6"/>
    </row>
    <row r="28" spans="1:8" x14ac:dyDescent="0.3">
      <c r="H28" s="6"/>
    </row>
    <row r="29" spans="1:8" x14ac:dyDescent="0.3">
      <c r="H29" s="6"/>
    </row>
    <row r="30" spans="1:8" x14ac:dyDescent="0.3">
      <c r="H30" s="6"/>
    </row>
    <row r="31" spans="1:8" x14ac:dyDescent="0.3">
      <c r="H31" s="6"/>
    </row>
    <row r="32" spans="1:8" x14ac:dyDescent="0.3">
      <c r="H32" s="6"/>
    </row>
    <row r="33" spans="1:11" x14ac:dyDescent="0.3">
      <c r="H33" s="6"/>
    </row>
    <row r="34" spans="1:11" x14ac:dyDescent="0.3">
      <c r="H34" s="6"/>
      <c r="I34" s="2"/>
      <c r="J34" s="2"/>
      <c r="K34" s="2"/>
    </row>
    <row r="35" spans="1:11" x14ac:dyDescent="0.3">
      <c r="H35" s="6"/>
    </row>
    <row r="36" spans="1:11" x14ac:dyDescent="0.3">
      <c r="H36" s="3"/>
    </row>
    <row r="37" spans="1:11" x14ac:dyDescent="0.3">
      <c r="A37" s="4"/>
      <c r="B37" s="4"/>
      <c r="C37" s="4"/>
      <c r="D37" s="5"/>
      <c r="E37" s="5"/>
      <c r="F37" s="4"/>
      <c r="G37" s="4"/>
    </row>
    <row r="38" spans="1:11" x14ac:dyDescent="0.3">
      <c r="A38" s="3"/>
      <c r="B38" s="3"/>
      <c r="C38" s="3"/>
      <c r="D38" s="3"/>
      <c r="E38" s="3"/>
      <c r="F38" s="3"/>
      <c r="G38" s="3"/>
    </row>
  </sheetData>
  <mergeCells count="1">
    <mergeCell ref="A1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BE00-7CC4-4571-A725-13023DAFA270}">
  <dimension ref="A1:K17"/>
  <sheetViews>
    <sheetView zoomScale="124" workbookViewId="0">
      <selection activeCell="L17" sqref="L17"/>
    </sheetView>
  </sheetViews>
  <sheetFormatPr defaultRowHeight="14.4" x14ac:dyDescent="0.3"/>
  <cols>
    <col min="1" max="1" width="17.21875" customWidth="1"/>
    <col min="2" max="2" width="11" customWidth="1"/>
    <col min="3" max="3" width="5" customWidth="1"/>
    <col min="4" max="4" width="10.77734375" bestFit="1" customWidth="1"/>
    <col min="5" max="5" width="11.44140625" customWidth="1"/>
    <col min="6" max="6" width="5.21875" customWidth="1"/>
    <col min="7" max="7" width="13.109375" customWidth="1"/>
    <col min="8" max="8" width="10.5546875" customWidth="1"/>
    <col min="9" max="9" width="12.88671875" customWidth="1"/>
    <col min="10" max="10" width="10.88671875" customWidth="1"/>
    <col min="13" max="13" width="10.6640625" customWidth="1"/>
    <col min="15" max="15" width="11.33203125" customWidth="1"/>
    <col min="16" max="16" width="11.88671875" bestFit="1" customWidth="1"/>
  </cols>
  <sheetData>
    <row r="1" spans="1:11" x14ac:dyDescent="0.3">
      <c r="A1" s="8" t="s">
        <v>25</v>
      </c>
      <c r="B1" s="8" t="s">
        <v>2</v>
      </c>
      <c r="C1" s="8"/>
      <c r="D1" s="8" t="s">
        <v>16</v>
      </c>
      <c r="E1" s="8" t="s">
        <v>50</v>
      </c>
      <c r="F1" s="8"/>
      <c r="G1" s="8" t="s">
        <v>32</v>
      </c>
      <c r="H1" s="8"/>
      <c r="I1" s="8" t="s">
        <v>35</v>
      </c>
      <c r="K1" s="1"/>
    </row>
    <row r="2" spans="1:11" x14ac:dyDescent="0.3">
      <c r="A2" s="7"/>
      <c r="B2" s="7"/>
      <c r="C2" s="7"/>
      <c r="D2" s="7"/>
      <c r="E2" s="7"/>
      <c r="F2" s="7"/>
      <c r="G2" s="7"/>
      <c r="H2" s="7"/>
      <c r="I2" s="7"/>
    </row>
    <row r="3" spans="1:11" x14ac:dyDescent="0.3">
      <c r="A3" s="21" t="s">
        <v>23</v>
      </c>
      <c r="B3" s="7"/>
      <c r="C3" s="7"/>
      <c r="D3" s="20">
        <v>1000</v>
      </c>
      <c r="E3" s="22">
        <f>SUM(E2,D3)</f>
        <v>1000</v>
      </c>
      <c r="F3" s="22"/>
      <c r="G3" s="7" t="s">
        <v>10</v>
      </c>
      <c r="H3" s="7"/>
      <c r="I3" s="7"/>
    </row>
    <row r="4" spans="1:11" x14ac:dyDescent="0.3">
      <c r="A4" s="7"/>
      <c r="B4" s="12">
        <v>45227</v>
      </c>
      <c r="C4" s="7"/>
      <c r="D4" s="20">
        <v>1000</v>
      </c>
      <c r="E4" s="27">
        <f t="shared" ref="E4:E15" si="0">SUM(E3,D4)</f>
        <v>2000</v>
      </c>
      <c r="F4" s="22"/>
      <c r="G4" s="7" t="s">
        <v>10</v>
      </c>
      <c r="H4" s="7"/>
      <c r="I4" s="28">
        <f>SUM(D3:D4)</f>
        <v>2000</v>
      </c>
    </row>
    <row r="5" spans="1:11" x14ac:dyDescent="0.3">
      <c r="A5" s="7"/>
      <c r="B5" s="7"/>
      <c r="C5" s="7"/>
      <c r="D5" s="20"/>
      <c r="E5" s="22">
        <f t="shared" si="0"/>
        <v>2000</v>
      </c>
      <c r="F5" s="22"/>
      <c r="G5" s="7"/>
      <c r="H5" s="7"/>
      <c r="I5" s="7"/>
    </row>
    <row r="6" spans="1:11" x14ac:dyDescent="0.3">
      <c r="A6" s="21" t="s">
        <v>24</v>
      </c>
      <c r="B6" s="12">
        <v>45234</v>
      </c>
      <c r="C6" s="7"/>
      <c r="D6" s="20">
        <v>2000</v>
      </c>
      <c r="E6" s="22">
        <f t="shared" si="0"/>
        <v>4000</v>
      </c>
      <c r="F6" s="22"/>
      <c r="G6" s="7" t="s">
        <v>9</v>
      </c>
      <c r="H6" s="7"/>
      <c r="I6" s="7"/>
    </row>
    <row r="7" spans="1:11" x14ac:dyDescent="0.3">
      <c r="A7" s="7"/>
      <c r="B7" s="12">
        <v>45240</v>
      </c>
      <c r="C7" s="7"/>
      <c r="D7" s="20">
        <v>5000</v>
      </c>
      <c r="E7" s="22">
        <f t="shared" si="0"/>
        <v>9000</v>
      </c>
      <c r="F7" s="22"/>
      <c r="G7" s="7" t="s">
        <v>9</v>
      </c>
      <c r="H7" s="7"/>
      <c r="I7" s="7"/>
    </row>
    <row r="8" spans="1:11" x14ac:dyDescent="0.3">
      <c r="A8" s="7"/>
      <c r="B8" s="12">
        <v>45242</v>
      </c>
      <c r="C8" s="7"/>
      <c r="D8" s="20">
        <v>3000</v>
      </c>
      <c r="E8" s="22">
        <f t="shared" si="0"/>
        <v>12000</v>
      </c>
      <c r="F8" s="22"/>
      <c r="G8" s="7" t="s">
        <v>27</v>
      </c>
      <c r="H8" s="7"/>
      <c r="I8" s="7"/>
    </row>
    <row r="9" spans="1:11" x14ac:dyDescent="0.3">
      <c r="A9" s="7"/>
      <c r="B9" s="12">
        <v>45248</v>
      </c>
      <c r="C9" s="7"/>
      <c r="D9" s="20">
        <v>600</v>
      </c>
      <c r="E9" s="22">
        <f t="shared" si="0"/>
        <v>12600</v>
      </c>
      <c r="F9" s="22"/>
      <c r="G9" s="7" t="s">
        <v>28</v>
      </c>
      <c r="H9" s="7"/>
      <c r="I9" s="7"/>
    </row>
    <row r="10" spans="1:11" x14ac:dyDescent="0.3">
      <c r="A10" s="7"/>
      <c r="B10" s="12">
        <v>45252</v>
      </c>
      <c r="C10" s="7"/>
      <c r="D10" s="20">
        <v>2000</v>
      </c>
      <c r="E10" s="22">
        <f t="shared" si="0"/>
        <v>14600</v>
      </c>
      <c r="F10" s="22"/>
      <c r="G10" s="7" t="s">
        <v>9</v>
      </c>
      <c r="H10" s="7"/>
      <c r="I10" s="7"/>
    </row>
    <row r="11" spans="1:11" x14ac:dyDescent="0.3">
      <c r="A11" s="7"/>
      <c r="B11" s="12">
        <v>45256</v>
      </c>
      <c r="C11" s="7"/>
      <c r="D11" s="20">
        <v>2000</v>
      </c>
      <c r="E11" s="27">
        <f t="shared" si="0"/>
        <v>16600</v>
      </c>
      <c r="F11" s="22"/>
      <c r="G11" s="7" t="s">
        <v>9</v>
      </c>
      <c r="H11" s="7"/>
      <c r="I11" s="28">
        <f>SUM(D6:D11)</f>
        <v>14600</v>
      </c>
    </row>
    <row r="12" spans="1:11" x14ac:dyDescent="0.3">
      <c r="A12" s="7"/>
      <c r="B12" s="7"/>
      <c r="C12" s="7"/>
      <c r="D12" s="20"/>
      <c r="E12" s="22">
        <f t="shared" si="0"/>
        <v>16600</v>
      </c>
      <c r="F12" s="22"/>
      <c r="G12" s="7"/>
      <c r="H12" s="7"/>
      <c r="I12" s="7"/>
    </row>
    <row r="13" spans="1:11" x14ac:dyDescent="0.3">
      <c r="A13" s="21" t="s">
        <v>29</v>
      </c>
      <c r="B13" s="12">
        <v>45266</v>
      </c>
      <c r="C13" s="7"/>
      <c r="D13" s="20">
        <v>2000</v>
      </c>
      <c r="E13" s="22">
        <f t="shared" si="0"/>
        <v>18600</v>
      </c>
      <c r="F13" s="22"/>
      <c r="G13" s="7" t="s">
        <v>9</v>
      </c>
      <c r="H13" s="7"/>
      <c r="I13" s="7"/>
    </row>
    <row r="14" spans="1:11" x14ac:dyDescent="0.3">
      <c r="A14" s="7"/>
      <c r="B14" s="12">
        <v>45273</v>
      </c>
      <c r="C14" s="7"/>
      <c r="D14" s="20">
        <v>5000</v>
      </c>
      <c r="E14" s="22">
        <f t="shared" si="0"/>
        <v>23600</v>
      </c>
      <c r="F14" s="22"/>
      <c r="G14" s="7" t="s">
        <v>9</v>
      </c>
      <c r="H14" s="7"/>
      <c r="I14" s="7"/>
    </row>
    <row r="15" spans="1:11" x14ac:dyDescent="0.3">
      <c r="A15" s="7"/>
      <c r="B15" s="12">
        <v>45275</v>
      </c>
      <c r="C15" s="7"/>
      <c r="D15" s="20">
        <v>5000</v>
      </c>
      <c r="E15" s="29">
        <f t="shared" si="0"/>
        <v>28600</v>
      </c>
      <c r="F15" s="22"/>
      <c r="G15" s="7" t="s">
        <v>10</v>
      </c>
      <c r="H15" s="7"/>
      <c r="I15" s="28">
        <f>SUM(D13:D15)</f>
        <v>12000</v>
      </c>
    </row>
    <row r="16" spans="1:11" x14ac:dyDescent="0.3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3">
      <c r="A17" s="7"/>
      <c r="B17" s="7"/>
      <c r="C17" s="7"/>
      <c r="D17" s="7"/>
      <c r="E17" s="7"/>
      <c r="F17" s="7"/>
      <c r="G17" s="7"/>
      <c r="H17" s="41" t="s">
        <v>31</v>
      </c>
      <c r="I17" s="29">
        <f>SUM(I15,I11,I4)</f>
        <v>28600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064F-C9CE-420B-BC66-E070D92506DF}">
  <dimension ref="A1:J22"/>
  <sheetViews>
    <sheetView zoomScale="123" workbookViewId="0">
      <selection activeCell="L18" sqref="L18"/>
    </sheetView>
  </sheetViews>
  <sheetFormatPr defaultRowHeight="14.4" x14ac:dyDescent="0.3"/>
  <cols>
    <col min="3" max="3" width="12" customWidth="1"/>
    <col min="5" max="5" width="10.44140625" bestFit="1" customWidth="1"/>
    <col min="6" max="6" width="11.5546875" customWidth="1"/>
    <col min="7" max="7" width="7" customWidth="1"/>
    <col min="9" max="9" width="13.77734375" customWidth="1"/>
    <col min="10" max="10" width="13.44140625" customWidth="1"/>
  </cols>
  <sheetData>
    <row r="1" spans="1:10" x14ac:dyDescent="0.3">
      <c r="A1" s="8" t="s">
        <v>25</v>
      </c>
      <c r="B1" s="8" t="s">
        <v>34</v>
      </c>
      <c r="C1" s="8" t="s">
        <v>2</v>
      </c>
      <c r="D1" s="8"/>
      <c r="E1" s="8" t="s">
        <v>16</v>
      </c>
      <c r="F1" s="8" t="s">
        <v>50</v>
      </c>
      <c r="G1" s="8"/>
      <c r="H1" s="8" t="s">
        <v>32</v>
      </c>
      <c r="I1" s="8"/>
      <c r="J1" s="8" t="s">
        <v>35</v>
      </c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21" t="s">
        <v>51</v>
      </c>
      <c r="B3" s="24">
        <v>1</v>
      </c>
      <c r="C3" s="12">
        <v>45135</v>
      </c>
      <c r="D3" s="7"/>
      <c r="E3" s="20">
        <v>1000</v>
      </c>
      <c r="F3" s="20">
        <f>SUM(F2,E3)</f>
        <v>1000</v>
      </c>
      <c r="G3" s="7"/>
      <c r="H3" s="7" t="s">
        <v>30</v>
      </c>
      <c r="I3" s="7"/>
      <c r="J3" s="7"/>
    </row>
    <row r="4" spans="1:10" x14ac:dyDescent="0.3">
      <c r="A4" s="7"/>
      <c r="B4" s="24">
        <v>2</v>
      </c>
      <c r="C4" s="12">
        <v>45138</v>
      </c>
      <c r="D4" s="7"/>
      <c r="E4" s="20">
        <v>1500</v>
      </c>
      <c r="F4" s="29">
        <f t="shared" ref="F4:F18" si="0">SUM(F3,E4)</f>
        <v>2500</v>
      </c>
      <c r="G4" s="7"/>
      <c r="H4" s="7" t="s">
        <v>30</v>
      </c>
      <c r="I4" s="7"/>
      <c r="J4" s="28">
        <f>SUM(E3,E4)</f>
        <v>2500</v>
      </c>
    </row>
    <row r="5" spans="1:10" x14ac:dyDescent="0.3">
      <c r="A5" s="7"/>
      <c r="B5" s="24"/>
      <c r="C5" s="7"/>
      <c r="D5" s="7"/>
      <c r="E5" s="20"/>
      <c r="F5" s="20">
        <f t="shared" si="0"/>
        <v>2500</v>
      </c>
      <c r="G5" s="7"/>
      <c r="H5" s="7"/>
      <c r="I5" s="7"/>
      <c r="J5" s="7"/>
    </row>
    <row r="6" spans="1:10" x14ac:dyDescent="0.3">
      <c r="A6" s="21" t="s">
        <v>43</v>
      </c>
      <c r="B6" s="24">
        <v>1</v>
      </c>
      <c r="C6" s="12">
        <v>45141</v>
      </c>
      <c r="D6" s="7"/>
      <c r="E6" s="20">
        <v>500</v>
      </c>
      <c r="F6" s="20">
        <f t="shared" si="0"/>
        <v>3000</v>
      </c>
      <c r="G6" s="7"/>
      <c r="H6" s="7" t="s">
        <v>30</v>
      </c>
      <c r="I6" s="7"/>
      <c r="J6" s="7"/>
    </row>
    <row r="7" spans="1:10" x14ac:dyDescent="0.3">
      <c r="A7" s="7"/>
      <c r="B7" s="24">
        <v>2</v>
      </c>
      <c r="C7" s="12">
        <v>45143</v>
      </c>
      <c r="D7" s="7"/>
      <c r="E7" s="20">
        <v>2000</v>
      </c>
      <c r="F7" s="20">
        <f t="shared" si="0"/>
        <v>5000</v>
      </c>
      <c r="G7" s="7"/>
      <c r="H7" s="7" t="s">
        <v>30</v>
      </c>
      <c r="I7" s="7"/>
      <c r="J7" s="7"/>
    </row>
    <row r="8" spans="1:10" x14ac:dyDescent="0.3">
      <c r="A8" s="7"/>
      <c r="B8" s="24">
        <v>3</v>
      </c>
      <c r="C8" s="12">
        <v>45144</v>
      </c>
      <c r="D8" s="7"/>
      <c r="E8" s="20">
        <v>5000</v>
      </c>
      <c r="F8" s="20">
        <f t="shared" si="0"/>
        <v>10000</v>
      </c>
      <c r="G8" s="7"/>
      <c r="H8" s="7" t="s">
        <v>30</v>
      </c>
      <c r="I8" s="7"/>
      <c r="J8" s="7"/>
    </row>
    <row r="9" spans="1:10" x14ac:dyDescent="0.3">
      <c r="A9" s="7"/>
      <c r="B9" s="24">
        <v>4</v>
      </c>
      <c r="C9" s="12">
        <v>45147</v>
      </c>
      <c r="D9" s="7"/>
      <c r="E9" s="20">
        <v>5000</v>
      </c>
      <c r="F9" s="20">
        <f t="shared" si="0"/>
        <v>15000</v>
      </c>
      <c r="G9" s="7"/>
      <c r="H9" s="7" t="s">
        <v>30</v>
      </c>
      <c r="I9" s="7"/>
      <c r="J9" s="7"/>
    </row>
    <row r="10" spans="1:10" x14ac:dyDescent="0.3">
      <c r="A10" s="7"/>
      <c r="B10" s="24">
        <v>5</v>
      </c>
      <c r="C10" s="12">
        <v>45149</v>
      </c>
      <c r="D10" s="7"/>
      <c r="E10" s="20">
        <v>1500</v>
      </c>
      <c r="F10" s="20">
        <f t="shared" si="0"/>
        <v>16500</v>
      </c>
      <c r="G10" s="7"/>
      <c r="H10" s="7" t="s">
        <v>30</v>
      </c>
      <c r="I10" s="7"/>
      <c r="J10" s="7"/>
    </row>
    <row r="11" spans="1:10" x14ac:dyDescent="0.3">
      <c r="A11" s="7"/>
      <c r="B11" s="24">
        <v>6</v>
      </c>
      <c r="C11" s="12">
        <v>45150</v>
      </c>
      <c r="D11" s="7"/>
      <c r="E11" s="20">
        <v>5000</v>
      </c>
      <c r="F11" s="20">
        <f t="shared" si="0"/>
        <v>21500</v>
      </c>
      <c r="G11" s="7"/>
      <c r="H11" s="7" t="s">
        <v>30</v>
      </c>
      <c r="I11" s="7"/>
      <c r="J11" s="7"/>
    </row>
    <row r="12" spans="1:10" x14ac:dyDescent="0.3">
      <c r="A12" s="7"/>
      <c r="B12" s="24">
        <v>7</v>
      </c>
      <c r="C12" s="12">
        <v>45152</v>
      </c>
      <c r="D12" s="7"/>
      <c r="E12" s="20">
        <v>1000</v>
      </c>
      <c r="F12" s="20">
        <f t="shared" si="0"/>
        <v>22500</v>
      </c>
      <c r="G12" s="7"/>
      <c r="H12" s="7" t="s">
        <v>30</v>
      </c>
      <c r="I12" s="7"/>
      <c r="J12" s="7"/>
    </row>
    <row r="13" spans="1:10" x14ac:dyDescent="0.3">
      <c r="A13" s="7"/>
      <c r="B13" s="24">
        <v>8</v>
      </c>
      <c r="C13" s="12">
        <v>45155</v>
      </c>
      <c r="D13" s="7"/>
      <c r="E13" s="20">
        <v>2000</v>
      </c>
      <c r="F13" s="20">
        <f>SUM(F12,E13)</f>
        <v>24500</v>
      </c>
      <c r="G13" s="7"/>
      <c r="H13" s="7" t="s">
        <v>30</v>
      </c>
      <c r="I13" s="7"/>
      <c r="J13" s="7"/>
    </row>
    <row r="14" spans="1:10" x14ac:dyDescent="0.3">
      <c r="A14" s="7"/>
      <c r="B14" s="24">
        <v>9</v>
      </c>
      <c r="C14" s="12">
        <v>45161</v>
      </c>
      <c r="D14" s="7"/>
      <c r="E14" s="20">
        <v>4000</v>
      </c>
      <c r="F14" s="20">
        <f t="shared" si="0"/>
        <v>28500</v>
      </c>
      <c r="G14" s="7"/>
      <c r="H14" s="7" t="s">
        <v>30</v>
      </c>
      <c r="I14" s="7"/>
      <c r="J14" s="7"/>
    </row>
    <row r="15" spans="1:10" x14ac:dyDescent="0.3">
      <c r="A15" s="7"/>
      <c r="B15" s="24">
        <v>10</v>
      </c>
      <c r="C15" s="12">
        <v>45163</v>
      </c>
      <c r="D15" s="7"/>
      <c r="E15" s="20">
        <v>3000</v>
      </c>
      <c r="F15" s="20">
        <f t="shared" si="0"/>
        <v>31500</v>
      </c>
      <c r="G15" s="7"/>
      <c r="H15" s="7" t="s">
        <v>30</v>
      </c>
      <c r="I15" s="7"/>
      <c r="J15" s="7"/>
    </row>
    <row r="16" spans="1:10" x14ac:dyDescent="0.3">
      <c r="A16" s="7"/>
      <c r="B16" s="24">
        <v>11</v>
      </c>
      <c r="C16" s="12">
        <v>45167</v>
      </c>
      <c r="D16" s="7"/>
      <c r="E16" s="20">
        <v>5000</v>
      </c>
      <c r="F16" s="20">
        <f t="shared" si="0"/>
        <v>36500</v>
      </c>
      <c r="G16" s="7"/>
      <c r="H16" s="7" t="s">
        <v>30</v>
      </c>
      <c r="I16" s="7"/>
      <c r="J16" s="7"/>
    </row>
    <row r="17" spans="1:10" x14ac:dyDescent="0.3">
      <c r="A17" s="7"/>
      <c r="B17" s="24">
        <v>12</v>
      </c>
      <c r="C17" s="12">
        <v>45168</v>
      </c>
      <c r="D17" s="7"/>
      <c r="E17" s="20">
        <v>6000</v>
      </c>
      <c r="F17" s="20">
        <f t="shared" si="0"/>
        <v>42500</v>
      </c>
      <c r="G17" s="7"/>
      <c r="H17" s="7" t="s">
        <v>30</v>
      </c>
      <c r="I17" s="7"/>
      <c r="J17" s="7"/>
    </row>
    <row r="18" spans="1:10" x14ac:dyDescent="0.3">
      <c r="A18" s="7"/>
      <c r="B18" s="24">
        <v>13</v>
      </c>
      <c r="C18" s="12">
        <v>45154</v>
      </c>
      <c r="D18" s="7"/>
      <c r="E18" s="20">
        <v>4000</v>
      </c>
      <c r="F18" s="29">
        <f t="shared" si="0"/>
        <v>46500</v>
      </c>
      <c r="G18" s="7"/>
      <c r="H18" s="7" t="s">
        <v>30</v>
      </c>
      <c r="I18" s="7"/>
      <c r="J18" s="23">
        <f>SUM(E6:E18)</f>
        <v>44000</v>
      </c>
    </row>
    <row r="19" spans="1:1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3">
      <c r="A20" s="7"/>
      <c r="B20" s="7"/>
      <c r="C20" s="7"/>
      <c r="D20" s="7"/>
      <c r="E20" s="7"/>
      <c r="F20" s="7"/>
      <c r="G20" s="7"/>
      <c r="H20" s="7"/>
      <c r="I20" s="39" t="s">
        <v>49</v>
      </c>
      <c r="J20" s="27">
        <f>SUM(J4,J18)</f>
        <v>46500</v>
      </c>
    </row>
    <row r="21" spans="1:10" x14ac:dyDescent="0.3">
      <c r="A21" s="40"/>
      <c r="B21" s="40"/>
      <c r="C21" s="40"/>
      <c r="D21" s="40"/>
      <c r="E21" s="40"/>
      <c r="F21" s="40"/>
      <c r="G21" s="40"/>
      <c r="H21" s="40"/>
      <c r="I21" s="40"/>
    </row>
    <row r="22" spans="1:10" x14ac:dyDescent="0.3">
      <c r="A22" s="40"/>
      <c r="B22" s="40"/>
      <c r="C22" s="40"/>
      <c r="D22" s="40"/>
      <c r="E22" s="40"/>
      <c r="F22" s="40"/>
      <c r="G22" s="40"/>
      <c r="H22" s="40"/>
      <c r="I22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7B15-760A-4743-BEC7-8A32E5C0EBC1}">
  <dimension ref="A1:K37"/>
  <sheetViews>
    <sheetView zoomScale="98" workbookViewId="0">
      <selection activeCell="N20" sqref="N20"/>
    </sheetView>
  </sheetViews>
  <sheetFormatPr defaultRowHeight="14.4" x14ac:dyDescent="0.3"/>
  <cols>
    <col min="1" max="1" width="11.77734375" customWidth="1"/>
    <col min="3" max="3" width="12" customWidth="1"/>
    <col min="4" max="4" width="13.33203125" style="37" customWidth="1"/>
    <col min="5" max="5" width="13.77734375" customWidth="1"/>
    <col min="6" max="6" width="4.5546875" customWidth="1"/>
    <col min="8" max="8" width="13.21875" customWidth="1"/>
    <col min="9" max="9" width="12.88671875" bestFit="1" customWidth="1"/>
  </cols>
  <sheetData>
    <row r="1" spans="1:11" ht="14.4" customHeight="1" x14ac:dyDescent="0.4">
      <c r="A1" s="44" t="s">
        <v>52</v>
      </c>
      <c r="B1" s="44"/>
      <c r="C1" s="44"/>
      <c r="D1" s="44"/>
      <c r="E1" s="44"/>
      <c r="F1" s="44"/>
      <c r="G1" s="44"/>
      <c r="H1" s="44"/>
      <c r="I1" s="44"/>
      <c r="J1" s="42"/>
    </row>
    <row r="2" spans="1:11" ht="14.4" customHeight="1" x14ac:dyDescent="0.4">
      <c r="A2" s="44"/>
      <c r="B2" s="44"/>
      <c r="C2" s="44"/>
      <c r="D2" s="44"/>
      <c r="E2" s="44"/>
      <c r="F2" s="44"/>
      <c r="G2" s="44"/>
      <c r="H2" s="44"/>
      <c r="I2" s="44"/>
      <c r="J2" s="42"/>
    </row>
    <row r="5" spans="1:11" x14ac:dyDescent="0.3">
      <c r="A5" s="8" t="s">
        <v>25</v>
      </c>
      <c r="B5" s="8" t="s">
        <v>34</v>
      </c>
      <c r="C5" s="8" t="s">
        <v>2</v>
      </c>
      <c r="D5" s="43" t="s">
        <v>16</v>
      </c>
      <c r="E5" s="8" t="s">
        <v>36</v>
      </c>
      <c r="F5" s="8"/>
      <c r="G5" s="8" t="s">
        <v>32</v>
      </c>
      <c r="H5" s="8" t="s">
        <v>37</v>
      </c>
      <c r="I5" s="8" t="s">
        <v>35</v>
      </c>
    </row>
    <row r="6" spans="1:11" x14ac:dyDescent="0.3">
      <c r="A6" s="7"/>
      <c r="B6" s="7"/>
      <c r="C6" s="7"/>
      <c r="D6" s="20"/>
      <c r="E6" s="7"/>
      <c r="F6" s="7"/>
      <c r="G6" s="7"/>
      <c r="H6" s="7"/>
      <c r="I6" s="7"/>
    </row>
    <row r="7" spans="1:11" x14ac:dyDescent="0.3">
      <c r="A7" s="21" t="s">
        <v>43</v>
      </c>
      <c r="B7" s="24">
        <v>1</v>
      </c>
      <c r="C7" s="12">
        <v>45150</v>
      </c>
      <c r="D7" s="20">
        <v>1500</v>
      </c>
      <c r="E7" s="27">
        <f>SUM(D7)</f>
        <v>1500</v>
      </c>
      <c r="F7" s="7"/>
      <c r="G7" s="7" t="s">
        <v>30</v>
      </c>
      <c r="H7" s="7" t="s">
        <v>54</v>
      </c>
      <c r="I7" s="23">
        <f>SUM(D7)</f>
        <v>1500</v>
      </c>
    </row>
    <row r="8" spans="1:11" x14ac:dyDescent="0.3">
      <c r="A8" s="7"/>
      <c r="B8" s="24"/>
      <c r="C8" s="7"/>
      <c r="D8" s="20"/>
      <c r="E8" s="22">
        <f>SUM(E7,D8)</f>
        <v>1500</v>
      </c>
      <c r="F8" s="7"/>
      <c r="G8" s="7"/>
      <c r="H8" s="7"/>
      <c r="I8" s="7"/>
    </row>
    <row r="9" spans="1:11" x14ac:dyDescent="0.3">
      <c r="A9" s="21" t="s">
        <v>53</v>
      </c>
      <c r="B9" s="24">
        <v>1</v>
      </c>
      <c r="C9" s="12">
        <v>45173</v>
      </c>
      <c r="D9" s="20">
        <v>4000</v>
      </c>
      <c r="E9" s="22">
        <f>SUM(E8,D9)</f>
        <v>5500</v>
      </c>
      <c r="F9" s="7"/>
      <c r="G9" s="7" t="s">
        <v>30</v>
      </c>
      <c r="H9" s="7"/>
      <c r="I9" s="7"/>
    </row>
    <row r="10" spans="1:11" x14ac:dyDescent="0.3">
      <c r="A10" s="7"/>
      <c r="B10" s="24">
        <v>2</v>
      </c>
      <c r="C10" s="12">
        <v>45175</v>
      </c>
      <c r="D10" s="20">
        <v>2000</v>
      </c>
      <c r="E10" s="22">
        <f>SUM(E9,D10)</f>
        <v>7500</v>
      </c>
      <c r="F10" s="7"/>
      <c r="G10" s="7" t="s">
        <v>30</v>
      </c>
      <c r="H10" s="7" t="s">
        <v>55</v>
      </c>
      <c r="I10" s="7"/>
    </row>
    <row r="11" spans="1:11" x14ac:dyDescent="0.3">
      <c r="A11" s="7"/>
      <c r="B11" s="24">
        <v>3</v>
      </c>
      <c r="C11" s="12">
        <v>45177</v>
      </c>
      <c r="D11" s="20">
        <v>4000</v>
      </c>
      <c r="E11" s="22">
        <f>SUM(E10,D11)</f>
        <v>11500</v>
      </c>
      <c r="F11" s="7"/>
      <c r="G11" s="7" t="s">
        <v>30</v>
      </c>
      <c r="H11" s="7"/>
      <c r="I11" s="7"/>
      <c r="K11" s="45"/>
    </row>
    <row r="12" spans="1:11" x14ac:dyDescent="0.3">
      <c r="A12" s="7"/>
      <c r="B12" s="24">
        <v>4</v>
      </c>
      <c r="C12" s="12">
        <v>45177</v>
      </c>
      <c r="D12" s="20">
        <v>1000</v>
      </c>
      <c r="E12" s="22">
        <f>SUM(E11,D12)</f>
        <v>12500</v>
      </c>
      <c r="F12" s="7"/>
      <c r="G12" s="7" t="s">
        <v>30</v>
      </c>
      <c r="H12" s="7" t="s">
        <v>55</v>
      </c>
      <c r="I12" s="7"/>
    </row>
    <row r="13" spans="1:11" x14ac:dyDescent="0.3">
      <c r="A13" s="7"/>
      <c r="B13" s="24">
        <v>5</v>
      </c>
      <c r="C13" s="12">
        <v>45183</v>
      </c>
      <c r="D13" s="20">
        <v>1000</v>
      </c>
      <c r="E13" s="22">
        <f>SUM(E12,D13)</f>
        <v>13500</v>
      </c>
      <c r="F13" s="7"/>
      <c r="G13" s="7" t="s">
        <v>30</v>
      </c>
      <c r="H13" s="7"/>
      <c r="I13" s="7"/>
    </row>
    <row r="14" spans="1:11" x14ac:dyDescent="0.3">
      <c r="A14" s="7"/>
      <c r="B14" s="24">
        <v>6</v>
      </c>
      <c r="C14" s="12">
        <v>45189</v>
      </c>
      <c r="D14" s="20">
        <v>2000</v>
      </c>
      <c r="E14" s="22">
        <f>SUM(E13,D14)</f>
        <v>15500</v>
      </c>
      <c r="F14" s="7"/>
      <c r="G14" s="7" t="s">
        <v>30</v>
      </c>
      <c r="H14" s="7"/>
      <c r="I14" s="7"/>
    </row>
    <row r="15" spans="1:11" x14ac:dyDescent="0.3">
      <c r="A15" s="7"/>
      <c r="B15" s="24">
        <v>7</v>
      </c>
      <c r="C15" s="12">
        <v>45189</v>
      </c>
      <c r="D15" s="20">
        <v>3000</v>
      </c>
      <c r="E15" s="22">
        <f>SUM(E14,D15)</f>
        <v>18500</v>
      </c>
      <c r="F15" s="7"/>
      <c r="G15" s="7" t="s">
        <v>30</v>
      </c>
      <c r="H15" s="7"/>
      <c r="I15" s="7"/>
    </row>
    <row r="16" spans="1:11" x14ac:dyDescent="0.3">
      <c r="A16" s="7"/>
      <c r="B16" s="24">
        <v>8</v>
      </c>
      <c r="C16" s="12">
        <v>45192</v>
      </c>
      <c r="D16" s="20">
        <v>3000</v>
      </c>
      <c r="E16" s="22">
        <f>SUM(E15,D16)</f>
        <v>21500</v>
      </c>
      <c r="F16" s="7"/>
      <c r="G16" s="7" t="s">
        <v>9</v>
      </c>
      <c r="H16" s="7"/>
      <c r="I16" s="7"/>
    </row>
    <row r="17" spans="1:9" x14ac:dyDescent="0.3">
      <c r="A17" s="7"/>
      <c r="B17" s="24">
        <v>9</v>
      </c>
      <c r="C17" s="12">
        <v>45195</v>
      </c>
      <c r="D17" s="20">
        <v>2000</v>
      </c>
      <c r="E17" s="22">
        <f>SUM(E16,D17)</f>
        <v>23500</v>
      </c>
      <c r="F17" s="7"/>
      <c r="G17" s="7" t="s">
        <v>30</v>
      </c>
      <c r="H17" s="7"/>
      <c r="I17" s="7"/>
    </row>
    <row r="18" spans="1:9" x14ac:dyDescent="0.3">
      <c r="A18" s="7"/>
      <c r="B18" s="24">
        <v>10</v>
      </c>
      <c r="C18" s="12">
        <v>45196</v>
      </c>
      <c r="D18" s="20">
        <v>1500</v>
      </c>
      <c r="E18" s="22">
        <f>SUM(E17,D18)</f>
        <v>25000</v>
      </c>
      <c r="F18" s="7"/>
      <c r="G18" s="7" t="s">
        <v>30</v>
      </c>
      <c r="H18" s="7"/>
      <c r="I18" s="7"/>
    </row>
    <row r="19" spans="1:9" x14ac:dyDescent="0.3">
      <c r="A19" s="7"/>
      <c r="B19" s="24">
        <v>11</v>
      </c>
      <c r="C19" s="12">
        <v>45198</v>
      </c>
      <c r="D19" s="20">
        <v>10000</v>
      </c>
      <c r="E19" s="27">
        <f>SUM(E18,D19)</f>
        <v>35000</v>
      </c>
      <c r="F19" s="7"/>
      <c r="G19" s="7" t="s">
        <v>9</v>
      </c>
      <c r="H19" s="7"/>
      <c r="I19" s="28">
        <f>SUM(D9:D19)</f>
        <v>33500</v>
      </c>
    </row>
    <row r="20" spans="1:9" x14ac:dyDescent="0.3">
      <c r="A20" s="7"/>
      <c r="B20" s="24"/>
      <c r="C20" s="12"/>
      <c r="D20" s="20"/>
      <c r="E20" s="22">
        <f>SUM(E19,D20)</f>
        <v>35000</v>
      </c>
      <c r="F20" s="7"/>
      <c r="G20" s="7"/>
      <c r="H20" s="7"/>
      <c r="I20" s="7"/>
    </row>
    <row r="21" spans="1:9" x14ac:dyDescent="0.3">
      <c r="A21" s="21" t="s">
        <v>23</v>
      </c>
      <c r="B21" s="24">
        <v>1</v>
      </c>
      <c r="C21" s="12">
        <v>45208</v>
      </c>
      <c r="D21" s="20">
        <v>2000</v>
      </c>
      <c r="E21" s="22">
        <f>SUM(E20,D21)</f>
        <v>37000</v>
      </c>
      <c r="F21" s="7"/>
      <c r="G21" s="7" t="s">
        <v>9</v>
      </c>
      <c r="H21" s="7"/>
      <c r="I21" s="7"/>
    </row>
    <row r="22" spans="1:9" x14ac:dyDescent="0.3">
      <c r="A22" s="7"/>
      <c r="B22" s="24">
        <v>2</v>
      </c>
      <c r="C22" s="12">
        <v>45212</v>
      </c>
      <c r="D22" s="20">
        <v>5000</v>
      </c>
      <c r="E22" s="22">
        <f>SUM(E21,D22)</f>
        <v>42000</v>
      </c>
      <c r="F22" s="7"/>
      <c r="G22" s="7" t="s">
        <v>30</v>
      </c>
      <c r="H22" s="7"/>
      <c r="I22" s="7"/>
    </row>
    <row r="23" spans="1:9" x14ac:dyDescent="0.3">
      <c r="A23" s="7"/>
      <c r="B23" s="24">
        <v>3</v>
      </c>
      <c r="C23" s="12">
        <v>45218</v>
      </c>
      <c r="D23" s="20">
        <v>500</v>
      </c>
      <c r="E23" s="27">
        <f>SUM(E22,D23)</f>
        <v>42500</v>
      </c>
      <c r="F23" s="7"/>
      <c r="G23" s="7" t="s">
        <v>30</v>
      </c>
      <c r="H23" s="7"/>
      <c r="I23" s="23">
        <f>SUM(D21:D23)</f>
        <v>7500</v>
      </c>
    </row>
    <row r="24" spans="1:9" x14ac:dyDescent="0.3">
      <c r="A24" s="7"/>
      <c r="B24" s="7"/>
      <c r="C24" s="7"/>
      <c r="D24" s="20"/>
      <c r="E24" s="22"/>
      <c r="F24" s="7"/>
      <c r="G24" s="7"/>
      <c r="H24" s="7"/>
      <c r="I24" s="7"/>
    </row>
    <row r="25" spans="1:9" x14ac:dyDescent="0.3">
      <c r="A25" s="7"/>
      <c r="B25" s="7"/>
      <c r="C25" s="7"/>
      <c r="D25" s="20"/>
      <c r="E25" s="22"/>
      <c r="F25" s="7"/>
      <c r="G25" s="7"/>
      <c r="H25" s="39" t="s">
        <v>49</v>
      </c>
      <c r="I25" s="27">
        <f>SUM(I23,I19,I7)</f>
        <v>42500</v>
      </c>
    </row>
    <row r="26" spans="1:9" x14ac:dyDescent="0.3">
      <c r="E26" s="38"/>
    </row>
    <row r="27" spans="1:9" x14ac:dyDescent="0.3">
      <c r="E27" s="38"/>
    </row>
    <row r="28" spans="1:9" x14ac:dyDescent="0.3">
      <c r="E28" s="38"/>
    </row>
    <row r="29" spans="1:9" x14ac:dyDescent="0.3">
      <c r="E29" s="46">
        <v>12500</v>
      </c>
    </row>
    <row r="30" spans="1:9" x14ac:dyDescent="0.3">
      <c r="E30" s="38"/>
    </row>
    <row r="31" spans="1:9" x14ac:dyDescent="0.3">
      <c r="E31" s="38"/>
    </row>
    <row r="32" spans="1:9" x14ac:dyDescent="0.3">
      <c r="E32" s="38"/>
    </row>
    <row r="33" spans="5:5" x14ac:dyDescent="0.3">
      <c r="E33" s="38"/>
    </row>
    <row r="34" spans="5:5" x14ac:dyDescent="0.3">
      <c r="E34" s="38"/>
    </row>
    <row r="35" spans="5:5" x14ac:dyDescent="0.3">
      <c r="E35" s="38"/>
    </row>
    <row r="36" spans="5:5" x14ac:dyDescent="0.3">
      <c r="E36" s="38"/>
    </row>
    <row r="37" spans="5:5" x14ac:dyDescent="0.3">
      <c r="E37" s="38"/>
    </row>
  </sheetData>
  <mergeCells count="1">
    <mergeCell ref="A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B6D3-D10C-4FB8-A08F-CDF11286B009}">
  <dimension ref="A1:L9"/>
  <sheetViews>
    <sheetView zoomScale="126" workbookViewId="0">
      <selection activeCell="F16" sqref="F16"/>
    </sheetView>
  </sheetViews>
  <sheetFormatPr defaultRowHeight="14.4" x14ac:dyDescent="0.3"/>
  <cols>
    <col min="1" max="1" width="11.21875" customWidth="1"/>
    <col min="2" max="2" width="7.5546875" customWidth="1"/>
    <col min="3" max="3" width="11.33203125" customWidth="1"/>
    <col min="4" max="4" width="4.44140625" customWidth="1"/>
    <col min="5" max="5" width="13.77734375" style="15" bestFit="1" customWidth="1"/>
    <col min="6" max="6" width="13.109375" customWidth="1"/>
    <col min="7" max="7" width="3.88671875" customWidth="1"/>
    <col min="10" max="10" width="10.44140625" customWidth="1"/>
    <col min="11" max="11" width="12.77734375" customWidth="1"/>
    <col min="12" max="12" width="11" customWidth="1"/>
    <col min="13" max="13" width="13.21875" customWidth="1"/>
    <col min="15" max="15" width="10.6640625" customWidth="1"/>
    <col min="16" max="16" width="11.5546875" bestFit="1" customWidth="1"/>
  </cols>
  <sheetData>
    <row r="1" spans="1:12" x14ac:dyDescent="0.3">
      <c r="A1" s="1" t="s">
        <v>25</v>
      </c>
      <c r="B1" s="1" t="s">
        <v>40</v>
      </c>
      <c r="C1" s="1" t="s">
        <v>26</v>
      </c>
      <c r="D1" s="1"/>
      <c r="E1" s="16" t="s">
        <v>16</v>
      </c>
      <c r="F1" s="1" t="s">
        <v>36</v>
      </c>
      <c r="G1" s="1"/>
      <c r="H1" s="1" t="s">
        <v>32</v>
      </c>
      <c r="I1" s="1"/>
      <c r="J1" s="1"/>
      <c r="K1" s="1" t="s">
        <v>35</v>
      </c>
      <c r="L1" s="1"/>
    </row>
    <row r="3" spans="1:12" x14ac:dyDescent="0.3">
      <c r="A3" s="21" t="s">
        <v>24</v>
      </c>
      <c r="B3" s="24">
        <v>1</v>
      </c>
      <c r="C3" s="12">
        <v>45249</v>
      </c>
      <c r="D3" s="7"/>
      <c r="E3" s="20">
        <v>10000</v>
      </c>
      <c r="F3" s="22">
        <f>SUM(F2,E3)</f>
        <v>10000</v>
      </c>
      <c r="G3" s="7"/>
      <c r="H3" s="7" t="s">
        <v>9</v>
      </c>
      <c r="I3" s="7"/>
      <c r="J3" s="7"/>
      <c r="K3" s="7"/>
    </row>
    <row r="4" spans="1:12" x14ac:dyDescent="0.3">
      <c r="A4" s="7"/>
      <c r="B4" s="24">
        <v>2</v>
      </c>
      <c r="C4" s="12">
        <v>45251</v>
      </c>
      <c r="D4" s="7"/>
      <c r="E4" s="20">
        <v>10000</v>
      </c>
      <c r="F4" s="22">
        <f t="shared" ref="F4:F7" si="0">SUM(F3,E4)</f>
        <v>20000</v>
      </c>
      <c r="G4" s="7"/>
      <c r="H4" s="7" t="s">
        <v>9</v>
      </c>
      <c r="I4" s="7"/>
      <c r="J4" s="7"/>
      <c r="K4" s="7"/>
    </row>
    <row r="5" spans="1:12" x14ac:dyDescent="0.3">
      <c r="A5" s="7"/>
      <c r="B5" s="24">
        <v>3</v>
      </c>
      <c r="C5" s="12">
        <v>45254</v>
      </c>
      <c r="D5" s="7"/>
      <c r="E5" s="20">
        <v>20000</v>
      </c>
      <c r="F5" s="27">
        <f t="shared" si="0"/>
        <v>40000</v>
      </c>
      <c r="G5" s="7"/>
      <c r="H5" s="7" t="s">
        <v>9</v>
      </c>
      <c r="I5" s="7"/>
      <c r="J5" s="7"/>
      <c r="K5" s="23">
        <f>SUM(E3:E5)</f>
        <v>40000</v>
      </c>
    </row>
    <row r="6" spans="1:12" x14ac:dyDescent="0.3">
      <c r="A6" s="7"/>
      <c r="B6" s="7"/>
      <c r="C6" s="7"/>
      <c r="D6" s="7"/>
      <c r="E6" s="20"/>
      <c r="F6" s="22">
        <f t="shared" si="0"/>
        <v>40000</v>
      </c>
      <c r="G6" s="7"/>
      <c r="H6" s="7"/>
      <c r="I6" s="7"/>
      <c r="J6" s="7"/>
      <c r="K6" s="22"/>
    </row>
    <row r="7" spans="1:12" x14ac:dyDescent="0.3">
      <c r="A7" s="21" t="s">
        <v>29</v>
      </c>
      <c r="B7" s="24">
        <v>1</v>
      </c>
      <c r="C7" s="12">
        <v>45267</v>
      </c>
      <c r="D7" s="7"/>
      <c r="E7" s="20">
        <v>50000</v>
      </c>
      <c r="F7" s="27">
        <f t="shared" si="0"/>
        <v>90000</v>
      </c>
      <c r="G7" s="7"/>
      <c r="H7" s="7" t="s">
        <v>9</v>
      </c>
      <c r="I7" s="7"/>
      <c r="J7" s="7"/>
      <c r="K7" s="23">
        <f>SUM(E7)</f>
        <v>50000</v>
      </c>
    </row>
    <row r="9" spans="1:12" x14ac:dyDescent="0.3">
      <c r="J9" s="41" t="s">
        <v>31</v>
      </c>
      <c r="K9" s="27">
        <f>SUM(K5,K7)</f>
        <v>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A9DA-3D9C-4C63-ADF9-4D00FBC20279}">
  <dimension ref="A1:M32"/>
  <sheetViews>
    <sheetView topLeftCell="A15" zoomScale="115" workbookViewId="0">
      <selection activeCell="N18" sqref="N18"/>
    </sheetView>
  </sheetViews>
  <sheetFormatPr defaultRowHeight="14.4" x14ac:dyDescent="0.3"/>
  <cols>
    <col min="1" max="1" width="11.5546875" customWidth="1"/>
    <col min="2" max="2" width="5.5546875" customWidth="1"/>
    <col min="3" max="3" width="13.88671875" customWidth="1"/>
    <col min="5" max="5" width="14.88671875" customWidth="1"/>
    <col min="6" max="6" width="3.6640625" customWidth="1"/>
    <col min="7" max="7" width="13.6640625" customWidth="1"/>
    <col min="8" max="8" width="5.33203125" customWidth="1"/>
    <col min="10" max="10" width="11.5546875" customWidth="1"/>
    <col min="11" max="11" width="11.21875" customWidth="1"/>
    <col min="12" max="12" width="13" bestFit="1" customWidth="1"/>
    <col min="16" max="16" width="10.5546875" bestFit="1" customWidth="1"/>
    <col min="17" max="17" width="13.44140625" customWidth="1"/>
  </cols>
  <sheetData>
    <row r="1" spans="1:13" x14ac:dyDescent="0.3">
      <c r="A1" s="34" t="s">
        <v>41</v>
      </c>
      <c r="B1" s="34"/>
      <c r="C1" s="35"/>
      <c r="D1" s="35"/>
      <c r="E1" s="35"/>
      <c r="F1" s="35"/>
      <c r="G1" s="35"/>
      <c r="H1" s="35"/>
      <c r="I1" s="35"/>
      <c r="J1" s="35"/>
      <c r="K1" s="35"/>
    </row>
    <row r="2" spans="1:13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3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5" spans="1:13" x14ac:dyDescent="0.3">
      <c r="A5" s="8" t="s">
        <v>25</v>
      </c>
      <c r="B5" s="8" t="s">
        <v>34</v>
      </c>
      <c r="C5" s="8" t="s">
        <v>2</v>
      </c>
      <c r="D5" s="8"/>
      <c r="E5" s="19" t="s">
        <v>16</v>
      </c>
      <c r="F5" s="19"/>
      <c r="G5" s="8" t="s">
        <v>36</v>
      </c>
      <c r="H5" s="8"/>
      <c r="I5" s="8" t="s">
        <v>32</v>
      </c>
      <c r="J5" s="8" t="s">
        <v>37</v>
      </c>
      <c r="K5" s="8"/>
      <c r="L5" s="8" t="s">
        <v>35</v>
      </c>
      <c r="M5" s="1"/>
    </row>
    <row r="6" spans="1:13" x14ac:dyDescent="0.3">
      <c r="A6" s="7"/>
      <c r="B6" s="7"/>
      <c r="C6" s="7"/>
      <c r="D6" s="7"/>
      <c r="E6" s="7"/>
      <c r="F6" s="7"/>
      <c r="G6" s="20"/>
      <c r="H6" s="20"/>
      <c r="I6" s="7"/>
      <c r="J6" s="7"/>
      <c r="K6" s="7"/>
      <c r="L6" s="7"/>
    </row>
    <row r="7" spans="1:13" x14ac:dyDescent="0.3">
      <c r="A7" s="21" t="s">
        <v>33</v>
      </c>
      <c r="B7" s="11">
        <v>1</v>
      </c>
      <c r="C7" s="12">
        <v>45172</v>
      </c>
      <c r="D7" s="7"/>
      <c r="E7" s="20">
        <v>50000</v>
      </c>
      <c r="F7" s="20"/>
      <c r="G7" s="22">
        <f>SUM(G6,E7)</f>
        <v>50000</v>
      </c>
      <c r="H7" s="22"/>
      <c r="I7" s="7" t="s">
        <v>30</v>
      </c>
      <c r="J7" s="7"/>
      <c r="K7" s="7"/>
      <c r="L7" s="7"/>
    </row>
    <row r="8" spans="1:13" x14ac:dyDescent="0.3">
      <c r="A8" s="7"/>
      <c r="B8" s="11">
        <v>2</v>
      </c>
      <c r="C8" s="12">
        <v>45183</v>
      </c>
      <c r="D8" s="7"/>
      <c r="E8" s="20">
        <v>10000</v>
      </c>
      <c r="F8" s="20"/>
      <c r="G8" s="22">
        <f t="shared" ref="G8:G29" si="0">SUM(G7,E8)</f>
        <v>60000</v>
      </c>
      <c r="H8" s="22"/>
      <c r="I8" s="7" t="s">
        <v>30</v>
      </c>
      <c r="J8" s="7"/>
      <c r="K8" s="7"/>
      <c r="L8" s="7"/>
    </row>
    <row r="9" spans="1:13" x14ac:dyDescent="0.3">
      <c r="A9" s="7"/>
      <c r="B9" s="11">
        <v>3</v>
      </c>
      <c r="C9" s="12">
        <v>45187</v>
      </c>
      <c r="D9" s="7"/>
      <c r="E9" s="20">
        <v>10000</v>
      </c>
      <c r="F9" s="20"/>
      <c r="G9" s="22">
        <f>SUM(G8,E9)</f>
        <v>70000</v>
      </c>
      <c r="H9" s="22"/>
      <c r="I9" s="7" t="s">
        <v>30</v>
      </c>
      <c r="J9" s="7"/>
      <c r="K9" s="7"/>
      <c r="L9" s="7"/>
    </row>
    <row r="10" spans="1:13" x14ac:dyDescent="0.3">
      <c r="A10" s="7"/>
      <c r="B10" s="11">
        <v>4</v>
      </c>
      <c r="C10" s="12">
        <v>45188</v>
      </c>
      <c r="D10" s="7"/>
      <c r="E10" s="20">
        <v>20000</v>
      </c>
      <c r="F10" s="20"/>
      <c r="G10" s="22">
        <f t="shared" si="0"/>
        <v>90000</v>
      </c>
      <c r="H10" s="22"/>
      <c r="I10" s="7" t="s">
        <v>30</v>
      </c>
      <c r="J10" s="7"/>
      <c r="K10" s="7"/>
      <c r="L10" s="7"/>
    </row>
    <row r="11" spans="1:13" x14ac:dyDescent="0.3">
      <c r="A11" s="7"/>
      <c r="B11" s="11">
        <v>5</v>
      </c>
      <c r="C11" s="12">
        <v>45190</v>
      </c>
      <c r="D11" s="7"/>
      <c r="E11" s="20">
        <v>50000</v>
      </c>
      <c r="F11" s="20"/>
      <c r="G11" s="22">
        <f t="shared" si="0"/>
        <v>140000</v>
      </c>
      <c r="H11" s="22"/>
      <c r="I11" s="7" t="s">
        <v>30</v>
      </c>
      <c r="J11" s="7"/>
      <c r="K11" s="7"/>
      <c r="L11" s="7"/>
    </row>
    <row r="12" spans="1:13" x14ac:dyDescent="0.3">
      <c r="A12" s="7"/>
      <c r="B12" s="11">
        <v>6</v>
      </c>
      <c r="C12" s="12">
        <v>45193</v>
      </c>
      <c r="D12" s="7"/>
      <c r="E12" s="20">
        <v>2000</v>
      </c>
      <c r="F12" s="20"/>
      <c r="G12" s="25">
        <f>SUM(G11,E12)</f>
        <v>142000</v>
      </c>
      <c r="H12" s="22"/>
      <c r="I12" s="7" t="s">
        <v>30</v>
      </c>
      <c r="J12" s="7"/>
      <c r="K12" s="7"/>
      <c r="L12" s="23">
        <f>SUM(E7:E12)</f>
        <v>142000</v>
      </c>
    </row>
    <row r="13" spans="1:13" x14ac:dyDescent="0.3">
      <c r="A13" s="7"/>
      <c r="B13" s="7"/>
      <c r="C13" s="7"/>
      <c r="D13" s="7"/>
      <c r="E13" s="7"/>
      <c r="F13" s="7"/>
      <c r="G13" s="22">
        <f t="shared" si="0"/>
        <v>142000</v>
      </c>
      <c r="H13" s="22"/>
      <c r="I13" s="7"/>
      <c r="J13" s="7"/>
      <c r="K13" s="7"/>
      <c r="L13" s="7"/>
    </row>
    <row r="14" spans="1:13" x14ac:dyDescent="0.3">
      <c r="A14" s="21" t="s">
        <v>23</v>
      </c>
      <c r="B14" s="11">
        <v>1</v>
      </c>
      <c r="C14" s="12">
        <v>45208</v>
      </c>
      <c r="D14" s="7"/>
      <c r="E14" s="20">
        <v>20000</v>
      </c>
      <c r="F14" s="20"/>
      <c r="G14" s="22">
        <f t="shared" si="0"/>
        <v>162000</v>
      </c>
      <c r="H14" s="22"/>
      <c r="I14" s="7" t="s">
        <v>30</v>
      </c>
      <c r="J14" s="7"/>
      <c r="K14" s="7"/>
      <c r="L14" s="7"/>
    </row>
    <row r="15" spans="1:13" x14ac:dyDescent="0.3">
      <c r="A15" s="7"/>
      <c r="B15" s="11">
        <v>2</v>
      </c>
      <c r="C15" s="12">
        <v>45212</v>
      </c>
      <c r="D15" s="7"/>
      <c r="E15" s="20">
        <v>2500</v>
      </c>
      <c r="F15" s="20"/>
      <c r="G15" s="22">
        <f t="shared" si="0"/>
        <v>164500</v>
      </c>
      <c r="H15" s="22"/>
      <c r="I15" s="7" t="s">
        <v>30</v>
      </c>
      <c r="J15" s="7" t="s">
        <v>38</v>
      </c>
      <c r="K15" s="7"/>
      <c r="L15" s="7"/>
    </row>
    <row r="16" spans="1:13" x14ac:dyDescent="0.3">
      <c r="A16" s="7"/>
      <c r="B16" s="11">
        <v>3</v>
      </c>
      <c r="C16" s="12">
        <v>45212</v>
      </c>
      <c r="D16" s="7"/>
      <c r="E16" s="20">
        <v>40000</v>
      </c>
      <c r="F16" s="20"/>
      <c r="G16" s="22">
        <f t="shared" si="0"/>
        <v>204500</v>
      </c>
      <c r="H16" s="22"/>
      <c r="I16" s="7" t="s">
        <v>30</v>
      </c>
      <c r="J16" s="7"/>
      <c r="K16" s="7"/>
      <c r="L16" s="7"/>
    </row>
    <row r="17" spans="1:12" x14ac:dyDescent="0.3">
      <c r="A17" s="7"/>
      <c r="B17" s="11">
        <v>4</v>
      </c>
      <c r="C17" s="12">
        <v>45215</v>
      </c>
      <c r="D17" s="7"/>
      <c r="E17" s="20">
        <v>40000</v>
      </c>
      <c r="F17" s="20"/>
      <c r="G17" s="22">
        <f t="shared" si="0"/>
        <v>244500</v>
      </c>
      <c r="H17" s="22"/>
      <c r="I17" s="7" t="s">
        <v>30</v>
      </c>
      <c r="J17" s="7"/>
      <c r="K17" s="7"/>
      <c r="L17" s="7"/>
    </row>
    <row r="18" spans="1:12" x14ac:dyDescent="0.3">
      <c r="A18" s="7"/>
      <c r="B18" s="11">
        <v>5</v>
      </c>
      <c r="C18" s="12">
        <v>45219</v>
      </c>
      <c r="D18" s="7"/>
      <c r="E18" s="20">
        <v>20000</v>
      </c>
      <c r="F18" s="20"/>
      <c r="G18" s="22">
        <f>SUM(G17,E18)</f>
        <v>264500</v>
      </c>
      <c r="H18" s="22"/>
      <c r="I18" s="7" t="s">
        <v>30</v>
      </c>
      <c r="J18" s="7"/>
      <c r="K18" s="7"/>
      <c r="L18" s="7"/>
    </row>
    <row r="19" spans="1:12" x14ac:dyDescent="0.3">
      <c r="A19" s="7"/>
      <c r="B19" s="11">
        <v>6</v>
      </c>
      <c r="C19" s="12">
        <v>45222</v>
      </c>
      <c r="D19" s="7"/>
      <c r="E19" s="20">
        <v>10000</v>
      </c>
      <c r="F19" s="20"/>
      <c r="G19" s="22">
        <f t="shared" si="0"/>
        <v>274500</v>
      </c>
      <c r="H19" s="22"/>
      <c r="I19" s="7" t="s">
        <v>30</v>
      </c>
      <c r="J19" s="7"/>
      <c r="K19" s="7"/>
      <c r="L19" s="7"/>
    </row>
    <row r="20" spans="1:12" x14ac:dyDescent="0.3">
      <c r="A20" s="7"/>
      <c r="B20" s="11">
        <v>7</v>
      </c>
      <c r="C20" s="12">
        <v>45224</v>
      </c>
      <c r="D20" s="7"/>
      <c r="E20" s="20">
        <v>10000</v>
      </c>
      <c r="F20" s="20"/>
      <c r="G20" s="22">
        <f t="shared" si="0"/>
        <v>284500</v>
      </c>
      <c r="H20" s="22"/>
      <c r="I20" s="7" t="s">
        <v>30</v>
      </c>
      <c r="J20" s="7"/>
      <c r="K20" s="7"/>
      <c r="L20" s="7"/>
    </row>
    <row r="21" spans="1:12" x14ac:dyDescent="0.3">
      <c r="A21" s="7"/>
      <c r="B21" s="11">
        <v>8</v>
      </c>
      <c r="C21" s="12">
        <v>45224</v>
      </c>
      <c r="D21" s="7"/>
      <c r="E21" s="20">
        <v>16000</v>
      </c>
      <c r="F21" s="20"/>
      <c r="G21" s="25">
        <f t="shared" si="0"/>
        <v>300500</v>
      </c>
      <c r="H21" s="22"/>
      <c r="I21" s="7" t="s">
        <v>30</v>
      </c>
      <c r="J21" s="7" t="s">
        <v>39</v>
      </c>
      <c r="K21" s="7"/>
      <c r="L21" s="23">
        <f>SUM(E14:E21)</f>
        <v>158500</v>
      </c>
    </row>
    <row r="22" spans="1:12" x14ac:dyDescent="0.3">
      <c r="A22" s="7"/>
      <c r="B22" s="7"/>
      <c r="C22" s="7"/>
      <c r="D22" s="7"/>
      <c r="E22" s="7"/>
      <c r="F22" s="7"/>
      <c r="G22" s="22">
        <f t="shared" si="0"/>
        <v>300500</v>
      </c>
      <c r="H22" s="22"/>
      <c r="I22" s="7"/>
      <c r="J22" s="7"/>
      <c r="K22" s="7"/>
      <c r="L22" s="7"/>
    </row>
    <row r="23" spans="1:12" x14ac:dyDescent="0.3">
      <c r="A23" s="21" t="s">
        <v>24</v>
      </c>
      <c r="B23" s="11">
        <v>1</v>
      </c>
      <c r="C23" s="12">
        <v>45238</v>
      </c>
      <c r="D23" s="7"/>
      <c r="E23" s="20">
        <v>40000</v>
      </c>
      <c r="F23" s="20"/>
      <c r="G23" s="22">
        <f t="shared" si="0"/>
        <v>340500</v>
      </c>
      <c r="H23" s="22"/>
      <c r="I23" s="7" t="s">
        <v>30</v>
      </c>
      <c r="J23" s="7"/>
      <c r="K23" s="7"/>
      <c r="L23" s="7"/>
    </row>
    <row r="24" spans="1:12" x14ac:dyDescent="0.3">
      <c r="A24" s="7"/>
      <c r="B24" s="11">
        <v>2</v>
      </c>
      <c r="C24" s="12">
        <v>45239</v>
      </c>
      <c r="D24" s="7"/>
      <c r="E24" s="20">
        <v>10000</v>
      </c>
      <c r="F24" s="20"/>
      <c r="G24" s="22">
        <f t="shared" si="0"/>
        <v>350500</v>
      </c>
      <c r="H24" s="22"/>
      <c r="I24" s="7" t="s">
        <v>30</v>
      </c>
      <c r="J24" s="7"/>
      <c r="K24" s="7"/>
      <c r="L24" s="7"/>
    </row>
    <row r="25" spans="1:12" x14ac:dyDescent="0.3">
      <c r="A25" s="7"/>
      <c r="B25" s="11">
        <v>3</v>
      </c>
      <c r="C25" s="12">
        <v>45240</v>
      </c>
      <c r="D25" s="7"/>
      <c r="E25" s="20">
        <v>100000</v>
      </c>
      <c r="F25" s="20"/>
      <c r="G25" s="25">
        <f t="shared" si="0"/>
        <v>450500</v>
      </c>
      <c r="H25" s="22"/>
      <c r="I25" s="7" t="s">
        <v>30</v>
      </c>
      <c r="J25" s="7"/>
      <c r="K25" s="7"/>
      <c r="L25" s="23">
        <f>SUM(E23:E25)</f>
        <v>150000</v>
      </c>
    </row>
    <row r="26" spans="1:12" x14ac:dyDescent="0.3">
      <c r="A26" s="7"/>
      <c r="B26" s="7"/>
      <c r="C26" s="7"/>
      <c r="D26" s="7"/>
      <c r="E26" s="7"/>
      <c r="F26" s="7"/>
      <c r="G26" s="22">
        <f t="shared" si="0"/>
        <v>450500</v>
      </c>
      <c r="H26" s="22"/>
      <c r="I26" s="7"/>
      <c r="J26" s="7"/>
      <c r="K26" s="7"/>
      <c r="L26" s="7"/>
    </row>
    <row r="27" spans="1:12" x14ac:dyDescent="0.3">
      <c r="A27" s="21" t="s">
        <v>29</v>
      </c>
      <c r="B27" s="11">
        <v>1</v>
      </c>
      <c r="C27" s="12">
        <v>45275</v>
      </c>
      <c r="D27" s="7"/>
      <c r="E27" s="20">
        <v>50000</v>
      </c>
      <c r="F27" s="20"/>
      <c r="G27" s="22">
        <f t="shared" si="0"/>
        <v>500500</v>
      </c>
      <c r="H27" s="22"/>
      <c r="I27" s="7" t="s">
        <v>30</v>
      </c>
      <c r="J27" s="7"/>
      <c r="K27" s="7"/>
      <c r="L27" s="7"/>
    </row>
    <row r="28" spans="1:12" x14ac:dyDescent="0.3">
      <c r="A28" s="7"/>
      <c r="B28" s="11">
        <v>2</v>
      </c>
      <c r="C28" s="12">
        <v>45278</v>
      </c>
      <c r="D28" s="7"/>
      <c r="E28" s="20">
        <v>50000</v>
      </c>
      <c r="F28" s="20"/>
      <c r="G28" s="22">
        <f t="shared" si="0"/>
        <v>550500</v>
      </c>
      <c r="H28" s="22"/>
      <c r="I28" s="7" t="s">
        <v>30</v>
      </c>
      <c r="J28" s="7"/>
      <c r="K28" s="7"/>
      <c r="L28" s="7"/>
    </row>
    <row r="29" spans="1:12" x14ac:dyDescent="0.3">
      <c r="A29" s="7"/>
      <c r="B29" s="11">
        <v>3</v>
      </c>
      <c r="C29" s="12">
        <v>45284</v>
      </c>
      <c r="D29" s="7"/>
      <c r="E29" s="20">
        <v>150000</v>
      </c>
      <c r="F29" s="20"/>
      <c r="G29" s="25">
        <f t="shared" si="0"/>
        <v>700500</v>
      </c>
      <c r="H29" s="22"/>
      <c r="I29" s="7" t="s">
        <v>30</v>
      </c>
      <c r="J29" s="7"/>
      <c r="K29" s="7"/>
      <c r="L29" s="23">
        <f>SUM(E27:E29)</f>
        <v>250000</v>
      </c>
    </row>
    <row r="32" spans="1:12" x14ac:dyDescent="0.3">
      <c r="K32" s="17" t="s">
        <v>31</v>
      </c>
      <c r="L32" s="18">
        <f>SUM(L12,L21,L25,L29)</f>
        <v>700500</v>
      </c>
    </row>
  </sheetData>
  <mergeCells count="1">
    <mergeCell ref="A1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7BE0-E0EF-4494-98E1-98793EF198EE}">
  <dimension ref="A1:N23"/>
  <sheetViews>
    <sheetView zoomScale="128" workbookViewId="0">
      <selection activeCell="L5" sqref="A5:L5"/>
    </sheetView>
  </sheetViews>
  <sheetFormatPr defaultRowHeight="14.4" x14ac:dyDescent="0.3"/>
  <cols>
    <col min="1" max="1" width="10.33203125" customWidth="1"/>
    <col min="3" max="3" width="10.33203125" bestFit="1" customWidth="1"/>
    <col min="5" max="5" width="13" bestFit="1" customWidth="1"/>
    <col min="6" max="6" width="4.6640625" customWidth="1"/>
    <col min="7" max="7" width="10.6640625" customWidth="1"/>
    <col min="10" max="10" width="13.6640625" customWidth="1"/>
    <col min="12" max="12" width="15.5546875" customWidth="1"/>
    <col min="13" max="13" width="13.33203125" customWidth="1"/>
    <col min="14" max="14" width="10.44140625" bestFit="1" customWidth="1"/>
  </cols>
  <sheetData>
    <row r="1" spans="1:12" ht="14.4" customHeight="1" x14ac:dyDescent="0.3">
      <c r="A1" s="36" t="s">
        <v>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5" spans="1:12" x14ac:dyDescent="0.3">
      <c r="A5" s="8" t="s">
        <v>25</v>
      </c>
      <c r="B5" s="8" t="s">
        <v>34</v>
      </c>
      <c r="C5" s="8" t="s">
        <v>2</v>
      </c>
      <c r="D5" s="8"/>
      <c r="E5" s="19" t="s">
        <v>16</v>
      </c>
      <c r="F5" s="19"/>
      <c r="G5" s="8" t="s">
        <v>36</v>
      </c>
      <c r="H5" s="8"/>
      <c r="I5" s="8" t="s">
        <v>32</v>
      </c>
      <c r="J5" s="8" t="s">
        <v>37</v>
      </c>
      <c r="K5" s="8"/>
      <c r="L5" s="8" t="s">
        <v>35</v>
      </c>
    </row>
    <row r="6" spans="1:1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">
      <c r="A7" s="21" t="s">
        <v>43</v>
      </c>
      <c r="B7" s="11">
        <v>1</v>
      </c>
      <c r="C7" s="12">
        <v>45146</v>
      </c>
      <c r="D7" s="7"/>
      <c r="E7" s="20">
        <v>40000</v>
      </c>
      <c r="F7" s="7"/>
      <c r="G7" s="22">
        <f>SUM(G6,E7)</f>
        <v>40000</v>
      </c>
      <c r="H7" s="7"/>
      <c r="I7" s="7" t="s">
        <v>44</v>
      </c>
      <c r="J7" s="7" t="s">
        <v>45</v>
      </c>
      <c r="K7" s="7"/>
      <c r="L7" s="7"/>
    </row>
    <row r="8" spans="1:12" x14ac:dyDescent="0.3">
      <c r="A8" s="7"/>
      <c r="B8" s="11">
        <v>2</v>
      </c>
      <c r="C8" s="12">
        <v>45148</v>
      </c>
      <c r="D8" s="7"/>
      <c r="E8" s="20">
        <v>11000</v>
      </c>
      <c r="F8" s="7"/>
      <c r="G8" s="22">
        <f t="shared" ref="G8:G20" si="0">SUM(G7,E8)</f>
        <v>51000</v>
      </c>
      <c r="H8" s="7"/>
      <c r="I8" s="7" t="s">
        <v>30</v>
      </c>
      <c r="J8" s="7"/>
      <c r="K8" s="7"/>
      <c r="L8" s="7"/>
    </row>
    <row r="9" spans="1:12" x14ac:dyDescent="0.3">
      <c r="A9" s="7"/>
      <c r="B9" s="11">
        <v>3</v>
      </c>
      <c r="C9" s="12">
        <v>45152</v>
      </c>
      <c r="D9" s="7"/>
      <c r="E9" s="20">
        <v>35000</v>
      </c>
      <c r="F9" s="7"/>
      <c r="G9" s="22">
        <f t="shared" si="0"/>
        <v>86000</v>
      </c>
      <c r="H9" s="7"/>
      <c r="I9" s="7" t="s">
        <v>44</v>
      </c>
      <c r="J9" s="7" t="s">
        <v>47</v>
      </c>
      <c r="K9" s="7"/>
      <c r="L9" s="7"/>
    </row>
    <row r="10" spans="1:12" x14ac:dyDescent="0.3">
      <c r="A10" s="7"/>
      <c r="B10" s="11">
        <v>4</v>
      </c>
      <c r="C10" s="12">
        <v>45153</v>
      </c>
      <c r="D10" s="7"/>
      <c r="E10" s="20">
        <v>2000</v>
      </c>
      <c r="F10" s="7"/>
      <c r="G10" s="22">
        <f t="shared" si="0"/>
        <v>88000</v>
      </c>
      <c r="H10" s="7"/>
      <c r="I10" s="7" t="s">
        <v>30</v>
      </c>
      <c r="J10" s="7"/>
      <c r="K10" s="7"/>
      <c r="L10" s="7"/>
    </row>
    <row r="11" spans="1:12" x14ac:dyDescent="0.3">
      <c r="A11" s="7"/>
      <c r="B11" s="11">
        <v>5</v>
      </c>
      <c r="C11" s="12">
        <v>45157</v>
      </c>
      <c r="D11" s="7"/>
      <c r="E11" s="20">
        <v>20000</v>
      </c>
      <c r="F11" s="7"/>
      <c r="G11" s="22">
        <f t="shared" si="0"/>
        <v>108000</v>
      </c>
      <c r="H11" s="7"/>
      <c r="I11" s="7" t="s">
        <v>30</v>
      </c>
      <c r="J11" s="7"/>
      <c r="K11" s="7"/>
      <c r="L11" s="7"/>
    </row>
    <row r="12" spans="1:12" x14ac:dyDescent="0.3">
      <c r="A12" s="7"/>
      <c r="B12" s="11">
        <v>6</v>
      </c>
      <c r="C12" s="12">
        <v>45161</v>
      </c>
      <c r="D12" s="7"/>
      <c r="E12" s="20">
        <v>10000</v>
      </c>
      <c r="F12" s="7"/>
      <c r="G12" s="22">
        <f t="shared" si="0"/>
        <v>118000</v>
      </c>
      <c r="H12" s="7"/>
      <c r="I12" s="7" t="s">
        <v>30</v>
      </c>
      <c r="J12" s="7"/>
      <c r="K12" s="7"/>
      <c r="L12" s="7"/>
    </row>
    <row r="13" spans="1:12" x14ac:dyDescent="0.3">
      <c r="A13" s="7"/>
      <c r="B13" s="11">
        <v>7</v>
      </c>
      <c r="C13" s="12">
        <v>45162</v>
      </c>
      <c r="D13" s="7"/>
      <c r="E13" s="20">
        <v>30000</v>
      </c>
      <c r="F13" s="7"/>
      <c r="G13" s="22">
        <f t="shared" si="0"/>
        <v>148000</v>
      </c>
      <c r="H13" s="7"/>
      <c r="I13" s="7" t="s">
        <v>30</v>
      </c>
      <c r="J13" s="7"/>
      <c r="K13" s="7"/>
      <c r="L13" s="7"/>
    </row>
    <row r="14" spans="1:12" x14ac:dyDescent="0.3">
      <c r="A14" s="7"/>
      <c r="B14" s="11">
        <v>8</v>
      </c>
      <c r="C14" s="12">
        <v>45166</v>
      </c>
      <c r="D14" s="7"/>
      <c r="E14" s="20">
        <v>100000</v>
      </c>
      <c r="F14" s="7"/>
      <c r="G14" s="22">
        <f t="shared" si="0"/>
        <v>248000</v>
      </c>
      <c r="H14" s="7"/>
      <c r="I14" s="7" t="s">
        <v>30</v>
      </c>
      <c r="J14" s="7"/>
      <c r="K14" s="7"/>
      <c r="L14" s="7"/>
    </row>
    <row r="15" spans="1:12" x14ac:dyDescent="0.3">
      <c r="A15" s="7"/>
      <c r="B15" s="11">
        <v>9</v>
      </c>
      <c r="C15" s="12">
        <v>45167</v>
      </c>
      <c r="D15" s="7"/>
      <c r="E15" s="20">
        <v>1800</v>
      </c>
      <c r="F15" s="7"/>
      <c r="G15" s="27">
        <f t="shared" si="0"/>
        <v>249800</v>
      </c>
      <c r="H15" s="7"/>
      <c r="I15" s="7" t="s">
        <v>30</v>
      </c>
      <c r="J15" s="7" t="s">
        <v>46</v>
      </c>
      <c r="K15" s="7"/>
      <c r="L15" s="23">
        <f>SUM(E7:E15)</f>
        <v>249800</v>
      </c>
    </row>
    <row r="16" spans="1:12" x14ac:dyDescent="0.3">
      <c r="A16" s="7"/>
      <c r="B16" s="7"/>
      <c r="C16" s="7"/>
      <c r="D16" s="7"/>
      <c r="E16" s="7"/>
      <c r="F16" s="7"/>
      <c r="G16" s="22">
        <f t="shared" si="0"/>
        <v>249800</v>
      </c>
      <c r="H16" s="7"/>
      <c r="I16" s="7"/>
      <c r="J16" s="7"/>
      <c r="K16" s="7"/>
      <c r="L16" s="7"/>
    </row>
    <row r="17" spans="1:14" x14ac:dyDescent="0.3">
      <c r="A17" s="21" t="s">
        <v>33</v>
      </c>
      <c r="B17" s="11">
        <v>1</v>
      </c>
      <c r="C17" s="12">
        <v>45179</v>
      </c>
      <c r="D17" s="7"/>
      <c r="E17" s="20">
        <v>10000</v>
      </c>
      <c r="F17" s="7"/>
      <c r="G17" s="27">
        <f t="shared" si="0"/>
        <v>259800</v>
      </c>
      <c r="H17" s="7"/>
      <c r="I17" s="7" t="s">
        <v>30</v>
      </c>
      <c r="J17" s="7"/>
      <c r="K17" s="7"/>
      <c r="L17" s="23">
        <f>SUM(E17)</f>
        <v>10000</v>
      </c>
    </row>
    <row r="18" spans="1:14" x14ac:dyDescent="0.3">
      <c r="A18" s="7"/>
      <c r="B18" s="7"/>
      <c r="C18" s="7"/>
      <c r="D18" s="7"/>
      <c r="E18" s="7"/>
      <c r="F18" s="7"/>
      <c r="G18" s="22">
        <f t="shared" si="0"/>
        <v>259800</v>
      </c>
      <c r="H18" s="7"/>
      <c r="I18" s="7"/>
      <c r="J18" s="7"/>
      <c r="K18" s="7"/>
      <c r="L18" s="7"/>
    </row>
    <row r="19" spans="1:14" x14ac:dyDescent="0.3">
      <c r="A19" s="21" t="s">
        <v>23</v>
      </c>
      <c r="B19" s="11">
        <v>1</v>
      </c>
      <c r="C19" s="12">
        <v>45202</v>
      </c>
      <c r="D19" s="7"/>
      <c r="E19" s="20">
        <v>50000</v>
      </c>
      <c r="F19" s="7"/>
      <c r="G19" s="22">
        <f t="shared" si="0"/>
        <v>309800</v>
      </c>
      <c r="H19" s="7"/>
      <c r="I19" s="7" t="s">
        <v>30</v>
      </c>
      <c r="J19" s="7"/>
      <c r="K19" s="7"/>
      <c r="L19" s="7"/>
    </row>
    <row r="20" spans="1:14" x14ac:dyDescent="0.3">
      <c r="A20" s="7"/>
      <c r="B20" s="24">
        <v>2</v>
      </c>
      <c r="C20" s="12">
        <v>45226</v>
      </c>
      <c r="D20" s="7"/>
      <c r="E20" s="20">
        <v>50000</v>
      </c>
      <c r="F20" s="7"/>
      <c r="G20" s="27">
        <f t="shared" si="0"/>
        <v>359800</v>
      </c>
      <c r="H20" s="7"/>
      <c r="I20" s="7" t="s">
        <v>44</v>
      </c>
      <c r="J20" s="7" t="s">
        <v>48</v>
      </c>
      <c r="K20" s="7"/>
      <c r="L20" s="23">
        <f>SUM(E19:E20)</f>
        <v>100000</v>
      </c>
    </row>
    <row r="22" spans="1:14" x14ac:dyDescent="0.3">
      <c r="G22" s="15"/>
    </row>
    <row r="23" spans="1:14" x14ac:dyDescent="0.3">
      <c r="M23" s="14" t="s">
        <v>49</v>
      </c>
      <c r="N23" s="26">
        <f>SUM(L15,L17,L20)</f>
        <v>359800</v>
      </c>
    </row>
  </sheetData>
  <mergeCells count="1">
    <mergeCell ref="A1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Khata</vt:lpstr>
      <vt:lpstr>Shailendra Electrician</vt:lpstr>
      <vt:lpstr>Shailendra Electrician(3x1000)</vt:lpstr>
      <vt:lpstr>Shailendra (1736 sqr)</vt:lpstr>
      <vt:lpstr>Ashok Mishra(new site)</vt:lpstr>
      <vt:lpstr>Vishnu Yadav(1200 x 2 )</vt:lpstr>
      <vt:lpstr>Vishnu Yadav(1000 x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2023-12-25T08:30:58Z</dcterms:created>
  <dcterms:modified xsi:type="dcterms:W3CDTF">2023-12-26T10:43:48Z</dcterms:modified>
</cp:coreProperties>
</file>